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46479f45ff9dfe/alter trash/Dokumente/"/>
    </mc:Choice>
  </mc:AlternateContent>
  <xr:revisionPtr revIDLastSave="0" documentId="8_{2C416C8F-A0FB-4E3A-BC6E-86C63C49DBE4}" xr6:coauthVersionLast="47" xr6:coauthVersionMax="47" xr10:uidLastSave="{00000000-0000-0000-0000-000000000000}"/>
  <bookViews>
    <workbookView xWindow="-120" yWindow="-120" windowWidth="29040" windowHeight="15840" xr2:uid="{685B3909-FE3A-4D72-877D-AA7F5BD36EF3}"/>
  </bookViews>
  <sheets>
    <sheet name="0.9 Alpha (Core Set = CS)" sheetId="12" r:id="rId1"/>
    <sheet name="0.9 Test" sheetId="11" r:id="rId2"/>
    <sheet name="0.8 Alpha" sheetId="10" r:id="rId3"/>
    <sheet name="0.8 Playtest" sheetId="9" r:id="rId4"/>
    <sheet name="Version 0.7" sheetId="8" r:id="rId5"/>
    <sheet name="Draft Effect Cards" sheetId="5" r:id="rId6"/>
    <sheet name="Ritual Cards" sheetId="6" r:id="rId7"/>
    <sheet name="Version 0.6.2" sheetId="4" r:id="rId8"/>
    <sheet name="Version 0.2" sheetId="3" r:id="rId9"/>
    <sheet name="Version 0.1" sheetId="1" r:id="rId10"/>
  </sheets>
  <definedNames>
    <definedName name="_xlnm._FilterDatabase" localSheetId="8" hidden="1">'Version 0.2'!$B$1:$B$479</definedName>
    <definedName name="_xlnm._FilterDatabase" localSheetId="7" hidden="1">'Version 0.6.2'!$B$1:$B$479</definedName>
    <definedName name="_xlnm._FilterDatabase" localSheetId="4" hidden="1">'Version 0.7'!$Q$1:$R$6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0" l="1"/>
  <c r="R10" i="12"/>
  <c r="R11" i="12"/>
  <c r="R12" i="12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K157" i="12" s="1"/>
  <c r="K158" i="12" s="1"/>
  <c r="K159" i="12" s="1"/>
  <c r="K160" i="12" s="1"/>
  <c r="K161" i="12" s="1"/>
  <c r="O9" i="12"/>
  <c r="O10" i="12"/>
  <c r="O11" i="12"/>
  <c r="O8" i="12"/>
  <c r="O3" i="12"/>
  <c r="R3" i="12"/>
  <c r="R9" i="12"/>
  <c r="R8" i="12"/>
  <c r="R7" i="12"/>
  <c r="R6" i="12"/>
  <c r="R5" i="12"/>
  <c r="R4" i="12"/>
  <c r="O4" i="12"/>
  <c r="O5" i="12"/>
  <c r="K22" i="11"/>
  <c r="K23" i="11"/>
  <c r="K24" i="1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Q3" i="10"/>
  <c r="Q4" i="10"/>
  <c r="Q5" i="10"/>
  <c r="Q6" i="10"/>
  <c r="Q7" i="10"/>
  <c r="Q8" i="10"/>
  <c r="Q2" i="10"/>
  <c r="R3" i="10"/>
  <c r="R4" i="10"/>
  <c r="R5" i="10"/>
  <c r="R6" i="10"/>
  <c r="R7" i="10"/>
  <c r="R8" i="10"/>
  <c r="R2" i="10"/>
  <c r="N8" i="10"/>
  <c r="N9" i="10"/>
  <c r="N10" i="10"/>
  <c r="N3" i="10"/>
  <c r="N4" i="10"/>
  <c r="N2" i="10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O2" i="9"/>
  <c r="N3" i="9"/>
  <c r="N4" i="9" s="1"/>
  <c r="O8" i="8"/>
  <c r="E238" i="8"/>
  <c r="N12" i="8"/>
  <c r="N13" i="8" s="1"/>
  <c r="O11" i="8"/>
  <c r="O7" i="8"/>
  <c r="R6" i="8"/>
  <c r="O6" i="8"/>
  <c r="U5" i="8"/>
  <c r="R5" i="8"/>
  <c r="O5" i="8"/>
  <c r="U4" i="8"/>
  <c r="R4" i="8"/>
  <c r="O4" i="8"/>
  <c r="U3" i="8"/>
  <c r="R3" i="8"/>
  <c r="O3" i="8"/>
  <c r="U2" i="8"/>
  <c r="R2" i="8"/>
  <c r="O2" i="8"/>
  <c r="K13" i="6"/>
  <c r="K14" i="6"/>
  <c r="K3" i="6"/>
  <c r="K4" i="6" s="1"/>
  <c r="K5" i="6" s="1"/>
  <c r="K6" i="6" s="1"/>
  <c r="K7" i="6" s="1"/>
  <c r="K8" i="6" s="1"/>
  <c r="K9" i="6" s="1"/>
  <c r="K10" i="6" s="1"/>
  <c r="K11" i="6" s="1"/>
  <c r="K12" i="6" s="1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E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O12" i="4"/>
  <c r="M12" i="4"/>
  <c r="P11" i="4"/>
  <c r="M11" i="4"/>
  <c r="M10" i="4"/>
  <c r="M9" i="4"/>
  <c r="M8" i="4"/>
  <c r="P7" i="4"/>
  <c r="M7" i="4"/>
  <c r="S6" i="4"/>
  <c r="P6" i="4"/>
  <c r="M6" i="4"/>
  <c r="V5" i="4"/>
  <c r="S5" i="4"/>
  <c r="P5" i="4"/>
  <c r="M5" i="4"/>
  <c r="V4" i="4"/>
  <c r="S4" i="4"/>
  <c r="P4" i="4"/>
  <c r="M4" i="4"/>
  <c r="V3" i="4"/>
  <c r="S3" i="4"/>
  <c r="P3" i="4"/>
  <c r="M3" i="4"/>
  <c r="V2" i="4"/>
  <c r="S2" i="4"/>
  <c r="S8" i="4" s="1"/>
  <c r="P2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2" i="3"/>
  <c r="E179" i="3"/>
  <c r="O12" i="3"/>
  <c r="O13" i="3" s="1"/>
  <c r="P11" i="3"/>
  <c r="P7" i="3"/>
  <c r="S6" i="3"/>
  <c r="P6" i="3"/>
  <c r="V5" i="3"/>
  <c r="S5" i="3"/>
  <c r="P5" i="3"/>
  <c r="V4" i="3"/>
  <c r="S4" i="3"/>
  <c r="P4" i="3"/>
  <c r="V3" i="3"/>
  <c r="S3" i="3"/>
  <c r="P3" i="3"/>
  <c r="V2" i="3"/>
  <c r="S2" i="3"/>
  <c r="P2" i="3"/>
  <c r="S6" i="1"/>
  <c r="M80" i="1"/>
  <c r="P11" i="1"/>
  <c r="O12" i="1"/>
  <c r="P12" i="1" s="1"/>
  <c r="V5" i="1"/>
  <c r="V4" i="1"/>
  <c r="V3" i="1"/>
  <c r="V2" i="1"/>
  <c r="P2" i="1"/>
  <c r="S5" i="1"/>
  <c r="S4" i="1"/>
  <c r="S3" i="1"/>
  <c r="S2" i="1"/>
  <c r="S8" i="1" s="1"/>
  <c r="P7" i="1"/>
  <c r="P6" i="1"/>
  <c r="P5" i="1"/>
  <c r="P4" i="1"/>
  <c r="P3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2" i="1"/>
  <c r="O3" i="9" l="1"/>
  <c r="O4" i="9"/>
  <c r="N5" i="9"/>
  <c r="R8" i="8"/>
  <c r="N14" i="8"/>
  <c r="O13" i="8"/>
  <c r="O12" i="8"/>
  <c r="O13" i="4"/>
  <c r="P12" i="4"/>
  <c r="S8" i="3"/>
  <c r="O14" i="3"/>
  <c r="P13" i="3"/>
  <c r="P12" i="3"/>
  <c r="O13" i="1"/>
  <c r="N6" i="9" l="1"/>
  <c r="O5" i="9"/>
  <c r="N15" i="8"/>
  <c r="O14" i="8"/>
  <c r="O14" i="4"/>
  <c r="P13" i="4"/>
  <c r="O15" i="3"/>
  <c r="P14" i="3"/>
  <c r="P13" i="1"/>
  <c r="O14" i="1"/>
  <c r="N7" i="9" l="1"/>
  <c r="O6" i="9"/>
  <c r="N16" i="8"/>
  <c r="O15" i="8"/>
  <c r="O15" i="4"/>
  <c r="P14" i="4"/>
  <c r="O16" i="3"/>
  <c r="P15" i="3"/>
  <c r="P14" i="1"/>
  <c r="O15" i="1"/>
  <c r="N8" i="9" l="1"/>
  <c r="O7" i="9"/>
  <c r="N17" i="8"/>
  <c r="O16" i="8"/>
  <c r="O16" i="4"/>
  <c r="P15" i="4"/>
  <c r="O17" i="3"/>
  <c r="P16" i="3"/>
  <c r="P15" i="1"/>
  <c r="O16" i="1"/>
  <c r="N9" i="9" l="1"/>
  <c r="O8" i="9"/>
  <c r="N18" i="8"/>
  <c r="O17" i="8"/>
  <c r="O17" i="4"/>
  <c r="P16" i="4"/>
  <c r="P17" i="3"/>
  <c r="O18" i="3"/>
  <c r="O17" i="1"/>
  <c r="P16" i="1"/>
  <c r="O9" i="9" l="1"/>
  <c r="O18" i="8"/>
  <c r="N19" i="8"/>
  <c r="O18" i="4"/>
  <c r="P17" i="4"/>
  <c r="O19" i="3"/>
  <c r="P18" i="3"/>
  <c r="O18" i="1"/>
  <c r="P17" i="1"/>
  <c r="O19" i="8" l="1"/>
  <c r="N20" i="8"/>
  <c r="O19" i="4"/>
  <c r="P18" i="4"/>
  <c r="O20" i="3"/>
  <c r="P19" i="3"/>
  <c r="O19" i="1"/>
  <c r="P18" i="1"/>
  <c r="N21" i="8" l="1"/>
  <c r="O21" i="8" s="1"/>
  <c r="O20" i="8"/>
  <c r="O20" i="4"/>
  <c r="P19" i="4"/>
  <c r="O21" i="3"/>
  <c r="P21" i="3" s="1"/>
  <c r="P20" i="3"/>
  <c r="O20" i="1"/>
  <c r="P19" i="1"/>
  <c r="O21" i="4" l="1"/>
  <c r="P21" i="4" s="1"/>
  <c r="P20" i="4"/>
  <c r="P20" i="1"/>
  <c r="O21" i="1"/>
  <c r="P21" i="1" s="1"/>
</calcChain>
</file>

<file path=xl/sharedStrings.xml><?xml version="1.0" encoding="utf-8"?>
<sst xmlns="http://schemas.openxmlformats.org/spreadsheetml/2006/main" count="10018" uniqueCount="2176">
  <si>
    <t>Name</t>
  </si>
  <si>
    <t>Realm</t>
  </si>
  <si>
    <t>Level</t>
  </si>
  <si>
    <t>Cost</t>
  </si>
  <si>
    <t>Card Type</t>
  </si>
  <si>
    <t>Effect</t>
  </si>
  <si>
    <t>Attack</t>
  </si>
  <si>
    <t>HP</t>
  </si>
  <si>
    <t>Subtype</t>
  </si>
  <si>
    <t>Rarity</t>
  </si>
  <si>
    <t>Nummer</t>
  </si>
  <si>
    <t>Artwork URL</t>
  </si>
  <si>
    <t>Stormforged Apprentice</t>
  </si>
  <si>
    <t>Mortal</t>
  </si>
  <si>
    <t>{Y}</t>
  </si>
  <si>
    <t>Creature</t>
  </si>
  <si>
    <t>Ward</t>
  </si>
  <si>
    <t>Wizard</t>
  </si>
  <si>
    <t>Common</t>
  </si>
  <si>
    <t>Card Type Percentages</t>
  </si>
  <si>
    <t>Level Count</t>
  </si>
  <si>
    <t>Grinning Amphora</t>
  </si>
  <si>
    <t>{Y}{Y}</t>
  </si>
  <si>
    <t>Spell</t>
  </si>
  <si>
    <t>Draw two Cards.</t>
  </si>
  <si>
    <t>Rare</t>
  </si>
  <si>
    <t>Young Temple Acolyte</t>
  </si>
  <si>
    <t>Summon: Restore a {B}</t>
  </si>
  <si>
    <t>Human</t>
  </si>
  <si>
    <t>Aspiring Blacksmith</t>
  </si>
  <si>
    <t>Summon: Restore a {R}</t>
  </si>
  <si>
    <t>Item</t>
  </si>
  <si>
    <t>Ambitious Enchantress</t>
  </si>
  <si>
    <t>Summon: Restore a {Y}</t>
  </si>
  <si>
    <t>Filthy Peasant</t>
  </si>
  <si>
    <t>-</t>
  </si>
  <si>
    <t>Rarity Percentages</t>
  </si>
  <si>
    <t>Fateshaper Incarnate</t>
  </si>
  <si>
    <t>{Y}{R}{B}</t>
  </si>
  <si>
    <t>Evasion..Ward..Runeguard</t>
  </si>
  <si>
    <t>Angel</t>
  </si>
  <si>
    <t>Legendary</t>
  </si>
  <si>
    <t>Wish</t>
  </si>
  <si>
    <t>Restore {Y} {R} {B}</t>
  </si>
  <si>
    <t>Uncommon</t>
  </si>
  <si>
    <t>Doomsayer</t>
  </si>
  <si>
    <t>Death: Restore {R} {R}</t>
  </si>
  <si>
    <t>Water Lily</t>
  </si>
  <si>
    <t>Add a Crystal of any color. Exile ~.</t>
  </si>
  <si>
    <t>Domesticated Rhinoceros</t>
  </si>
  <si>
    <t>{R}{R}</t>
  </si>
  <si>
    <t>Swift.</t>
  </si>
  <si>
    <t>Animal</t>
  </si>
  <si>
    <t>Snow Crane</t>
  </si>
  <si>
    <t>Evasion..Summon: Draw a card.</t>
  </si>
  <si>
    <t>Gold Ankh</t>
  </si>
  <si>
    <t>{Y}{B}{B}</t>
  </si>
  <si>
    <t>Evasion..When this creature would leave the field, return it to the field instead.</t>
  </si>
  <si>
    <t>Prepare for War</t>
  </si>
  <si>
    <t>Restore {R} {R}</t>
  </si>
  <si>
    <t>Initiation Rites</t>
  </si>
  <si>
    <t>Restore {B} {B}</t>
  </si>
  <si>
    <t>Spelltinkering</t>
  </si>
  <si>
    <t>Restore {Y} {Y}</t>
  </si>
  <si>
    <t>Judgement of the Great House</t>
  </si>
  <si>
    <t xml:space="preserve">{B}{B} </t>
  </si>
  <si>
    <t>Exile a Creature.</t>
  </si>
  <si>
    <t>Brainwash</t>
  </si>
  <si>
    <t>{B}{B}{B}</t>
  </si>
  <si>
    <t>Gain control of a Creature.</t>
  </si>
  <si>
    <t>Stonethrow</t>
  </si>
  <si>
    <t>{B}</t>
  </si>
  <si>
    <t>Deal 3 damage to a Creature.</t>
  </si>
  <si>
    <t>Temple Warden</t>
  </si>
  <si>
    <t>Prophecy..Guard</t>
  </si>
  <si>
    <t>Human Soldier</t>
  </si>
  <si>
    <t>Jester's Cap</t>
  </si>
  <si>
    <t>Enemy creatures must attack this creature if able.</t>
  </si>
  <si>
    <t>Jarl's Axe</t>
  </si>
  <si>
    <t>{R}</t>
  </si>
  <si>
    <t>Stampede</t>
  </si>
  <si>
    <t>Prophecy..Deal 2 damage to all Creatures.</t>
  </si>
  <si>
    <t>Phoenix Saga</t>
  </si>
  <si>
    <t>Bounce a creature.</t>
  </si>
  <si>
    <t>Blinding Light</t>
  </si>
  <si>
    <t>Prophecy..Target Creature loses X attack, where X is the number of Creatures on the Field.</t>
  </si>
  <si>
    <t>Greed-possessed Mercenary</t>
  </si>
  <si>
    <t>Plunder: Restore {Y}</t>
  </si>
  <si>
    <t>Bronze Shard</t>
  </si>
  <si>
    <t>Draw a Card.</t>
  </si>
  <si>
    <t>Thunder Sphere</t>
  </si>
  <si>
    <t>Deal damage to target Creature equal to its Level.</t>
  </si>
  <si>
    <t>Not-Lightning Bolt</t>
  </si>
  <si>
    <t>Prophecy..Deal 4 damage to a creature.</t>
  </si>
  <si>
    <t>Avatar of Fujin</t>
  </si>
  <si>
    <t>{Y}{Y}{Y}</t>
  </si>
  <si>
    <t>Summon: All friendly Creatures gain Evasion until end of turn.</t>
  </si>
  <si>
    <t>Dunelurker</t>
  </si>
  <si>
    <t>Toxic</t>
  </si>
  <si>
    <t>Skreathor, Monolith of Khrakand</t>
  </si>
  <si>
    <t>{R}{R}{R}</t>
  </si>
  <si>
    <t>Evasion..Swift..When ~ destroys a Creature, add {R} {R} .</t>
  </si>
  <si>
    <t>Dragon Spirit</t>
  </si>
  <si>
    <t>Iceshard Thornbeast</t>
  </si>
  <si>
    <t>Prophecy..Toxic</t>
  </si>
  <si>
    <t>Animal Spirit</t>
  </si>
  <si>
    <t>Tomb Guardian</t>
  </si>
  <si>
    <t>{}</t>
  </si>
  <si>
    <t>Runeguard</t>
  </si>
  <si>
    <t>Construct Soldier</t>
  </si>
  <si>
    <t>Baby Iamassu</t>
  </si>
  <si>
    <t>{Y}{B}</t>
  </si>
  <si>
    <t>Ward..Summon: Target enemy creature must attack ~ card next turn if able.</t>
  </si>
  <si>
    <t>Animal Construct</t>
  </si>
  <si>
    <t>Glyph Spiderling</t>
  </si>
  <si>
    <t xml:space="preserve">{B} </t>
  </si>
  <si>
    <t>Toxic..Runeguard.</t>
  </si>
  <si>
    <t>Cryosaurus</t>
  </si>
  <si>
    <t>Summon: Bounce a Creature.</t>
  </si>
  <si>
    <t>Dinosaur</t>
  </si>
  <si>
    <t>Gasp of the Black Lily</t>
  </si>
  <si>
    <t>Destroy a Creature.</t>
  </si>
  <si>
    <t>God's Favor</t>
  </si>
  <si>
    <t>Add an empty Crystal. Exile ~.</t>
  </si>
  <si>
    <t>Wasteland Marauder</t>
  </si>
  <si>
    <t>Spectacle-Wing</t>
  </si>
  <si>
    <t>Evasion..Summon: Add a Crystal of any color</t>
  </si>
  <si>
    <t>Scripture Primate</t>
  </si>
  <si>
    <t>Summon: Reveal the top card of your Deck. If it is a Spell, you may draw it, otherwise put it to the bottom of your Deck.</t>
  </si>
  <si>
    <t>Ghostcloud</t>
  </si>
  <si>
    <t>Summon: Give a Creature Stealth.</t>
  </si>
  <si>
    <t>Spirit</t>
  </si>
  <si>
    <t>Darkspoon</t>
  </si>
  <si>
    <t>Rogue Paladin</t>
  </si>
  <si>
    <t>Guard..Regenerate 2</t>
  </si>
  <si>
    <t>Human Undead</t>
  </si>
  <si>
    <t>Shieldmage</t>
  </si>
  <si>
    <t>Start of your Turn: Restore a {B}</t>
  </si>
  <si>
    <t>Human Wizard</t>
  </si>
  <si>
    <t>Roughlands Veteran</t>
  </si>
  <si>
    <t>Start of your Turn: Restore a {R}</t>
  </si>
  <si>
    <t>Scholar of the Arcane</t>
  </si>
  <si>
    <t>Start of your Turn: Restore a {Y}</t>
  </si>
  <si>
    <t>Ragnarok</t>
  </si>
  <si>
    <t>Return as many Creatures from the graveyard to the field as possible, they can all attack.</t>
  </si>
  <si>
    <t>Fire Pit</t>
  </si>
  <si>
    <t>An opponent plays a Creature: Deal 3 Damage to it.</t>
  </si>
  <si>
    <t>Trap</t>
  </si>
  <si>
    <t>Humbling Aura</t>
  </si>
  <si>
    <t>An opponent draws an additional card: They discard a Card.</t>
  </si>
  <si>
    <t>Awaken the Phoenix</t>
  </si>
  <si>
    <t>An enemy Creature attacks: Bounce it.</t>
  </si>
  <si>
    <t>Lucky Fern</t>
  </si>
  <si>
    <t>Summon: Each Player draws a Card.</t>
  </si>
  <si>
    <t>Plant</t>
  </si>
  <si>
    <t>Bloodfleet Raider</t>
  </si>
  <si>
    <t>{R}{Y}</t>
  </si>
  <si>
    <t>Swift..Plunder: Draw a Card.</t>
  </si>
  <si>
    <t>Disturbed Lindwurm</t>
  </si>
  <si>
    <t>Prophecy..Plunder: ~ gains 1 Attack.</t>
  </si>
  <si>
    <t>Dragon</t>
  </si>
  <si>
    <t>Roughlands Scourge</t>
  </si>
  <si>
    <t xml:space="preserve">{B}{R} </t>
  </si>
  <si>
    <t>Guard..~ gains Attack equal to the number of empty Crystals.</t>
  </si>
  <si>
    <t>Dragon Undead</t>
  </si>
  <si>
    <t>Envious Hoarder</t>
  </si>
  <si>
    <t>Summon: Destroy an empty Crystal.</t>
  </si>
  <si>
    <t>Dragon Wizard</t>
  </si>
  <si>
    <t>Shade of the Roughlands</t>
  </si>
  <si>
    <t>When a Crystal gets emptied, ~ gains 1 Attack.</t>
  </si>
  <si>
    <t>Pioneer Beast</t>
  </si>
  <si>
    <t>Runeguard..Plunder: Discard a Card, then add {Y} {Y}.</t>
  </si>
  <si>
    <t>Blightcoven Monstrosity</t>
  </si>
  <si>
    <t>Runeguard..Regenerate 1</t>
  </si>
  <si>
    <t>Demon</t>
  </si>
  <si>
    <t>Resistance</t>
  </si>
  <si>
    <t>Creature Type</t>
  </si>
  <si>
    <t>1-R</t>
  </si>
  <si>
    <t>Summon: Add B. Haste.</t>
  </si>
  <si>
    <t>https://i.pinimg.com/736x/50/8c/81/508c8173f3521b3944407828a5140de3--fallen-angels-guardian-angels.jpg</t>
  </si>
  <si>
    <t>2-Y</t>
  </si>
  <si>
    <t>Summon: Add R.</t>
  </si>
  <si>
    <t>3-B</t>
  </si>
  <si>
    <t>Summon: Add R. Taunt.</t>
  </si>
  <si>
    <t>4-RR</t>
  </si>
  <si>
    <t>Summon: Add BB, Draw a Card.</t>
  </si>
  <si>
    <t>5-BB</t>
  </si>
  <si>
    <t>Summon: Add YY. Gravecast 3.</t>
  </si>
  <si>
    <t>6-YY</t>
  </si>
  <si>
    <t>Summon: Add RB. Taunt.</t>
  </si>
  <si>
    <t>7-RRR</t>
  </si>
  <si>
    <t>Summon: Add BBY.</t>
  </si>
  <si>
    <t>8-BBB</t>
  </si>
  <si>
    <t>Summon: Add RRY, Draw a Card.</t>
  </si>
  <si>
    <t>9-YYY</t>
  </si>
  <si>
    <t>Summon: Add RRB.</t>
  </si>
  <si>
    <t>10-RRY</t>
  </si>
  <si>
    <t>Summon: Add BBB. Flying.</t>
  </si>
  <si>
    <t>11-YYB</t>
  </si>
  <si>
    <t>Summon: Add RRR. Ward.</t>
  </si>
  <si>
    <t>12-BBR</t>
  </si>
  <si>
    <t>Summon: Add YYY. Haste.</t>
  </si>
  <si>
    <t>13-RRR</t>
  </si>
  <si>
    <t>Summon: Add YBB.</t>
  </si>
  <si>
    <t>14-BBB</t>
  </si>
  <si>
    <t>Summon: Add RRR. Flying.</t>
  </si>
  <si>
    <t>15-YYY</t>
  </si>
  <si>
    <t>Summon: Add BBR. Runeguard.</t>
  </si>
  <si>
    <t>16-RRRR</t>
  </si>
  <si>
    <t>Summon: Add BBYY, Ward.</t>
  </si>
  <si>
    <t>17-BBBB</t>
  </si>
  <si>
    <t>Summon: Add RRYY. Runeguard.</t>
  </si>
  <si>
    <t>18-YYYY</t>
  </si>
  <si>
    <t>Summon: Add RRBB.</t>
  </si>
  <si>
    <t>19-RRYY</t>
  </si>
  <si>
    <t>Summon: Add BBBB.</t>
  </si>
  <si>
    <t>20-RRBB</t>
  </si>
  <si>
    <t>Summon: Add YYYY. Runeguard.</t>
  </si>
  <si>
    <t>21-BBYY</t>
  </si>
  <si>
    <t>Summon: Add RRRR. Stealth.</t>
  </si>
  <si>
    <t>25-YY</t>
  </si>
  <si>
    <t>Add BR, draw 2 Cards.</t>
  </si>
  <si>
    <t>26-RR</t>
  </si>
  <si>
    <t xml:space="preserve">Add YY, deal 4 Damage. </t>
  </si>
  <si>
    <t>PERCENTAGES</t>
  </si>
  <si>
    <t>LEVEL CURVE</t>
  </si>
  <si>
    <t>Damaged Automaton</t>
  </si>
  <si>
    <t>Divine</t>
  </si>
  <si>
    <t>Summon: Draw a Card or Silence target Creature.</t>
  </si>
  <si>
    <t>Construct</t>
  </si>
  <si>
    <t>C</t>
  </si>
  <si>
    <t>Mnemonic Wall</t>
  </si>
  <si>
    <t>Ward. Taunt.</t>
  </si>
  <si>
    <t>Day of Rest</t>
  </si>
  <si>
    <t>Target creature has -2 attack until end of turn.</t>
  </si>
  <si>
    <t>https://i.pinimg.com/originals/6e/9b/a9/6e9ba9b68039947d436e7f7f84090590.jpg</t>
  </si>
  <si>
    <t>Celestial Messenger</t>
  </si>
  <si>
    <t>~ has Resistance 1 whenever it is attacked for the first time per turn.</t>
  </si>
  <si>
    <t>U</t>
  </si>
  <si>
    <t>Young Apostle</t>
  </si>
  <si>
    <t>Summon: Each player draws a card. Enlightened: Only you draw one.</t>
  </si>
  <si>
    <t>Bathe in Sunlight</t>
  </si>
  <si>
    <t>Target Creature loses X Attack, where X is the number of Creatures on the field.</t>
  </si>
  <si>
    <t>L</t>
  </si>
  <si>
    <t>Omniscia</t>
  </si>
  <si>
    <t>Ward. When ~ loses Ward, draw a card.</t>
  </si>
  <si>
    <t>R</t>
  </si>
  <si>
    <t>Clockwork Compactor</t>
  </si>
  <si>
    <t>End of Turn: You may etherealize the top card of your deck.</t>
  </si>
  <si>
    <t>Phantom Hourglass</t>
  </si>
  <si>
    <t>Target creature can't attack. Enlightened: Target two creatures instead.</t>
  </si>
  <si>
    <t>Steel Templar</t>
  </si>
  <si>
    <t>Death: Etherealize ~.</t>
  </si>
  <si>
    <t>Arcane Sphinx</t>
  </si>
  <si>
    <t>Runeguard. Summon: Spells in your hand are 1 Level lower until end of turn.</t>
  </si>
  <si>
    <t>Angel Construct</t>
  </si>
  <si>
    <t>Godly Breeze</t>
  </si>
  <si>
    <t>Prophecy. Each player bounces a creature with the highest level. Enlightened: Bounces two instead.</t>
  </si>
  <si>
    <t>Doma Angel</t>
  </si>
  <si>
    <t>Flying. Your hand and Runes are unaffected by enemy Spells.</t>
  </si>
  <si>
    <t>Prime Golem</t>
  </si>
  <si>
    <t>Runeguard.</t>
  </si>
  <si>
    <t>Judgement of the Pharaoh</t>
  </si>
  <si>
    <t>Exile target Creature.</t>
  </si>
  <si>
    <t>Moon Priestess</t>
  </si>
  <si>
    <t>Summon: Exile target Creature as long as ~ remains on the field.</t>
  </si>
  <si>
    <t>Cryptosphinx</t>
  </si>
  <si>
    <t>Runeguard. Legend: Death: Opponent sacrifices a creature with the highest level.</t>
  </si>
  <si>
    <t>Ankh of Persistence</t>
  </si>
  <si>
    <t>Flying. When this creature would leave the field, return it to the field instead.</t>
  </si>
  <si>
    <t>Atraxas</t>
  </si>
  <si>
    <t>Flying. Ward. Summon: Bounce all other creatures.</t>
  </si>
  <si>
    <t>Clockwork Colossus</t>
  </si>
  <si>
    <t>Taunt. Death: Etherealize ~.</t>
  </si>
  <si>
    <t>Change Belief</t>
  </si>
  <si>
    <t>Gain control of target creature.</t>
  </si>
  <si>
    <t>Ember Wisp</t>
  </si>
  <si>
    <t>Elemental</t>
  </si>
  <si>
    <t>Death: Combo.</t>
  </si>
  <si>
    <t>https://i.pinimg.com/originals/77/6f/c5/776fc5bd33c1aac61a66fa955c563563.jpg</t>
  </si>
  <si>
    <t>Stormforged Spellsword</t>
  </si>
  <si>
    <t>Ward.</t>
  </si>
  <si>
    <t>Deal damage to target Creature equal to its LVL.</t>
  </si>
  <si>
    <t>https://www.wargamer.com/wp-content/uploads/2022/02/dnd-multiclass-5e-guide-mage-fire.jpg</t>
  </si>
  <si>
    <t>Fire Cat</t>
  </si>
  <si>
    <t>~ has +2 Attack when Attacking.</t>
  </si>
  <si>
    <t>Last Airbender</t>
  </si>
  <si>
    <t>~ cannot be damaged by Spells.</t>
  </si>
  <si>
    <t>Rising Winds</t>
  </si>
  <si>
    <t>Unleash 2.</t>
  </si>
  <si>
    <t>Floating Djinn</t>
  </si>
  <si>
    <t>Summon: Bounce a friendly Creature. Whenever a Creature is bounced, ~ gains +1/+1.</t>
  </si>
  <si>
    <t>Spirit Demon</t>
  </si>
  <si>
    <t>Spellcat</t>
  </si>
  <si>
    <t>Friendly Animals have +1 Attack for each Spell in your Graveyard.</t>
  </si>
  <si>
    <t>Animal Wizard</t>
  </si>
  <si>
    <t>Phoenix Wing Beat</t>
  </si>
  <si>
    <t>Return target Creature to its owners hand.</t>
  </si>
  <si>
    <t>Iamassu, Guardian Lion</t>
  </si>
  <si>
    <t>Ward. Summon: Target enemy creature must attack ~ card next turn if able.</t>
  </si>
  <si>
    <t>Thundercaller</t>
  </si>
  <si>
    <t>Summon: Unleash 2 for the next spell you play this turn. Combo.</t>
  </si>
  <si>
    <t>Lightning Bolt</t>
  </si>
  <si>
    <t>Prophecy. Deal 4 damage to target Creature.</t>
  </si>
  <si>
    <t>Companion Spirit</t>
  </si>
  <si>
    <t>Haste. Death: Unleash 2, Combo.</t>
  </si>
  <si>
    <t>Spirit Animal</t>
  </si>
  <si>
    <t>Fire Drake</t>
  </si>
  <si>
    <t>Flying. Runeguard.</t>
  </si>
  <si>
    <t>Meteoric Blade</t>
  </si>
  <si>
    <t>When this creature attacks a Rune, it can destroy an additional one.</t>
  </si>
  <si>
    <t>Lava Dragon</t>
  </si>
  <si>
    <t>Taunt. Summon and Death: Deal 2 damage to a creature.</t>
  </si>
  <si>
    <t>Screaming Winds</t>
  </si>
  <si>
    <t>Haste. Combo.</t>
  </si>
  <si>
    <t>Flashfreeze</t>
  </si>
  <si>
    <t>Prophecy. Deal 3 damage to all Creatures.</t>
  </si>
  <si>
    <t>Stormchaser</t>
  </si>
  <si>
    <t>Flying. Haste. When you play two spells in a turn, return ~ from the graveyard to the field.</t>
  </si>
  <si>
    <t>Raijin</t>
  </si>
  <si>
    <t>Summon: All friendly Creatures gain Flying until end of turn.</t>
  </si>
  <si>
    <t>Demon Wizard</t>
  </si>
  <si>
    <t>Ancient Ritual of the Five Suns</t>
  </si>
  <si>
    <t>Play two spells from a graveyard. Exile ~.</t>
  </si>
  <si>
    <t>Battleworn Drengr</t>
  </si>
  <si>
    <t>Prophecy. Runeguard.</t>
  </si>
  <si>
    <t>https://img5.goodfon.com/wallpaper/nbig/0/e2/warrior-dragon-soldier-creature-sword-weapon-castle-armor-da.jpg</t>
  </si>
  <si>
    <t>Enraged Mob</t>
  </si>
  <si>
    <t>Prophecy. ~ gets +1/+1 for each empty friendly Rune.</t>
  </si>
  <si>
    <t>https://cdn-bomnn.nitrocdn.com/avprMFEXsRkMkwiomLNfbnXZDzgUHgeE/assets/static/optimized/rev-8b98a99/wp-content/uploads/Greek-Archers-e1600607610755.jpg</t>
  </si>
  <si>
    <t>Defender of the Weak</t>
  </si>
  <si>
    <t>Ally Non-Mortal: +1/+1 and Taunt.</t>
  </si>
  <si>
    <t>Guard Captain</t>
  </si>
  <si>
    <t>Ally Mortal: +1/+1 and Haste.</t>
  </si>
  <si>
    <t>Haste.</t>
  </si>
  <si>
    <t>Stormforged Guardian</t>
  </si>
  <si>
    <t>Prophecy. Taunt.</t>
  </si>
  <si>
    <t>Brother in Arms</t>
  </si>
  <si>
    <t>Runeguard. Ally Level 3: Resistance 3.</t>
  </si>
  <si>
    <t>Shady Ronin</t>
  </si>
  <si>
    <t>Resistance 2 against LVL 3 or lower.</t>
  </si>
  <si>
    <t>Sneaky Smuggler</t>
  </si>
  <si>
    <t>Plunder: Another creature gets Stealth.</t>
  </si>
  <si>
    <t>Desperate Prayer</t>
  </si>
  <si>
    <t>Set target Creature's Attack and HP to 3 until end of turn. Ally Angel: Target two creatures instead.</t>
  </si>
  <si>
    <t>Hieroglyph Crafter</t>
  </si>
  <si>
    <t>Runeguard. Death: Etherealize ~.</t>
  </si>
  <si>
    <t>Stone Mason</t>
  </si>
  <si>
    <t>Summon: Discard a card, then put a card from your Graveyard into an empty Rune.</t>
  </si>
  <si>
    <t>Assassin's Blade</t>
  </si>
  <si>
    <t>Prophecy. Ward and Stealth.</t>
  </si>
  <si>
    <t>Awakened Monk</t>
  </si>
  <si>
    <t>Prophecy. Summon: You may etherealize a card from your hand.</t>
  </si>
  <si>
    <t>Human Shaman</t>
  </si>
  <si>
    <t>Great Daimyo</t>
  </si>
  <si>
    <t>Ward. Plunder: Discard a card.</t>
  </si>
  <si>
    <t>Argentum Armor</t>
  </si>
  <si>
    <t>Ward. Can't be affected by spells.</t>
  </si>
  <si>
    <t>State Sanctioned Augur</t>
  </si>
  <si>
    <t>Taunt. When you destroy a Rune, Scry 2.</t>
  </si>
  <si>
    <t>Decius, Head of Senate</t>
  </si>
  <si>
    <t>Ward. Ally Mortal: Friendly creatures gain Runeguard and Plunder: Draw a Card.</t>
  </si>
  <si>
    <t>Will of the Senate</t>
  </si>
  <si>
    <t>Return all items from your grave to the field and attach them.</t>
  </si>
  <si>
    <t>Malignant Fern</t>
  </si>
  <si>
    <t>Nature</t>
  </si>
  <si>
    <t>Cycle. When ~ enters the graveyard, Scry 1.</t>
  </si>
  <si>
    <t>Plant Spirit</t>
  </si>
  <si>
    <t>http://coolvibe.com/wp-content/uploads/2015/08/Steve-Lund-Dinosaur.jpg</t>
  </si>
  <si>
    <t>Raptor Hatchlings</t>
  </si>
  <si>
    <t>Flourish 4: Summon: Draw a Card.</t>
  </si>
  <si>
    <t>Evolutional Pull</t>
  </si>
  <si>
    <t>Draw a Card. Flourish 5: Scry 2, then draw 2 Cards instead.</t>
  </si>
  <si>
    <t>https://c4.wallpaperflare.com/wallpaper/558/751/741/fantasy-art-artwork-ruin-wallpaper-preview.jpg</t>
  </si>
  <si>
    <t>Underwood Scavenger</t>
  </si>
  <si>
    <t>When ~ enters the grave, etheralize another card from your grave.</t>
  </si>
  <si>
    <t>Watcher of the Forest</t>
  </si>
  <si>
    <t>Cycle. Runeguard. Toxic.</t>
  </si>
  <si>
    <t>Plant Dragon</t>
  </si>
  <si>
    <t>Territorial Claims</t>
  </si>
  <si>
    <t>Target friendly Creature gains +1 Attack and then fights target Creature.</t>
  </si>
  <si>
    <t>Raptor Pack</t>
  </si>
  <si>
    <t>Haste. Flourish 5: Resistance 2 against LVL 5 or more.</t>
  </si>
  <si>
    <t>Psilocybe</t>
  </si>
  <si>
    <t>Prophecy. Toxic.</t>
  </si>
  <si>
    <t>Maternal Instincts</t>
  </si>
  <si>
    <t>Cycle. This creature gains Regenerate 1 and Runeguard.</t>
  </si>
  <si>
    <t>Thorned Protector</t>
  </si>
  <si>
    <t>Prophecy. Regenerate 1. Runeguard.</t>
  </si>
  <si>
    <t>Dinosaur Soldier</t>
  </si>
  <si>
    <t>Runic Arachnid</t>
  </si>
  <si>
    <t>Toxic. Runeguard.</t>
  </si>
  <si>
    <t>Wall of Fog</t>
  </si>
  <si>
    <t>Prophecy. Your Runes cannot be destroyed until your next turn.</t>
  </si>
  <si>
    <t>Branchwood Stalker</t>
  </si>
  <si>
    <t>Stealth. When a card enters your graveyard, ~ gains +1 Attack.</t>
  </si>
  <si>
    <t>Armordillo</t>
  </si>
  <si>
    <t>Taunt. Flourish 7: Resistance 2.</t>
  </si>
  <si>
    <t>Animal Soldier</t>
  </si>
  <si>
    <t>Regrowth Circle</t>
  </si>
  <si>
    <t>Prophecy. Scry 2, then return target Card from your Graveyard to your hand.</t>
  </si>
  <si>
    <t>Vaporeal Beast</t>
  </si>
  <si>
    <t>Haste. When ~ destroys a Creature: Etherealize that Creature.</t>
  </si>
  <si>
    <t>Drosera, the Tempting</t>
  </si>
  <si>
    <t>Prophecy. Stealth. Taunt. Toxic.</t>
  </si>
  <si>
    <t>Plant Wizard</t>
  </si>
  <si>
    <t>Rampage of the Elderbeasts</t>
  </si>
  <si>
    <t>All your creatures get +2/+2 and Regenerate 2.</t>
  </si>
  <si>
    <t>Primeval Horde</t>
  </si>
  <si>
    <t>Cycle. Haste. Runeguard.</t>
  </si>
  <si>
    <t>Poisonous Unicorn</t>
  </si>
  <si>
    <t>Toxic. Enemy Creatures must attack ~, if able.</t>
  </si>
  <si>
    <t>Restore the Order</t>
  </si>
  <si>
    <t>Return target Creature from your graveyard to the field, and another one to your hand.</t>
  </si>
  <si>
    <t>Rotting Lump</t>
  </si>
  <si>
    <t>Void</t>
  </si>
  <si>
    <t>Plunder: Destroy ~.</t>
  </si>
  <si>
    <t>Undead</t>
  </si>
  <si>
    <t>https://get.wallhere.com/photo/fantasy-art-artwork-dead-zombies-mythology-screenshot-computer-wallpaper-fictional-character-83121.jpg</t>
  </si>
  <si>
    <t>Lost Soul</t>
  </si>
  <si>
    <t>Summon: You may give a creature -1/-1. Gravecast 3.</t>
  </si>
  <si>
    <t>Consume</t>
  </si>
  <si>
    <t>Sacrifice a creature. Draw two cards.</t>
  </si>
  <si>
    <t>https://cache.desktopnexus.com/thumbseg/19/19504-bigthumbnail.jpg</t>
  </si>
  <si>
    <t>Little Imp</t>
  </si>
  <si>
    <t>Stealth. Plunder: Scry 2.</t>
  </si>
  <si>
    <t>Thief of Lifeforce</t>
  </si>
  <si>
    <t>Morbid: Summon: Opponent discards a card. Draw a card.</t>
  </si>
  <si>
    <t>Gorgon Gaze</t>
  </si>
  <si>
    <t>Etherealize a creature.</t>
  </si>
  <si>
    <t>Relentless Ghoul</t>
  </si>
  <si>
    <t>Gravecast 3.</t>
  </si>
  <si>
    <t>Vile Monstrosity</t>
  </si>
  <si>
    <t>Taunt. Whenever a creature damages ~, it gets -1/-1.</t>
  </si>
  <si>
    <t>Undead Soldier</t>
  </si>
  <si>
    <t>Necromancy</t>
  </si>
  <si>
    <t>Return a creature from a grave under your control.</t>
  </si>
  <si>
    <t>Devouring Soul</t>
  </si>
  <si>
    <t>Morbid: End of Turn: Gain +1 Resistance and +1 Regenerate.</t>
  </si>
  <si>
    <t>Dark Medium</t>
  </si>
  <si>
    <t>Morbid: End of Turn: Put a card from Exile back into your Graveyard.</t>
  </si>
  <si>
    <t>Into Oblivion</t>
  </si>
  <si>
    <t>Prophecy. Destroy a random enemy Creature.</t>
  </si>
  <si>
    <t>Screecher</t>
  </si>
  <si>
    <t>Death: Etherealize ~, opponent discards a card.</t>
  </si>
  <si>
    <t>Haunting Memory</t>
  </si>
  <si>
    <t>Flying. Gravecast 4. Summon: Silence a creature.</t>
  </si>
  <si>
    <t>Pestilence</t>
  </si>
  <si>
    <t>Deal X Damage to all Creatures on the field, where X is the number of Creatures.</t>
  </si>
  <si>
    <t>Demonpriest</t>
  </si>
  <si>
    <t>Summon: Draw a Card and reduce its Level to 1 until end of turn.</t>
  </si>
  <si>
    <t>Undead Executor</t>
  </si>
  <si>
    <t>Death: Each player sacrifices a creature.</t>
  </si>
  <si>
    <t>Vampiric Drive</t>
  </si>
  <si>
    <t>Forbidden. Destroy a creature. Add its HP and Attack to one of your creatures.</t>
  </si>
  <si>
    <t>Nightreaper</t>
  </si>
  <si>
    <t>Plunder: Return a Void creature from the graveyard to the battlefield. It cannot attack this turn.</t>
  </si>
  <si>
    <t>Demon Spirit</t>
  </si>
  <si>
    <t>Voidsinger</t>
  </si>
  <si>
    <t>Once per turn: Sacrifice a Rune: Destroy target Creature.</t>
  </si>
  <si>
    <t>Undead Wizard</t>
  </si>
  <si>
    <t>Apocalypse</t>
  </si>
  <si>
    <t>Forbidden. Destroy all Creatures.</t>
  </si>
  <si>
    <t>Hailstorm Seraph</t>
  </si>
  <si>
    <t>Divine Elemental</t>
  </si>
  <si>
    <t>Ward. Flying. When a friendly Creatures loses a Ward, that Creature may attack again.</t>
  </si>
  <si>
    <t>Angel Wizard</t>
  </si>
  <si>
    <t>Golden Phoenix</t>
  </si>
  <si>
    <t>Flying. Ward. Summon: Deal 2 damage to all Creatures for each Creature with Ward on the field.</t>
  </si>
  <si>
    <t>Arcane Echo</t>
  </si>
  <si>
    <t>Play a Spell from your Graveyard, then exile ~ and the chosen Spell.</t>
  </si>
  <si>
    <t>Storm Disciple</t>
  </si>
  <si>
    <t>Summon: Give a Creature Ward.</t>
  </si>
  <si>
    <t>Ascended Dune Strider</t>
  </si>
  <si>
    <t>Divine Mortal</t>
  </si>
  <si>
    <t>Plunder: Ward.</t>
  </si>
  <si>
    <t>Revenge of the Desert</t>
  </si>
  <si>
    <t>Destroy target Creature with 3 or more Attack. Ally Construct or Angel: Draw a Card.</t>
  </si>
  <si>
    <t>Swordsinger</t>
  </si>
  <si>
    <t>Legend: +1 Resistance for each enemy Creature.</t>
  </si>
  <si>
    <t>Whimsical Charm</t>
  </si>
  <si>
    <t>Ward. Death: Return a Soldier or Animal from your Graveyard to the field.</t>
  </si>
  <si>
    <t>Obsidian Scarab</t>
  </si>
  <si>
    <t>Divine Nature</t>
  </si>
  <si>
    <t>Runeguard. Resistance X, where X is the number of Animals on your side of the field.</t>
  </si>
  <si>
    <t>Sun blessed Crocodile</t>
  </si>
  <si>
    <t>Taunt. Summon: Deal damage to target Creature equal to the number of Runes of the field.</t>
  </si>
  <si>
    <t>Goat Oracle</t>
  </si>
  <si>
    <t>Prophecy. Summon: Scry 3. You may reveal a card with Prophecy from these cards and add it to your hand.</t>
  </si>
  <si>
    <t>Animal Shaman</t>
  </si>
  <si>
    <t>World Turtle</t>
  </si>
  <si>
    <t>Runeguard. Whenever ~ takes damage, Scry 1.</t>
  </si>
  <si>
    <t>Weigher of Sins</t>
  </si>
  <si>
    <t>Divine Void</t>
  </si>
  <si>
    <t>Summon: Both players Exile X card from their Graveyards, where X is the number of Runes each player has. ~ has Attack and HP equal to the number of cards in Exile.</t>
  </si>
  <si>
    <t>Duality Kois</t>
  </si>
  <si>
    <t>Exile all cards that would go to the Graveyard.</t>
  </si>
  <si>
    <t>Blade of the Chaos Envoy</t>
  </si>
  <si>
    <t>Resistance 2. Every Creature that would be destroyed by equipped Creature is Exiled.</t>
  </si>
  <si>
    <t>Planetary Convergence</t>
  </si>
  <si>
    <t>Sacrifice a Creature, then summon a Creature from Exile.</t>
  </si>
  <si>
    <t>Fervent Guilloutine</t>
  </si>
  <si>
    <t>Elemental Mortal</t>
  </si>
  <si>
    <t>When this Creature deals or is dealt damage, destroy it. It has Haste.</t>
  </si>
  <si>
    <t>Blind Berserker</t>
  </si>
  <si>
    <t>Plunder: Discard a card, Combo.</t>
  </si>
  <si>
    <t>Forged by the Elements</t>
  </si>
  <si>
    <t>Your Creatures' Health can't drop below 1 this turn.</t>
  </si>
  <si>
    <t>Dragonrider</t>
  </si>
  <si>
    <t>Ward. Ally Dragon: +2 Attack and Flying.</t>
  </si>
  <si>
    <t>Dragon Tamer</t>
  </si>
  <si>
    <t>Elemental Nature</t>
  </si>
  <si>
    <t>Your Dragon Creatures can destroy two Runes when they attack instead of one.</t>
  </si>
  <si>
    <t>Tidecrasher</t>
  </si>
  <si>
    <t>Summon: Deal 1 Damage to a creature. Then destroy a damaged Creature.</t>
  </si>
  <si>
    <t>Draconic Rage</t>
  </si>
  <si>
    <t>Choose a Dragon Creature. It deals damage equal to its attack to all other Creatures, except Dragons.</t>
  </si>
  <si>
    <t>Waking the Dragon</t>
  </si>
  <si>
    <t>Unleash 1. If the next card you play is a Dragon, Unleash 3 instead.</t>
  </si>
  <si>
    <t>Volcano Shard</t>
  </si>
  <si>
    <t>Elemental Void</t>
  </si>
  <si>
    <t>Summon: Each player discards 2 cards. Death: Each player draws 2 cards.</t>
  </si>
  <si>
    <t>Macabre Artisan</t>
  </si>
  <si>
    <t>When this destroys a Creature, return a card from your Graveyard face-down into an empty Rune.</t>
  </si>
  <si>
    <t>Fire Oni of Greed</t>
  </si>
  <si>
    <t>Start of Turn: Discard a Card, Unleash 2.</t>
  </si>
  <si>
    <t>Oni Mask</t>
  </si>
  <si>
    <t>Equipped Creature becomes a 5/5 Demon with Flying and Regenerate 2.</t>
  </si>
  <si>
    <t>The Whisperer</t>
  </si>
  <si>
    <t>Mortal Nature</t>
  </si>
  <si>
    <t>End of Turn: Give an Animal +1 Attack, +1 Health and +1 Resistance.</t>
  </si>
  <si>
    <t>Loyal Companion</t>
  </si>
  <si>
    <t>Ally Human: Death: Draw a card.</t>
  </si>
  <si>
    <t>Zodiac Blade</t>
  </si>
  <si>
    <t>This Creature has +1 Attack and +1 Health for each Type of your Creatures.</t>
  </si>
  <si>
    <t>Roughlands Brigadier</t>
  </si>
  <si>
    <t>Other friendly Soldiers gain +1 Attack. When a friendly animal dies, draw a Card.</t>
  </si>
  <si>
    <t>Vampire Count</t>
  </si>
  <si>
    <t>Mortal Void</t>
  </si>
  <si>
    <t>Regenerate 2. Whenever ~ destroys a Creature it gains +1/+1.</t>
  </si>
  <si>
    <t>Undead Human</t>
  </si>
  <si>
    <t>Zombie Horde</t>
  </si>
  <si>
    <t>Summon: Ally Undead or Human: +1/+1.</t>
  </si>
  <si>
    <t>Vengeance Husk Ronin</t>
  </si>
  <si>
    <t>Summon: Equip an Item from a graveyard to ~. Death: Return that Item to your Hand.</t>
  </si>
  <si>
    <t>Ghoulcaller</t>
  </si>
  <si>
    <t>Summon: Scry 3. Death: Return an Undead Creature from your graveyard to the field.</t>
  </si>
  <si>
    <t>Banespore</t>
  </si>
  <si>
    <t>Nature Void</t>
  </si>
  <si>
    <t>~ cannot be destroyed by creatures. Whenever ~ would take damage from a creature, sacrifice a Rune instead.</t>
  </si>
  <si>
    <t>Undead Plant</t>
  </si>
  <si>
    <t>Embalmed Apophis</t>
  </si>
  <si>
    <t>Gravecast 3. +2 attack for each Undead or Animal in your Graveyard</t>
  </si>
  <si>
    <t>Undead Animal</t>
  </si>
  <si>
    <t>Drag Down</t>
  </si>
  <si>
    <t>Each player sacrifices a Creature, sacrifices a Rune and discards a Card.</t>
  </si>
  <si>
    <t>Samsara</t>
  </si>
  <si>
    <t>Forbidden. Each player returns as many Creatures as possible from their graveyard to the field.</t>
  </si>
  <si>
    <t>Masked Mercenary</t>
  </si>
  <si>
    <t xml:space="preserve">Colorless </t>
  </si>
  <si>
    <t>Prophecy.</t>
  </si>
  <si>
    <t>Soldier</t>
  </si>
  <si>
    <t>Twin Aces</t>
  </si>
  <si>
    <t>Prophecy. Destroy an enemy rune.</t>
  </si>
  <si>
    <t>Suspicious Concoction</t>
  </si>
  <si>
    <t xml:space="preserve">Deal 2 damage to this Creature. Regenerate 3. </t>
  </si>
  <si>
    <t>Deal 3 Damage to a Creature.</t>
  </si>
  <si>
    <t>Ballista Battery</t>
  </si>
  <si>
    <t>Poison. When a Creature with Flying attacks, ~ deals 1 Damage to it.</t>
  </si>
  <si>
    <t>Caravan Guide</t>
  </si>
  <si>
    <t>Prophecy. Stealth.</t>
  </si>
  <si>
    <t>Shardstorm</t>
  </si>
  <si>
    <t>Prophecy. Deal 2 Damage to target Creature or 5 Damage to target Creature with Flying.</t>
  </si>
  <si>
    <t>Rummage</t>
  </si>
  <si>
    <t>Prophecy. Scry 3.</t>
  </si>
  <si>
    <t>Desert Nomad</t>
  </si>
  <si>
    <t>Bluesteel Shield</t>
  </si>
  <si>
    <t>Prophecy. +1 Attack, +1 Health, Runeguard.</t>
  </si>
  <si>
    <t>Scarecrow</t>
  </si>
  <si>
    <t>Prophecy. Flying.</t>
  </si>
  <si>
    <t>Greedy Sellsword</t>
  </si>
  <si>
    <t>Prophecy. Haste. Death: Draw a Card.</t>
  </si>
  <si>
    <t>Lost the Way</t>
  </si>
  <si>
    <t>Prophecy. Target player discards a Card.</t>
  </si>
  <si>
    <t>Soothsaying</t>
  </si>
  <si>
    <t>Draw 1 Card. When a Prophecy gets triggered, return ~ from your Graveyard to your Hand.</t>
  </si>
  <si>
    <t>Baron of Vanilla Castle</t>
  </si>
  <si>
    <t>LEVEL COUNT:</t>
  </si>
  <si>
    <t>https://qph.cf2.quoracdn.net/main-qimg-a94af8aa45bf7f75ff49c1213df15ef1-lq</t>
  </si>
  <si>
    <t>Spotttoelpel</t>
  </si>
  <si>
    <t xml:space="preserve">Taunt. </t>
  </si>
  <si>
    <t>https://img.favpng.com/1/19/17/mockingbird-drawing-png-favpng-h0AYZkqJ6py68suCGL4dZPyhK.jpg</t>
  </si>
  <si>
    <t>Shroom Kid</t>
  </si>
  <si>
    <t>Ally Level 6 or higher: Resistance 4.</t>
  </si>
  <si>
    <t>https://i.pinimg.com/originals/8e/42/01/8e4201e2a148339eb27b15d78b004e6e.jpg</t>
  </si>
  <si>
    <t>Vorsehungsnatter</t>
  </si>
  <si>
    <t>Prophecy. Poison.</t>
  </si>
  <si>
    <t>https://image.shutterstock.com/z/stock-photo--bio-mechanics-snake-biomechanical-354683303.jpg</t>
  </si>
  <si>
    <t>Kleiner Feigling</t>
  </si>
  <si>
    <t>Ally Creature: Stealth.</t>
  </si>
  <si>
    <t>https://www.kleinerfeigling.de/assets/images/produkte/kleinerfeigling-original-foto.png</t>
  </si>
  <si>
    <t>Strammer Mönch</t>
  </si>
  <si>
    <t>Enlightened: Resistance 2.</t>
  </si>
  <si>
    <t>https://www.leodolfini.com.br/wp-content/uploads/2020/08/monk-final-copy_1000.jpg</t>
  </si>
  <si>
    <t>Hafti der Angeklagte</t>
  </si>
  <si>
    <t>Plunder: Silence target Creature.</t>
  </si>
  <si>
    <t>https://cdn.prod.www.spiegel.de/images/0042de2a-65aa-4989-aa35-8278e6f4436e_w1200_r1_fpx51_fpy27.jpg</t>
  </si>
  <si>
    <t>Obese Viking</t>
  </si>
  <si>
    <t>https://www.screengeek.net/wp-content/uploads/2019/06/fat-thor-avengers-endgame.jpg</t>
  </si>
  <si>
    <t>Ruediger</t>
  </si>
  <si>
    <t>Ally Flying: Flying.</t>
  </si>
  <si>
    <t>https://external-preview.redd.it/Cvfg8cmuSjnl7jyGkjHayT-SR2IfFVBKjuAABhZJWaM.png?format=pjpg&amp;auto=webp&amp;s=4a7e85dad83fbf576a1c29e95baa1dc32d3a01da</t>
  </si>
  <si>
    <t>Spindweeb Junior</t>
  </si>
  <si>
    <t>https://i.ytimg.com/vi/m7vDCIHmB1A/maxresdefault.jpg</t>
  </si>
  <si>
    <t>johny english</t>
  </si>
  <si>
    <t>Plunder: Draw a Card.</t>
  </si>
  <si>
    <t>https://i.pinimg.com/originals/41/ef/ac/41efac568090490e7f51d0d1df31d064.jpg</t>
  </si>
  <si>
    <t>Hafti der Magi</t>
  </si>
  <si>
    <t>Summon: Silence target creature.</t>
  </si>
  <si>
    <t>https://64.media.tumblr.com/83ca017b80a426598cb93471763e6534/tumblr_mrw6f9koio1rcnw7po1_500.jpg</t>
  </si>
  <si>
    <t>TheLEGEND27</t>
  </si>
  <si>
    <t>Legend: Taunt.</t>
  </si>
  <si>
    <t>https://cdn.w600.comps.canstockphoto.at/der-3-lustige-comic-freak-hacker--zeichnungen_csp56745598.jpg</t>
  </si>
  <si>
    <t>Little Friend</t>
  </si>
  <si>
    <t>Summon: Ally Level 3 or lower: +1 Attack and +1 HP.</t>
  </si>
  <si>
    <t>https://encrypted-tbn0.gstatic.com/images?q=tbn:ANd9GcTmlu-nhbT1eTq6VuARsHXmv0Z-UGTdk4h13w&amp;usqp=CAU</t>
  </si>
  <si>
    <t>Schumi</t>
  </si>
  <si>
    <t>Haste. Flying</t>
  </si>
  <si>
    <t>https://1.bp.blogspot.com/-8yT8aLVRFdA/WEl_RaQrJnI/AAAAAAAACkA/KEM14rwXNVcW7fybELl6uH2HtLHZ1ey1ACLcB/s1600/SOZA-michael-schummacher.png</t>
  </si>
  <si>
    <t>Stelf Bomma</t>
  </si>
  <si>
    <t>Flying. Stealth.</t>
  </si>
  <si>
    <t>https://i.pinimg.com/736x/a6/8f/df/a68fdf891391875b6d06d99526919d9c.jpg</t>
  </si>
  <si>
    <t>Stehaufmaennchen</t>
  </si>
  <si>
    <t>Regenerate 2. Gravecast 1</t>
  </si>
  <si>
    <t>https://media.istockphoto.com/vectors/tumbler-doll-rocking-doll-of-businessman-with-banknote-never-give-up-vector-id824924446?k=20&amp;m=824924446&amp;s=612x612&amp;w=0&amp;h=ZJMl8zNrwXuTFGzKpjIHpDZSD4puXPhiH2BusCNJxy4=</t>
  </si>
  <si>
    <t>Zombiefahrrad</t>
  </si>
  <si>
    <t>Cycle. Gravecast 3.</t>
  </si>
  <si>
    <t>https://cdn.pixabay.com/photo/2020/11/14/02/17/zombie-5740588_960_720.jpg</t>
  </si>
  <si>
    <t>Odysseus der Grabende</t>
  </si>
  <si>
    <t>Flourish 6: Gravecast 1.</t>
  </si>
  <si>
    <t>https://img.welt.de/img/geschichte/mobile173662388/3212506147-ci102l-w1024/Homer-8th-century-BC-Greek-epic-poet-credited-with-authorship-of-the-Iliad-and.jpg</t>
  </si>
  <si>
    <t>Savannah Nomad</t>
  </si>
  <si>
    <t>https://media.istockphoto.com/vectors/bedouin-leads-his-camel-vector-id1277284516?k=20&amp;m=1277284516&amp;s=612x612&amp;w=0&amp;h=ifpw5west_cgd5TH5KWWUT-NsT0lMIsDzheaJxiEm9g=</t>
  </si>
  <si>
    <t>The preannounced One</t>
  </si>
  <si>
    <t>https://banner2.cleanpng.com/20180218/uie/kisspng-stock-photography-megaphone-royalty-free-illustrat-suit-man-5a89609f6091d6.1849836515189526073956.jpg</t>
  </si>
  <si>
    <t>Slow Schnek</t>
  </si>
  <si>
    <t xml:space="preserve">Poison. </t>
  </si>
  <si>
    <t>https://i.pinimg.com/474x/c6/0c/56/c60c56056ee6c72fefbc402a4bef941a.jpg</t>
  </si>
  <si>
    <t>Muhgic User</t>
  </si>
  <si>
    <t xml:space="preserve">Ward.  </t>
  </si>
  <si>
    <t>https://cdn.w600.comps.canstockphoto.com/3d-funny-cartoon-wizard-magician-drawings_csp47747795.jpg</t>
  </si>
  <si>
    <t>Tailless Gecko</t>
  </si>
  <si>
    <t xml:space="preserve">Regenerate 1.  </t>
  </si>
  <si>
    <t>https://preview.free3d.com/img/2013/04/2272930326202287493/7zl1leo4-900.jpg</t>
  </si>
  <si>
    <t>Doctor Ligma</t>
  </si>
  <si>
    <t>Summon: Bounce target Creature.</t>
  </si>
  <si>
    <t>https://i.ytimg.com/vi/ee5zi1vwQHM/maxresdefault.jpg</t>
  </si>
  <si>
    <t>Orakelziege</t>
  </si>
  <si>
    <t>Summon: Scry 1.</t>
  </si>
  <si>
    <t>https://encrypted-tbn0.gstatic.com/images?q=tbn:ANd9GcQxfVp76UayTR0MfIInDtpol78DM6olvJii9w&amp;usqp=CAU</t>
  </si>
  <si>
    <t>Schueler Egon</t>
  </si>
  <si>
    <t>Enlightened: Flying.</t>
  </si>
  <si>
    <t>https://cdn.w600.comps.canstockphoto.at/langweiliger-sch%C3%BCler-illustration_csp22302122.jpg</t>
  </si>
  <si>
    <t>Wheeler</t>
  </si>
  <si>
    <t>Cycle.</t>
  </si>
  <si>
    <t>https://pm1.narvii.com/7726/6b8a27e81116efb240d56ea304cfdad8ec052e19r1-2048-1936v2_hq.jpg</t>
  </si>
  <si>
    <t>Gym Bro</t>
  </si>
  <si>
    <t>Flourish 5: +1 Attack and +1 HP.</t>
  </si>
  <si>
    <t>https://ih1.redbubble.net/image.1352603775.2435/raf,750x1000,075,t,FFFFFF:97ab1c12de.jpg</t>
  </si>
  <si>
    <t>Raging Gorilla with a Gun</t>
  </si>
  <si>
    <t>Haste. Plunder: +2 Attack.</t>
  </si>
  <si>
    <t>https://i.imgur.com/C4cIv.jpeg</t>
  </si>
  <si>
    <t>Toelpelhafter Spotter</t>
  </si>
  <si>
    <t>Taunt. Regenerate 1.</t>
  </si>
  <si>
    <t>https://thumbs.dreamstime.com/b/web-205478981.jpg</t>
  </si>
  <si>
    <t>Elemental of Fordschritt</t>
  </si>
  <si>
    <t>Start of Turn: Enlightened: Ramp 2.</t>
  </si>
  <si>
    <t>https://i.pinimg.com/originals/2f/04/79/2f0479300e41afe3b24b84c7746aba28.jpg</t>
  </si>
  <si>
    <t>Ernie am Bauzaun</t>
  </si>
  <si>
    <t>https://weltflagge.de/wp-content/uploads/2020/11/abstand_halten_bauzaunbanner_banner_plane_3.jpg</t>
  </si>
  <si>
    <t>Savannah Dromedar</t>
  </si>
  <si>
    <t>https://img.freepik.com/vektoren-kostenlos/dromedar-kamel-auf-wueste_11460-2731.jpg?w=2000</t>
  </si>
  <si>
    <t>Schneller Schreiter</t>
  </si>
  <si>
    <t>https://thumbs.dreamstime.com/z/chicken-running-fast-cartoon-illustration-funny-white-background-vector-152322451.jpg</t>
  </si>
  <si>
    <t>alberdross</t>
  </si>
  <si>
    <t xml:space="preserve">Flying.  </t>
  </si>
  <si>
    <t>https://thumbs.dreamstime.com/z/albatros-105614917.jpg</t>
  </si>
  <si>
    <t>Panzerguerteltier</t>
  </si>
  <si>
    <t xml:space="preserve">Resistance 1.  </t>
  </si>
  <si>
    <t>https://i.ytimg.com/vi/J4klnFuzlDg/maxresdefault.jpg</t>
  </si>
  <si>
    <t>Bundeskanzler</t>
  </si>
  <si>
    <t>Summon: Draw a Card.</t>
  </si>
  <si>
    <t>https://media1.faz.net/ppmedia/aktuell/feuilleton/1486489288/1.5067411/default-retina/spd-chef-martin-schulz-liest.jpg</t>
  </si>
  <si>
    <t>Ancestral.</t>
  </si>
  <si>
    <t>https://www.gamespot.com/a/uploads/original/221/2215356/3384697-01%20astartes.png</t>
  </si>
  <si>
    <t>King Boo</t>
  </si>
  <si>
    <t>Gravecast 2.</t>
  </si>
  <si>
    <t>https://image.shutterstock.com/image-vector/king-cute-ghost-character-cartoon-260nw-715509289.jpg</t>
  </si>
  <si>
    <t>Ryuk</t>
  </si>
  <si>
    <t>Morbid: Summon: Draw a card.</t>
  </si>
  <si>
    <t>https://i.pinimg.com/originals/13/88/d1/1388d12abc91dba490333cfae79c08f3.jpg</t>
  </si>
  <si>
    <t>Blocky Skeleton</t>
  </si>
  <si>
    <t>Ramp 2.</t>
  </si>
  <si>
    <t>https://i.ytimg.com/vi/McR1uuQZrNo/maxresdefault.jpg</t>
  </si>
  <si>
    <t>Runenspinne</t>
  </si>
  <si>
    <t>Poison. Runeguard.</t>
  </si>
  <si>
    <t>https://i.pinimg.com/originals/5a/80/1c/5a801c76f656427c665157e58db572a7.jpg</t>
  </si>
  <si>
    <t>Lazy Assassin</t>
  </si>
  <si>
    <t>Stealth. Ward.</t>
  </si>
  <si>
    <t>https://static.fandomspot.com/images/01/25947/00-featured-my-status-as-an-assassin-obviously-exceeds-the-heros-vol-3-manga-cover.jpg</t>
  </si>
  <si>
    <t>Danger Noodle</t>
  </si>
  <si>
    <t>Haste. Poison.</t>
  </si>
  <si>
    <t>https://t1.pixers.pics/img-c676e9e9/poster-lustige-snake-cartoon.jpg?H4sIAAAAAAAAA42PW07EMAxFt9NK6dh5NWkXML-zhCqvDoU-oiTAiNWTAuIPCfnD9pV9ri687tnMAVzYS0iwLd6vAeZlrVseU8jLR2iQ8EG2Y1XXBhHb8XgLyaUjNh2TpKOckZ5LIplux3dTPzeTXpqnUmIeATK_xOVRcbW5DG7LwJAqQA1y0MYF69VADZtil4vZvUm-U9iph8RL3O8Ez_o_WANFkNZT21vtUVg9MYYV1v0SvrACFRFKn-ifmAqRqDNeScvW1LxHvS7Nc7y38Ifn9wz1C643EBQGAaIHxU5put4EHYToFZs45cPsej4HJ7XXVnAplRPOWkMdUn6pLp9FjdbRjAEAAA==</t>
  </si>
  <si>
    <t>Bruchpilot</t>
  </si>
  <si>
    <t>Haste. Ancestral.</t>
  </si>
  <si>
    <t>https://s2.dmcdn.net/v/So7Mr1WNw8RjcV00k/x1080</t>
  </si>
  <si>
    <t>Ominous Number 63</t>
  </si>
  <si>
    <t>Summon: Silence all friendly Creatures.</t>
  </si>
  <si>
    <t>https://img.pixers.pics/pho_wat(s3:700/FO/39/39/72/70/700_FO39397270_6e1103037f7e7d6eb1edc6650cab37ee.jpg,700,700,cms:2018/10/5bd1b6b8d04b8_220x50-watermark.png,over,480,650,jpg)/fototapeten-grey-alien.jpg.jpg</t>
  </si>
  <si>
    <t>Guardian Angler</t>
  </si>
  <si>
    <t>https://png.pngtree.com/png-clipart/20220217/ourlarge/pngtree-cartoon-anglerfish-png-image_4389919.png</t>
  </si>
  <si>
    <t>steve jobs</t>
  </si>
  <si>
    <t>Death: Draw a Card.</t>
  </si>
  <si>
    <t>https://pbs.twimg.com/media/Ejs-ZbKX0AEuUcU.jpg</t>
  </si>
  <si>
    <t>Guardian of One Rune</t>
  </si>
  <si>
    <t>https://static.wikia.nocookie.net/huntik/images/b/b9/S2E39_Rune_Guardian.jpg/revision/latest?cb=20111121163037</t>
  </si>
  <si>
    <t>Pepega</t>
  </si>
  <si>
    <t>Haste. Taunt.</t>
  </si>
  <si>
    <t>https://m.media-amazon.com/images/I/41cbOiQ3rBL._AC_SX466_.jpg</t>
  </si>
  <si>
    <t>Runenruler</t>
  </si>
  <si>
    <t xml:space="preserve">Runeguard. Ancestral. </t>
  </si>
  <si>
    <t>https://images-wixmp-ed30a86b8c4ca887773594c2.wixmp.com/f/d5004956-c7d5-44dc-b1c3-080cf8827715/dcgn75g-e5fe2882-07f3-4e9f-9a6c-8fbb8d24e8e3.jpg?token=eyJ0eXAiOiJKV1QiLCJhbGciOiJIUzI1NiJ9.eyJzdWIiOiJ1cm46YXBwOjdlMGQxODg5ODIyNjQzNzNhNWYwZDQxNWVhMGQyNmUwIiwiaXNzIjoidXJuOmFwcDo3ZTBkMTg4OTgyMjY0MzczYTVmMGQ0MTVlYTBkMjZlMCIsIm9iaiI6W1t7InBhdGgiOiJcL2ZcL2Q1MDA0OTU2LWM3ZDUtNDRkYy1iMWMzLTA4MGNmODgyNzcxNVwvZGNnbjc1Zy1lNWZlMjg4Mi0wN2YzLTRlOWYtOWE2Yy04ZmJiOGQyNGU4ZTMuanBnIn1dXSwiYXVkIjpbInVybjpzZXJ2aWNlOmZpbGUuZG93bmxvYWQiXX0.Vpa_WgAZH2zEhGtL_OmONnvsIeNJOVYMT9zO_ij0zSQ</t>
  </si>
  <si>
    <t>Moderate Mischiever</t>
  </si>
  <si>
    <t>Summon: Legend: Stealth.</t>
  </si>
  <si>
    <t>https://c8.alamy.com/compde/bx64gj/rick-yune-ninja-assassin-2009-bx64gj.jpg</t>
  </si>
  <si>
    <t>Der untote Richter</t>
  </si>
  <si>
    <t>https://pbs.twimg.com/media/EXScN1KU8AA2w4C.jpg</t>
  </si>
  <si>
    <t>Trader Joe</t>
  </si>
  <si>
    <t xml:space="preserve">Ward. Plunder: Discard a card. </t>
  </si>
  <si>
    <t>https://media.newyorker.com/photos/616edc0a89cd724df17e2670/3:4/w_1317,h_1756,c_limit/Battan-TraderJoes.jpg</t>
  </si>
  <si>
    <t>Modest Senator</t>
  </si>
  <si>
    <t>http://schnebele.de/wp-content/uploads/2017/08/Alix093-300x219.jpg</t>
  </si>
  <si>
    <t>Assassin Boy</t>
  </si>
  <si>
    <t xml:space="preserve">Stealth. </t>
  </si>
  <si>
    <t>https://media.istockphoto.com/vectors/cartoon-of-killer-with-knife-sneaking-silently-behind-walking-man-vector-id1135405937</t>
  </si>
  <si>
    <t>Twelve Headed Zombie</t>
  </si>
  <si>
    <t>Ward. Regenerate 3.</t>
  </si>
  <si>
    <t>https://i.graphicmama.com/resources/toons/zombie-creation-pack/9863/siteBigWatermarkedImages/24-pose-24(null).jpg</t>
  </si>
  <si>
    <t>EIn Freund namens Lurch</t>
  </si>
  <si>
    <t>Prophecy. Legend: Poison.</t>
  </si>
  <si>
    <t>http://staufer-gms.de/web/wp-content/uploads/2019/10/image3.jpeg</t>
  </si>
  <si>
    <t>Vanilla Castle Colossus</t>
  </si>
  <si>
    <t>https://images.squarespace-cdn.com/content/v1/56ba85d9cf80a17a6f304b72/1614276236897-TZJXF8BH8B9AYIZDY3ZF/Howls-Castle-Legs.png</t>
  </si>
  <si>
    <t>Criminal Mall Cop</t>
  </si>
  <si>
    <t xml:space="preserve">Runeguard. Plunder: Scry 2. </t>
  </si>
  <si>
    <t>https://e7.pngegg.com/pngimages/362/485/png-clipart-dog-youtube-paul-blart-mall-cop-film-series-drawing-shopping-centre-dog-mammal-animals-thumbnail.png</t>
  </si>
  <si>
    <t>Will Smith from I am Legend</t>
  </si>
  <si>
    <t>Legend: Taunt and Resistance 2.</t>
  </si>
  <si>
    <t>https://i.kym-cdn.com/entries/icons/mobile/000/003/897/i-am-legend-will-smith.jpg</t>
  </si>
  <si>
    <t>Drachenlord</t>
  </si>
  <si>
    <t>https://i.ytimg.com/vi/3WtG2gKGniU/hqdefault.jpg</t>
  </si>
  <si>
    <t>Firebloom</t>
  </si>
  <si>
    <t>Sacrifice a Creature. Deal 5 damage to target Creature.</t>
  </si>
  <si>
    <t>https://static.wikia.nocookie.net/wowpedia/images/9/9d/Firebloom.jpg/revision/latest/scale-to-width-down/1200?cb=20091014005318</t>
  </si>
  <si>
    <t>Muelltrennung</t>
  </si>
  <si>
    <t>Gravecast 3. Draw a Card.</t>
  </si>
  <si>
    <t>https://image.jimcdn.com/app/cms/image/transf/none/path/s4b3e3d80781243b6/image/ia597ca624fe0c160/version/1494950221/image.jpg</t>
  </si>
  <si>
    <t>Kong Strong Wegechsen + Herzrasen</t>
  </si>
  <si>
    <t>Target Creature has -2 attack this turn. Draw a Card.</t>
  </si>
  <si>
    <t>https://offers.kd2.org/pics/2a/37/2a3754d075f55c91e8add2d1dd3ced7561a1cdc9.jpg</t>
  </si>
  <si>
    <t>Adidas Treter</t>
  </si>
  <si>
    <t>Has haste.</t>
  </si>
  <si>
    <t>https://www.sneakersnstuff.com/images/18153/IMG_3056.jpg</t>
  </si>
  <si>
    <t>Sprith Growl</t>
  </si>
  <si>
    <t>Ramp 1. Draw a Card.</t>
  </si>
  <si>
    <t>https://assets.echomtg.com/magic/cards/cropped/126348.hq.jpg</t>
  </si>
  <si>
    <t>Falling Star</t>
  </si>
  <si>
    <t>Destroy target Rune.</t>
  </si>
  <si>
    <t>https://media.istockphoto.com/photos/comet-an-asteroid-a-meteorite-falls-to-the-ground-against-a-starry-picture-id1073058750?s=612x612</t>
  </si>
  <si>
    <t>Rise and Grind</t>
  </si>
  <si>
    <t>Return a Creature from your grave to the field. It has 1 health.</t>
  </si>
  <si>
    <t>https://m.media-amazon.com/images/I/41RLxuHGxjL._UXNaN_FMjpg_QL85_.jpg</t>
  </si>
  <si>
    <t>Ich hasse Kinder</t>
  </si>
  <si>
    <t>Destroy a Creature with 2  or less Attack.</t>
  </si>
  <si>
    <t>https://i.ytimg.com/vi/UK15xIMc1DY/maxresdefault.jpg</t>
  </si>
  <si>
    <t>Pot of Greed</t>
  </si>
  <si>
    <t>Draw 2 cards.</t>
  </si>
  <si>
    <t>https://assets.dicebreaker.com/yu-gi-oh-gx-pot-of-greed-summon.png/BROK/resize/1200x1200%3E/format/jpg/quality/70/yu-gi-oh-gx-pot-of-greed-summon.png</t>
  </si>
  <si>
    <t>Stone Throw</t>
  </si>
  <si>
    <t>Deal 3 damage to target Creature.</t>
  </si>
  <si>
    <t>https://imageio.forbes.com/specials-images/imageserve/dv424076/0x0.jpg?format=jpg&amp;width=1200</t>
  </si>
  <si>
    <t>Nike Kappe, Umgekehrt</t>
  </si>
  <si>
    <t>Enemy Creatures must attack this, if able.</t>
  </si>
  <si>
    <t>https://i.ytimg.com/vi/sLo0PMtgGfQ/maxresdefault.jpg</t>
  </si>
  <si>
    <t>Kneipenschlaegerei</t>
  </si>
  <si>
    <t>A friendly Creature battles an enemy Creature.</t>
  </si>
  <si>
    <t>https://magazine.utoronto.ca/wp-content/uploads/2011/04/bar_fight-copy480-1200x600-c-default.jpg</t>
  </si>
  <si>
    <t>Schneensch-Schnauer</t>
  </si>
  <si>
    <t>Deal 2 damage to each Creature.</t>
  </si>
  <si>
    <t>https://www.aljazeera.com/wp-content/uploads/2020/12/063_1230179196.jpg?resize=1170%2C780</t>
  </si>
  <si>
    <t>Wir gehen Nei</t>
  </si>
  <si>
    <t>Friendly Creatures have +1 Attack this turn. Scry 2.</t>
  </si>
  <si>
    <t>https://i.ytimg.com/vi/jMn2mandAm8/hqdefault.jpg?sqp=-oaymwEjCNACELwBSFryq4qpAxUIARUAAAAAGAElAADIQj0AgKJDeAE=&amp;rs=AOn4CLBTPuEFyGnnAxLY8R-_QmABn8S9Yw</t>
  </si>
  <si>
    <t>https://media.sciencephoto.com/c0/02/12/11/c0021211-800px-wm.jpg</t>
  </si>
  <si>
    <t>Tuersteher's Blessing</t>
  </si>
  <si>
    <t>Prophecy. Has Ward and Taunt.</t>
  </si>
  <si>
    <t>https://m.media-amazon.com/images/I/51Jfb86fZiL.jpg</t>
  </si>
  <si>
    <t>Impersonation</t>
  </si>
  <si>
    <t>Trigger the Summon ability of a friendly Creature.</t>
  </si>
  <si>
    <t>https://www.fr.de/bilder/2008/12/08/11561168/1416740826-883865-Qec.jpg</t>
  </si>
  <si>
    <t>Ugandan Key</t>
  </si>
  <si>
    <t>Has Flying and Plunder: Enemy discard a card.</t>
  </si>
  <si>
    <t>https://i.kym-cdn.com/photos/images/facebook/001/330/297/890.jpeg</t>
  </si>
  <si>
    <t>Reanimate</t>
  </si>
  <si>
    <t>Return a creature from the grave under your control.</t>
  </si>
  <si>
    <t>https://c1.scryfall.com/file/scryfall-cards/art_crop/front/0/4/04fc99dc-bfbe-4567-b791-6b1db96471ec.jpg?1547516995</t>
  </si>
  <si>
    <t>Nebelwand</t>
  </si>
  <si>
    <t>Prophecy. Your Runes cannot be destroyed until end of turn.</t>
  </si>
  <si>
    <t>https://img.fotocommunity.com/nebelwand-b76152da-3ca9-4880-95c7-be6ba88a6d15.jpg?height=1080</t>
  </si>
  <si>
    <t>Schatz es ist 4 Uhr</t>
  </si>
  <si>
    <t>Target creature has 4 attack and 4 health this turn.</t>
  </si>
  <si>
    <t>https://i.kym-cdn.com/entries/icons/original/000/033/040/e039558e003f52792115fa8cdec5bf8de868b74bbc93aaec3cdf3ccfa1d81ea2_1.jpg</t>
  </si>
  <si>
    <t>Boom Dlade</t>
  </si>
  <si>
    <t>Destroy target creature.</t>
  </si>
  <si>
    <t>https://i.ytimg.com/vi/8aD4SOVU1hw/maxresdefault.jpg</t>
  </si>
  <si>
    <t>Cyberpunk type Samurai Klinge</t>
  </si>
  <si>
    <t>Equipped creature destroys an additional Rune when attacking Face.</t>
  </si>
  <si>
    <t>https://c8.alamy.com/compde/2hmm7me/cyberpunk-urban-samurai-3d-illustration-von-science-fiction-gepanzerter-roboter-mit-katana-schwertern-mit-futuristischer-stadt-im-hintergrund-2hmm7me.jpg</t>
  </si>
  <si>
    <t>Calamaris</t>
  </si>
  <si>
    <t>Deal X damage to all creatures where X is the number of Creatures on the field.</t>
  </si>
  <si>
    <t>https://bakeitwithlove.com/wp-content/uploads/2021/12/calamari-sq.jpg</t>
  </si>
  <si>
    <t>Pitfall Trap</t>
  </si>
  <si>
    <t>Prophecy. Destroy a random enemy creature.</t>
  </si>
  <si>
    <t>https://static.wikia.nocookie.net/yugioh/images/6/60/TrapHole-TF04-JP-VG.jpg/revision/latest?cb=20121012190522</t>
  </si>
  <si>
    <t>Gewitter in Neuss</t>
  </si>
  <si>
    <t>Prophecy. Deal 4 damage to all Creatures.</t>
  </si>
  <si>
    <t>https://i.ytimg.com/vi/t8Kh82LQYzw/hqdefault.jpg</t>
  </si>
  <si>
    <t>Wind Strudel hmm lecker</t>
  </si>
  <si>
    <t>Bounce 2 creatures.</t>
  </si>
  <si>
    <t>https://api.chefkoch.de/v2/images/crop-960x540/videos/1669/preview/org</t>
  </si>
  <si>
    <t>Putins roter Knopf</t>
  </si>
  <si>
    <t>Destroy all Creatures.</t>
  </si>
  <si>
    <t>https://images-na.ssl-images-amazon.com/images/I/71m2NvJyIVL.png</t>
  </si>
  <si>
    <t>Clownface</t>
  </si>
  <si>
    <t>Steal an enemy Creature.</t>
  </si>
  <si>
    <t>https://ih1.redbubble.net/image.915088440.6974/pp,504x498-pad,600x600,f8f8f8.jpg</t>
  </si>
  <si>
    <t>Type</t>
  </si>
  <si>
    <t>REALM COUNT</t>
  </si>
  <si>
    <t>TYPE COUNT</t>
  </si>
  <si>
    <t>RARITY COUNT</t>
  </si>
  <si>
    <t>Colorless</t>
  </si>
  <si>
    <t>https://cdn.discordapp.com/attachments/421421573363335179/816055612836020264/unknown.png</t>
  </si>
  <si>
    <t>Creatures</t>
  </si>
  <si>
    <t>Abandoned Warcart</t>
  </si>
  <si>
    <t>Prophecy. Taunt. Summon: Draw a Card.</t>
  </si>
  <si>
    <t>https://cdn.discordapp.com/attachments/421421573363335179/816056116089585695/unknown.png</t>
  </si>
  <si>
    <t>Spells</t>
  </si>
  <si>
    <t>Hired Bodyguard</t>
  </si>
  <si>
    <t>Prophecy. Summon: Give a creature Taunt.</t>
  </si>
  <si>
    <t>https://cdn.discordapp.com/attachments/421421573363335179/816056480246923284/unknown.png</t>
  </si>
  <si>
    <t>Items</t>
  </si>
  <si>
    <t>https://cdn.discordapp.com/attachments/421421573363335179/816774683101888523/unknown.png</t>
  </si>
  <si>
    <t>Upgrades</t>
  </si>
  <si>
    <t>Streetside Haggler</t>
  </si>
  <si>
    <t>Summon: Draw a Card, then put a Card from your hand on top of your Deck.</t>
  </si>
  <si>
    <t>https://cdn.discordapp.com/attachments/421421573363335179/869256003105992744/unknown.png</t>
  </si>
  <si>
    <t>Fortress</t>
  </si>
  <si>
    <t>Desert Camel</t>
  </si>
  <si>
    <t>Death: Put target Card in your Graveyard on top of your Deck.</t>
  </si>
  <si>
    <t>https://cdn.discordapp.com/attachments/421421573363335179/869256663796944956/unknown.png</t>
  </si>
  <si>
    <t>Merchant of the Oasis</t>
  </si>
  <si>
    <t>Prophecy. Summon: Switch 1 of your Hand cards with 1 of your Shield cards</t>
  </si>
  <si>
    <t>https://cdn.discordapp.com/attachments/421421573363335179/816057087867355166/unknown.png</t>
  </si>
  <si>
    <t>Multicolor</t>
  </si>
  <si>
    <t>TOTAL</t>
  </si>
  <si>
    <t>Mechanical Buzzard</t>
  </si>
  <si>
    <t>Flying. Prophecy.</t>
  </si>
  <si>
    <t>https://cdn.discordapp.com/attachments/421421573363335179/869253207275216896/unknown.png</t>
  </si>
  <si>
    <t>Beast Hunter</t>
  </si>
  <si>
    <t>Death: Reveal Cards from your Deck until you reveal a Creature. Put that into your Graveyard and shuffle your Deck.</t>
  </si>
  <si>
    <t>https://cdn.discordapp.com/attachments/421421573363335179/869559270763536474/unknown.png</t>
  </si>
  <si>
    <t>Shady Traveler</t>
  </si>
  <si>
    <t>Summon: Choose a Realm, this card is treated as if it belonged to that Realm.</t>
  </si>
  <si>
    <t>https://cdn.discordapp.com/attachments/421421573363335179/816057615293349928/svetlana-tebyakina-portrait16-mini-17.png</t>
  </si>
  <si>
    <t>Mercenary Company</t>
  </si>
  <si>
    <t>Summon: Create a copy of this card.</t>
  </si>
  <si>
    <t>https://cdn.discordapp.com/attachments/421421573363335179/816057878569680967/benjamin-giletti-sp-0082-5.png</t>
  </si>
  <si>
    <t>Beast of Burden</t>
  </si>
  <si>
    <t>Prophecy. This can only attack as long as you have a Human on the field.</t>
  </si>
  <si>
    <t>https://cdn.discordapp.com/attachments/421421573363335179/869255616647016568/unknown.png</t>
  </si>
  <si>
    <t>Magical Earthworm</t>
  </si>
  <si>
    <t>When an enemy Creature with Flying attacks, it has to attack this.</t>
  </si>
  <si>
    <t>https://cdn.discordapp.com/attachments/421421573363335179/869560388474269776/unknown.png</t>
  </si>
  <si>
    <t>Kamome Animal</t>
  </si>
  <si>
    <t>Flying. Summon: Trigger the Summon ability of a friendly Colorless Creature.</t>
  </si>
  <si>
    <t>https://cdn.discordapp.com/attachments/421421573363335179/869562464847659049/unknown.png</t>
  </si>
  <si>
    <r>
      <t xml:space="preserve">All of your Runes have Prophecy. </t>
    </r>
    <r>
      <rPr>
        <i/>
        <sz val="11"/>
        <color theme="1"/>
        <rFont val="Calibri"/>
        <family val="2"/>
        <scheme val="minor"/>
      </rPr>
      <t>Who the hell came up with that stupid idea?</t>
    </r>
  </si>
  <si>
    <t>https://cdn.discordapp.com/attachments/421421573363335179/816058063861579806/hofmiester-winterfortress27.png</t>
  </si>
  <si>
    <t>Mind Wall</t>
  </si>
  <si>
    <t>https://cdn.discordapp.com/attachments/421421573363335179/816058463997526046/ghostfence_by_circuitdruid_d1a096g-fullview.png</t>
  </si>
  <si>
    <t>Cannot attack. Enlightened: It can attack and has Taunt.</t>
  </si>
  <si>
    <t>https://cdn.discordapp.com/attachments/421421573363335179/816775241081815100/unknown.png</t>
  </si>
  <si>
    <t>Spindweeb Schnellsport</t>
  </si>
  <si>
    <t>https://cdn.discordapp.com/attachments/421421573363335179/816058528276021324/220.png</t>
  </si>
  <si>
    <t>Brittle Vase</t>
  </si>
  <si>
    <t>Start of your Turn: Sacrifice this, then draw 2 Cards.</t>
  </si>
  <si>
    <t>https://cdn.discordapp.com/attachments/421421573363335179/869557347612250112/unknown.png</t>
  </si>
  <si>
    <t>Serf of the Eternal Library</t>
  </si>
  <si>
    <t>At the end of your turn, scry 1. Your opponent mills 1.</t>
  </si>
  <si>
    <t>https://cdn.discordapp.com/attachments/421421573363335179/816263659587239976/dominika-magon-beyond9.png</t>
  </si>
  <si>
    <t>Tranquil Student</t>
  </si>
  <si>
    <t>Enlightened: End of your Turn: Scry 1.</t>
  </si>
  <si>
    <t>https://cdn.discordapp.com/attachments/421421573363335179/816775367771684874/unknown.png</t>
  </si>
  <si>
    <t>Ward. When this card loses its ward, draw a card.</t>
  </si>
  <si>
    <t>https://cdn.discordapp.com/attachments/421421573363335179/816058606385758208/attachment_101695714.png</t>
  </si>
  <si>
    <t>Vengeful Mummy</t>
  </si>
  <si>
    <t>Legend: Death: Resummon this.</t>
  </si>
  <si>
    <t>https://cdn.discordapp.com/attachments/421421573363335179/817464813784924220/unknown.png</t>
  </si>
  <si>
    <t>Studying Monk</t>
  </si>
  <si>
    <t>Enlightened: End of your Turn: Draw a card.</t>
  </si>
  <si>
    <t>https://cdn.discordapp.com/attachments/421421573363335179/817470964764770422/unknown.png</t>
  </si>
  <si>
    <t>Sun Temple Adept</t>
  </si>
  <si>
    <t>Legend: Death: Draw a card.</t>
  </si>
  <si>
    <t>https://cdn.discordapp.com/attachments/421421573363335179/835864638993465354/flaze-chen-solaris-29-composite1.png</t>
  </si>
  <si>
    <t>Magic Proof Tortoise</t>
  </si>
  <si>
    <t>When your opponent plays a Spell you may sacrifice this to send that spell to the Graveyard instead.</t>
  </si>
  <si>
    <t>https://cdn.discordapp.com/attachments/421421573363335179/869244817874518076/unknown.png</t>
  </si>
  <si>
    <t>Tome Sphinx</t>
  </si>
  <si>
    <t>Legend: Summon: Draw a card.</t>
  </si>
  <si>
    <t>https://cdn.discordapp.com/attachments/421421573363335179/816058728423620719/304d62a7333dcae7f12fc9b47c2e0097.png</t>
  </si>
  <si>
    <t>Arcane Golem</t>
  </si>
  <si>
    <t>Ancestral. Enlightened: Taunt.</t>
  </si>
  <si>
    <t>https://cdn.discordapp.com/attachments/421421573363335179/816775474217877554/unknown.png</t>
  </si>
  <si>
    <t>Kerochan</t>
  </si>
  <si>
    <t>Ward. Summon: Target creature attacks this next turn if possible.</t>
  </si>
  <si>
    <t>https://cdn.discordapp.com/attachments/421421573363335179/834764165758582844/9234328b6141dafc0ae31553f5e7a15d.png</t>
  </si>
  <si>
    <t>Eternal Warden</t>
  </si>
  <si>
    <t>Prophecy. Death: You may put this card on top of your Deck.</t>
  </si>
  <si>
    <t>https://cdn.discordapp.com/attachments/421421573363335179/869251082004627516/unknown.png</t>
  </si>
  <si>
    <t>Guardian Angel</t>
  </si>
  <si>
    <t>Flying. Your opponent cannot attack your Shields.</t>
  </si>
  <si>
    <t>https://cdn.discordapp.com/attachments/421421573363335179/816058803102679050/pindurski_mtg_angel_by_pindurski_d9enfmk-fullview.png</t>
  </si>
  <si>
    <t>Astrosphynx</t>
  </si>
  <si>
    <t>Flying. Legend: At the end of your turn, Scry 2.</t>
  </si>
  <si>
    <t>https://cdn.discordapp.com/attachments/421421573363335179/816058881515847690/d8odark-6c18903e-2f26-4d19-a9fa-58082bf63dd0.png</t>
  </si>
  <si>
    <t>Protector of the Realm</t>
  </si>
  <si>
    <t>Your Hand and Shield cards are unaffected by enemy Spells.</t>
  </si>
  <si>
    <t>https://cdn.discordapp.com/attachments/421421573363335179/816261202509299742/andrew-avvakoumides-angel-mtg-001-13.png</t>
  </si>
  <si>
    <t>Overeager Mediator</t>
  </si>
  <si>
    <t>Prophecy. Summon: Destroy a Creature that fought this turn.</t>
  </si>
  <si>
    <t>https://media.discordapp.net/attachments/421421573363335179/869252066860736512/unknown.png</t>
  </si>
  <si>
    <t>Gatekeeper</t>
  </si>
  <si>
    <t>Taunt. Resistance 2 against Level 3 or lower Cards. Death: Shuffle each graveyard into its owner's deck.</t>
  </si>
  <si>
    <t>https://cdn.discordapp.com/attachments/421421573363335179/816058958502297650/j-c-park-gatekeeper.png</t>
  </si>
  <si>
    <t>Mind Eraser</t>
  </si>
  <si>
    <t>Summon: Silence all other creatures.</t>
  </si>
  <si>
    <t>https://cdn.discordapp.com/attachments/421421573363335179/816775651552919603/unknown.png</t>
  </si>
  <si>
    <t>Herald of Victory</t>
  </si>
  <si>
    <t>Flying. Ancestral. Other friendly Divine creatures have +2 Attack.</t>
  </si>
  <si>
    <t>https://cdn.discordapp.com/attachments/421421573363335179/834765457944870912/jason-nguyen-angelaguard2-jasonnguyen.png</t>
  </si>
  <si>
    <t>Sunset Incarnation</t>
  </si>
  <si>
    <t>Prophecy. Summon: Legend: Destroy an enemy Creature and this.</t>
  </si>
  <si>
    <t>https://cdn.discordapp.com/attachments/421421573363335179/869550975181021184/unknown.png</t>
  </si>
  <si>
    <t>Summon: Exile target Creature as long as this card remains on the field.</t>
  </si>
  <si>
    <t>https://cdn.discordapp.com/attachments/421421573363335179/869556441835528233/unknown.png</t>
  </si>
  <si>
    <t>The Forbidden City</t>
  </si>
  <si>
    <t>Forbidden. Summon: Draw to 7 hand cards. All your cards get Forbidden.</t>
  </si>
  <si>
    <t>https://cdn.discordapp.com/attachments/421421573363335179/817466503309951017/unknown.png</t>
  </si>
  <si>
    <t>Thoughtsculptor</t>
  </si>
  <si>
    <t>Summon: Steal an enemy creature.</t>
  </si>
  <si>
    <t>https://cdn.discordapp.com/attachments/421421573363335179/816775757127876639/unknown.png</t>
  </si>
  <si>
    <t>Tenshi Seraphim</t>
  </si>
  <si>
    <t>End of Turn: Enlightened: This gets Ward, draw a card. When this loses Ward, deal 3 damage to this card.</t>
  </si>
  <si>
    <t>https://media.discordapp.net/attachments/421421573363335179/869565677483196496/unknown.png?width=1276&amp;height=701</t>
  </si>
  <si>
    <t>Emberling</t>
  </si>
  <si>
    <t>Flying.</t>
  </si>
  <si>
    <t>https://cdn.discordapp.com/attachments/421421573363335179/816251541367160882/d6w166m-9203b48b-4e60-4a79-88fb-332bbb97d088.png</t>
  </si>
  <si>
    <t xml:space="preserve">Fire Imp </t>
  </si>
  <si>
    <t xml:space="preserve">Haste. </t>
  </si>
  <si>
    <t>https://i.pinimg.com/originals/c7/bc/b6/c7bcb6d5e9c23a2e4fa2e33e17cb0885.png</t>
  </si>
  <si>
    <t>+2 Attack when attacking.</t>
  </si>
  <si>
    <t>https://cdn.discordapp.com/attachments/421421573363335179/816251606587801610/conquerors_way_by_alaiaorax_dc5li5c-fullview.png</t>
  </si>
  <si>
    <t>Flying. Summon: Bounce another friendly creature. This card gains +3 Attack.</t>
  </si>
  <si>
    <t>https://i.pinimg.com/originals/04/4d/f5/044df51b0f334ed094473c7daac009cf.png</t>
  </si>
  <si>
    <t>Frostbite Lunatic</t>
  </si>
  <si>
    <t>Flying. Combo Wizard.</t>
  </si>
  <si>
    <t>https://cdn.discordapp.com/attachments/421421573363335179/816777662701240330/unknown.png</t>
  </si>
  <si>
    <t>Cinderguard Vanguard</t>
  </si>
  <si>
    <t>Death: Cascade 1.</t>
  </si>
  <si>
    <t>https://cdn.discordapp.com/attachments/421421573363335179/834778540322193478/greg-danton-nine3gg.png</t>
  </si>
  <si>
    <t>Volcanic Prankster</t>
  </si>
  <si>
    <t>Death: Your opponent can revive a Level 3 or lower Creature.</t>
  </si>
  <si>
    <t>https://cdn.discordapp.com/attachments/421421573363335179/816777783652777984/unknown.png</t>
  </si>
  <si>
    <t>Pesky Sprite</t>
  </si>
  <si>
    <t>Haste. Flying. When this attacks, it gets +2 attack.</t>
  </si>
  <si>
    <t>https://cdn.discordapp.com/attachments/421421573363335179/869559546220249119/unknown.png</t>
  </si>
  <si>
    <t>Haste. Your Animal Creatures gain +1 Attack for each Spell in your Graveyard.</t>
  </si>
  <si>
    <t>https://cdn.discordapp.com/attachments/421421573363335179/816777890589835324/unknown.png</t>
  </si>
  <si>
    <t>Last of the Airbenders</t>
  </si>
  <si>
    <t>This card cannot be damaged by Spells.</t>
  </si>
  <si>
    <t>https://i.redd.it/9szrw9d726c41.png</t>
  </si>
  <si>
    <t>Totem Caller</t>
  </si>
  <si>
    <t>Summon: Discard a card. Death: Revive an Elemental from your graveyard.</t>
  </si>
  <si>
    <t>https://cdn.discordapp.com/attachments/421421573363335179/816778061499990046/unknown.png</t>
  </si>
  <si>
    <t>Thrillseeker</t>
  </si>
  <si>
    <t>Flying. This card does not trigger Prophecy.</t>
  </si>
  <si>
    <t>https://cdn.discordapp.com/attachments/421421573363335179/816778162167480370/unknown.png</t>
  </si>
  <si>
    <t>Summoner Apprentice</t>
  </si>
  <si>
    <t>When this attacks, Cascade 1.</t>
  </si>
  <si>
    <t>https://cdn.discordapp.com/attachments/421421573363335179/817464945720426546/unknown.png</t>
  </si>
  <si>
    <t>Pocket Dragon</t>
  </si>
  <si>
    <t>Flying. Summon: Draw a card.</t>
  </si>
  <si>
    <t>https://cdn.discordapp.com/attachments/421421573363335179/834770571493507134/anthony-james-rich-babydragon.png</t>
  </si>
  <si>
    <t>Unstable Librarian</t>
  </si>
  <si>
    <t>Summon: Discard a card. Death: Draw a card.</t>
  </si>
  <si>
    <t>https://cdn.discordapp.com/attachments/421421573363335179/834770918219841566/d5wifrj-a908eca8-e564-4bc2-a461-86d0737ab2e3.png</t>
  </si>
  <si>
    <t>Cinderguard Strategist</t>
  </si>
  <si>
    <t>When a friendly Soldier dies, discard a card, then Cascade 1.</t>
  </si>
  <si>
    <t>https://cdn.discordapp.com/attachments/421421573363335179/834779095682121768/even-amundsen-e661c65c-278f-4386-9c7a-076d7ae8893a.png</t>
  </si>
  <si>
    <t>Enormous Rock Warrior</t>
  </si>
  <si>
    <t>End of Turn: You may discard an Item to deal 3 damage to target Creature.</t>
  </si>
  <si>
    <t>https://cdn.discordapp.com/attachments/421421573363335179/869555160521773057/unknown.png</t>
  </si>
  <si>
    <t>Genshi Elemental</t>
  </si>
  <si>
    <t>Death: You may discard a Card, if you do, exile this Creature until the end of your next turn.</t>
  </si>
  <si>
    <t>https://cdn.discordapp.com/attachments/421421573363335179/869565081631981618/unknown.png</t>
  </si>
  <si>
    <t>Tome Seeker</t>
  </si>
  <si>
    <t>Death: Cascade 2.</t>
  </si>
  <si>
    <t>https://cdn.discordapp.com/attachments/421421573363335179/816251715132850176/tome_seeker_by_jasontn_d8nlfky-fullview.png</t>
  </si>
  <si>
    <t>Confluence Caller</t>
  </si>
  <si>
    <t>Summon and Death: Combo Non-Elemental.</t>
  </si>
  <si>
    <t>https://cdn.discordapp.com/attachments/421421573363335179/817464643039133696/unknown.png</t>
  </si>
  <si>
    <t>Lightning Ghost</t>
  </si>
  <si>
    <t>Haste. Summon: Discard a card. Cascade 3.</t>
  </si>
  <si>
    <t>https://cdn.discordapp.com/attachments/421421573363335179/817470314216685568/unknown.png</t>
  </si>
  <si>
    <t>Liquid Drake</t>
  </si>
  <si>
    <t>Flying. Banish this from your Graveyard and discard a Card to play another Spell this turn.</t>
  </si>
  <si>
    <t>https://cdn.discordapp.com/attachments/421421573363335179/869644841649336360/unknown.png</t>
  </si>
  <si>
    <t>Gargouille</t>
  </si>
  <si>
    <t>Whenever this attacks, each player bounces a Creature.</t>
  </si>
  <si>
    <t>Magma Elemental</t>
  </si>
  <si>
    <t>When you destroy a Shield: Haste.</t>
  </si>
  <si>
    <t>https://cdn.discordapp.com/attachments/421421573363335179/816778533136236614/unknown.png</t>
  </si>
  <si>
    <t>Tornado Caller</t>
  </si>
  <si>
    <t>Flying. Summon: Bounce an enemy creature.</t>
  </si>
  <si>
    <t>https://cdn.discordapp.com/attachments/421421573363335179/816778655400329256/unknown.png</t>
  </si>
  <si>
    <t>Galeslicer</t>
  </si>
  <si>
    <t>Flying. Whenever this attacks, you may bounce an Item.</t>
  </si>
  <si>
    <t>https://cdn.discordapp.com/attachments/421421573363335179/816251803125547028/chalmer-relatorre-giant-wind-creature.png</t>
  </si>
  <si>
    <t>Draconic Twins</t>
  </si>
  <si>
    <t>Forbidden. Summon: Create a copy of this.</t>
  </si>
  <si>
    <t>https://cdn.discordapp.com/attachments/421421573363335179/817466377799598100/unknown.png</t>
  </si>
  <si>
    <t>Taika Dragon</t>
  </si>
  <si>
    <t>Flying. Whenever your opponent triggers a Prophecy, this card gets +1 Attack and HP.</t>
  </si>
  <si>
    <t>https://cdn.discordapp.com/attachments/421421573363335179/869562597492539392/unknown.png</t>
  </si>
  <si>
    <t>Firedrake Rooster</t>
  </si>
  <si>
    <t>Forbidden. End of Turn: Return target Dragon from the Graveyard to your hand.</t>
  </si>
  <si>
    <t>https://cdn.discordapp.com/attachments/421421573363335179/817470019570368532/alex-konstad-dragonsnest.png</t>
  </si>
  <si>
    <t>Pirate Marauder</t>
  </si>
  <si>
    <t>https://cdn.discordapp.com/attachments/421421573363335179/816253441827274772/d9oczm5-d9af0681-4fec-4a95-a9be-9fd01965e620.png</t>
  </si>
  <si>
    <t>Military Instructor</t>
  </si>
  <si>
    <t>Ally Level 1: Summon: Create a copy of another friendly Level 1 Creature.</t>
  </si>
  <si>
    <t>https://cdn.discordapp.com/attachments/421421573363335179/816253538984263710/daxkorp-fbed6c6c-a629-49c7-a4c4-86b8cc9bc8e1.png</t>
  </si>
  <si>
    <t>Young Guard Captain</t>
  </si>
  <si>
    <t>Other friendly Mortal Creatures have +1 Attack.</t>
  </si>
  <si>
    <t>https://cdn.discordapp.com/attachments/421421573363335179/816253701881987072/unknown.png</t>
  </si>
  <si>
    <t>Prophecy. This has +2 attack if you have an empty Shield Zone.</t>
  </si>
  <si>
    <t>https://cdn.discordapp.com/attachments/421421573363335179/817467591811530852/unknown.png</t>
  </si>
  <si>
    <t>Relentless Pillagers</t>
  </si>
  <si>
    <t>Summon: Sacrifice a friendly Creature.</t>
  </si>
  <si>
    <t>https://cdn.discordapp.com/attachments/421421573363335179/817469726934040576/yigit-koroglu-defenders-of-ardashcrop.png</t>
  </si>
  <si>
    <t>Master Builder</t>
  </si>
  <si>
    <t>Prophecy. Summon: Return a card with Prophecy from your Graveyard to your Hand.</t>
  </si>
  <si>
    <t>https://cdn.discordapp.com/attachments/421421573363335179/816779249624416286/unknown.png</t>
  </si>
  <si>
    <t>Arena Champion</t>
  </si>
  <si>
    <t>This card has +1 Attack if it is equipped.</t>
  </si>
  <si>
    <t>https://cdn.discordapp.com/attachments/421421573363335179/816253784992251934/arena_by_thomaswievegg_d4l1scg-fullview.png</t>
  </si>
  <si>
    <t>Town Guard</t>
  </si>
  <si>
    <t>Taunt.</t>
  </si>
  <si>
    <t>https://cdn.discordapp.com/attachments/421421573363335179/816253906450907158/the_night_watch_by_galder_dd908d6-fullview.png</t>
  </si>
  <si>
    <t>Bandit Chieftain</t>
  </si>
  <si>
    <t>Start of your turn: Target Creature has "Plunder: +1 Attack" until end of turn.</t>
  </si>
  <si>
    <t>https://cdn.discordapp.com/attachments/421421573363335179/816262681211174922/gilles-beloeil-1ack-ev-camp-milt-305-gbeloeil.png</t>
  </si>
  <si>
    <t>Slaughterman</t>
  </si>
  <si>
    <t>Whenever a Soldier dies, this card gains +1 Attack and +1 HP.</t>
  </si>
  <si>
    <t>https://cdn.discordapp.com/attachments/421421573363335179/869549639374864384/unknown.png</t>
  </si>
  <si>
    <t>Siege Catapult</t>
  </si>
  <si>
    <t>Start of your turn: Destroy an enemy Shield.</t>
  </si>
  <si>
    <t>https://cdn.discordapp.com/attachments/421421573363335179/816779369497362502/unknown.png</t>
  </si>
  <si>
    <t>Imperial Vanguard</t>
  </si>
  <si>
    <t>Plunder: Trigger the Summon ability of a friendly Mortal Creature.</t>
  </si>
  <si>
    <t>https://cdn.discordapp.com/attachments/421421573363335179/816253839325921350/battle_by_raymondminnaar_d5tyb2r-fullview.png</t>
  </si>
  <si>
    <t>Battle Medic</t>
  </si>
  <si>
    <t>Death: Heal a friendly creature. Ally Soldier: ALL creatures instead.</t>
  </si>
  <si>
    <t>https://cdn.discordapp.com/attachments/421421573363335179/816254367141068820/hand_of_god___artifact_by_clintcearley_dcsbv1z-fullview.png</t>
  </si>
  <si>
    <t>Stonemason</t>
  </si>
  <si>
    <t>Ally Item: Summon: Put a card from your Graveyard into an empty Shield Zone.</t>
  </si>
  <si>
    <t>https://cdn.discordapp.com/attachments/421421573363335179/816254519221813248/images.png</t>
  </si>
  <si>
    <t>War Profiteer</t>
  </si>
  <si>
    <t>Summon: Return a Level 3 or lower Item from your Graveyard to your Hand.</t>
  </si>
  <si>
    <t>https://cdn.discordapp.com/attachments/421421573363335179/816254585051545620/d5mvr1i-b2a9fdef-67d9-4e21-93c2-b8c06a57ebde.png</t>
  </si>
  <si>
    <t>Centurion</t>
  </si>
  <si>
    <t>Other friendly Soldiers have +2 Attack.</t>
  </si>
  <si>
    <t>https://cdn.discordapp.com/attachments/421421573363335179/816267283646644224/deiv-calviz-alphastrike-150125-web.png</t>
  </si>
  <si>
    <t>Trusty Companion</t>
  </si>
  <si>
    <t>Ally Non-Mortal: When this attacks, it gets Ward.</t>
  </si>
  <si>
    <t>https://cdn.discordapp.com/attachments/421421573363335179/817466720770850846/unknown.png</t>
  </si>
  <si>
    <t>Kyojin Ogre</t>
  </si>
  <si>
    <t>When this destroys a Creature, deal 3 damage to this card.</t>
  </si>
  <si>
    <t>https://cdn.discordapp.com/attachments/421421573363335179/869562153445769226/unknown.png</t>
  </si>
  <si>
    <t>Frontier General</t>
  </si>
  <si>
    <t>Start of your turn: Create a Mortal 1/1 Soldier.</t>
  </si>
  <si>
    <t>https://cdn.discordapp.com/attachments/421421573363335179/816253982225334323/avalon_lords_battlefield_illustration_by_raymondminnaar_d6dq1t6-fullview.png</t>
  </si>
  <si>
    <t>Samurai Mentor</t>
  </si>
  <si>
    <t>This gets +1 attack for each Item equipped.</t>
  </si>
  <si>
    <t>https://cdn.discordapp.com/attachments/421421573363335179/816254281132671026/d77auuy-9364d823-4953-4db9-b868-c8abdcb9af1e.png</t>
  </si>
  <si>
    <t>Looting Captain</t>
  </si>
  <si>
    <t>Plunder: Create a Mortal 1/1 Soldier.</t>
  </si>
  <si>
    <t>https://cdn.discordapp.com/attachments/421421573363335179/816254640764616733/d261fyj-b6ca2792-c328-415c-abeb-b69640fd706b.png</t>
  </si>
  <si>
    <t>Taunt. When a creature with flying attacks, deal 2 damage to it.</t>
  </si>
  <si>
    <t>https://cdn.discordapp.com/attachments/421421573363335179/816261534665015336/maxim-patronov-.png</t>
  </si>
  <si>
    <t>Flanking Cavalry</t>
  </si>
  <si>
    <t>Plunder: Gain Stealth until your next turn.</t>
  </si>
  <si>
    <t>https://cdn.discordapp.com/attachments/421421573363335179/869249212209049690/unknown.png</t>
  </si>
  <si>
    <t>Heishi Army</t>
  </si>
  <si>
    <t>Taunt. Enemy Creatures get -1 attack when attacking this Card.</t>
  </si>
  <si>
    <t>https://cdn.discordapp.com/attachments/421421573363335179/869563105175298128/unknown.png</t>
  </si>
  <si>
    <t>Firewatch</t>
  </si>
  <si>
    <t>All Spells must target this Card.</t>
  </si>
  <si>
    <t>https://cdn.discordapp.com/attachments/421421573363335179/869636442136150016/unknown.png</t>
  </si>
  <si>
    <t>Cyclops</t>
  </si>
  <si>
    <t>Ally Soldier: When this triggers a Prophecy, your opponent discards a card.</t>
  </si>
  <si>
    <t>https://cdn.discordapp.com/attachments/421421573363335179/869637675060174928/unknown.png</t>
  </si>
  <si>
    <t>Lawkeeper</t>
  </si>
  <si>
    <t>Forbidden. Taunt. Summon: Your opponent can only play 1 card next turn.</t>
  </si>
  <si>
    <t>https://cdn.discordapp.com/attachments/421421573363335179/834772443171913778/vladimir-manyukhin-2.png</t>
  </si>
  <si>
    <t>Brasspath Ambusher</t>
  </si>
  <si>
    <t>Haste. When this deals damage to a Creature, gain Stealth.</t>
  </si>
  <si>
    <t>https://cdn.discordapp.com/attachments/421421573363335179/869637384751448155/unknown.png</t>
  </si>
  <si>
    <t>Royal Assassin</t>
  </si>
  <si>
    <t>Haste. Flying. When this card attacks an Enemy Creature, Silence it.</t>
  </si>
  <si>
    <t>https://cdn.discordapp.com/attachments/421421573363335179/816779474476859402/unknown.png</t>
  </si>
  <si>
    <t>Avenging Ronin</t>
  </si>
  <si>
    <t>Summon: Equip this card with up to 2 Items from your Graveyard.</t>
  </si>
  <si>
    <t>https://cdn.discordapp.com/attachments/421421573363335179/816254755215114240/d8vhpwq-8720d434-74f0-4bd2-975a-f5bc36559dc8.png</t>
  </si>
  <si>
    <t>Greedy Senator</t>
  </si>
  <si>
    <t>Summon: Destroy an enemy creature with a lower level than this card.</t>
  </si>
  <si>
    <t>https://cdn.discordapp.com/attachments/421421573363335179/816254812697788416/d8lsjk7-ff0e6555-7dc3-43c4-9e88-61d304a5d84d.png</t>
  </si>
  <si>
    <t>Small Sapling</t>
  </si>
  <si>
    <t>https://cdn.discordapp.com/attachments/421421573363335179/816255853303824424/sapling_by_aaronmiller_da0re7f-fullview.png</t>
  </si>
  <si>
    <t>Forest Bear</t>
  </si>
  <si>
    <t>https://cdn.discordapp.com/attachments/421421573363335179/816255911336738816/druid_by_asahisuperdry_dazsa90-fullview.png</t>
  </si>
  <si>
    <t>Savage Boar</t>
  </si>
  <si>
    <t>Summon: Put a Wound on a friendly creature.</t>
  </si>
  <si>
    <t>https://cdn.discordapp.com/attachments/421421573363335179/816256200424685618/antonio-j-manzanedo-cabrorrino-manzanedo-3.png</t>
  </si>
  <si>
    <t>Rootbound Druid</t>
  </si>
  <si>
    <t>Prophecy. Summon: Heal a friendly creature by 1.</t>
  </si>
  <si>
    <t>https://cdn.discordapp.com/attachments/421421573363335179/816256261141037076/regrowth_by_xabigazte_dc0do3z-fullview.png</t>
  </si>
  <si>
    <t>Kleiner Carnivor</t>
  </si>
  <si>
    <t>Flourish 3: +2 Resistance. Flourish 5: +2 Attack, +2 Defense.</t>
  </si>
  <si>
    <t>https://cdn.discordapp.com/attachments/421421573363335179/816255971042000927/drosera_by_foxofwonders_dde76hh-fullview.png</t>
  </si>
  <si>
    <t>Hungry Wyrm</t>
  </si>
  <si>
    <t>Flying. Summon: Sacrifice a Creature.</t>
  </si>
  <si>
    <t>https://cdn.discordapp.com/attachments/421421573363335179/869550533000708146/unknown.png</t>
  </si>
  <si>
    <t>Mizu Salmon</t>
  </si>
  <si>
    <t xml:space="preserve">Death: Mill 1, then draw a Card. </t>
  </si>
  <si>
    <t>https://cdn.discordapp.com/attachments/421421573363335179/869564812936511518/unknown.png</t>
  </si>
  <si>
    <t>Tending Druid</t>
  </si>
  <si>
    <t>Start of opponent's turn: Heal a friendly creature by 1, then put a Wound on this card.</t>
  </si>
  <si>
    <t>Druid</t>
  </si>
  <si>
    <t>https://cdn.discordapp.com/attachments/421421573363335179/816256314442252338/little_gifts_by_castaguer93_daiebu0-fullview.png</t>
  </si>
  <si>
    <t>Armaquirrel</t>
  </si>
  <si>
    <t>Cycle. Flourish 7: Indestructible.</t>
  </si>
  <si>
    <t>https://cdn.discordapp.com/attachments/512391354802765834/817120071112720394/panzerhoernchen.png</t>
  </si>
  <si>
    <t>Starving Wyrm</t>
  </si>
  <si>
    <t>Haste. Flying. Summon: Sacrifice 2 Creatures.</t>
  </si>
  <si>
    <t>https://cdn.discordapp.com/attachments/421421573363335179/869550666987749386/unknown.png</t>
  </si>
  <si>
    <t>Raging Gorilla</t>
  </si>
  <si>
    <t>Start of your Turn: This gets +1 Attack.</t>
  </si>
  <si>
    <t>https://cdn.discordapp.com/attachments/421421573363335179/816256362588798976/danxafo-75541fbe-a4c6-40b4-a8ab-5e1fbd66f9b3.png</t>
  </si>
  <si>
    <t>Pack Leader</t>
  </si>
  <si>
    <t>Haste. Can't attack unless you have at least 2 other Creatures.</t>
  </si>
  <si>
    <t>https://cdn.discordapp.com/attachments/421421573363335179/816256459485610004/osprey_raptor_by_korvuus_dcrbass-fullview.png</t>
  </si>
  <si>
    <t>Viper Nest</t>
  </si>
  <si>
    <t>Prophecy. Poison. Taunt.</t>
  </si>
  <si>
    <t>https://cdn.discordapp.com/attachments/421421573363335179/816256511558549534/zmey_gorynych_by_arvalis_db1yix9-fullview.png</t>
  </si>
  <si>
    <t>Hidden Venomous</t>
  </si>
  <si>
    <t>https://cdn.discordapp.com/attachments/421421573363335179/816780149155954708/unknown.png</t>
  </si>
  <si>
    <t>Rind Beast</t>
  </si>
  <si>
    <t>Regenerate. Flourish 5: Taunt.</t>
  </si>
  <si>
    <t>https://cdn.discordapp.com/attachments/421421573363335179/869635583901855784/unknown.png</t>
  </si>
  <si>
    <t>Cycle. Haste.</t>
  </si>
  <si>
    <t>https://cdn.discordapp.com/attachments/421421573363335179/816256585948725248/raptor_by_fuytski_ddgqgyr-fullview.png</t>
  </si>
  <si>
    <t>Blood Hound</t>
  </si>
  <si>
    <t>Taunt. Summon: +1 Attack for each wounded enemy creature.</t>
  </si>
  <si>
    <t>https://cdn.discordapp.com/attachments/421421573363335179/816256640008454154/images.png</t>
  </si>
  <si>
    <t>Forester</t>
  </si>
  <si>
    <t>Summon: Destroy a wounded creature.</t>
  </si>
  <si>
    <t>Warrior</t>
  </si>
  <si>
    <t>https://cdn.discordapp.com/attachments/421421573363335179/816780260614996028/unknown.png</t>
  </si>
  <si>
    <t>Wandering Longneck</t>
  </si>
  <si>
    <t>Cycle. When you discard a card, this gains +1 attack, then heal it by 1.</t>
  </si>
  <si>
    <t>https://cdn.discordapp.com/attachments/421421573363335179/816266563513745448/suresh-pydikondala-dinosaur-4.png</t>
  </si>
  <si>
    <t>Dragontamer</t>
  </si>
  <si>
    <t>Summon: Reveal the top 3 cards of your deck, put a dragon card from among them into your hand. Put the rest under your deck. Your Dragon creatures have haste.</t>
  </si>
  <si>
    <t>https://cdn.discordapp.com/attachments/421421573363335179/816267097453494302/unknown.png</t>
  </si>
  <si>
    <t>Curious Biologist</t>
  </si>
  <si>
    <t>Summon: Sacrifice a Creature, then create a Nature 2/2 Animal. When you sacrifice a Creature, draw a Card.</t>
  </si>
  <si>
    <t>https://cdn.discordapp.com/attachments/421421573363335179/869252507858251806/shaman_by_infesth6_deat65e-fullview.png</t>
  </si>
  <si>
    <t>Underwood Crusher</t>
  </si>
  <si>
    <t>Cycle. Flourish 7: Regenerate</t>
  </si>
  <si>
    <t>https://cdn.discordapp.com/attachments/421421573363335179/816256410806648862/the_beast_by_nahelus_dbl8ywm-fullview.png</t>
  </si>
  <si>
    <t>Sprawling Ivy</t>
  </si>
  <si>
    <t>Poison. When a creature with poison dies, deal 2 damage to target fortress.</t>
  </si>
  <si>
    <t>https://cdn.discordapp.com/attachments/421421573363335179/816780379268055070/unknown.png</t>
  </si>
  <si>
    <t>Herdcaller</t>
  </si>
  <si>
    <t>Prophecy. Cycle. When you discard this, Combo Creature.</t>
  </si>
  <si>
    <t>https://cdn.discordapp.com/attachments/421421573363335179/834776064122159134/damir-g-martin-trikes-crop.png</t>
  </si>
  <si>
    <t>Sweeping Pterosaurus</t>
  </si>
  <si>
    <t>Flying. Haste. End of Turn: Return this to your hand.</t>
  </si>
  <si>
    <t>https://cdn.discordapp.com/attachments/421421573363335179/869252415755546716/unknown.png</t>
  </si>
  <si>
    <t>Enraged Bark</t>
  </si>
  <si>
    <t>Haste. Flourish 6: Regenerate.</t>
  </si>
  <si>
    <t>https://cdn.discordapp.com/attachments/421421573363335179/869635874630021190/unknown.png</t>
  </si>
  <si>
    <t>Devoted Sheperd</t>
  </si>
  <si>
    <t>Death: Create a Nature 2/2 Animal.</t>
  </si>
  <si>
    <t>https://cdn.discordapp.com/attachments/421421573363335179/869638540068270080/unknown.png</t>
  </si>
  <si>
    <t>Snow Sabre Cat</t>
  </si>
  <si>
    <t>Haste. When this card destroys an enemy creature it can attack again.</t>
  </si>
  <si>
    <t>https://cdn.discordapp.com/attachments/421421573363335179/816780488714616832/unknown.png</t>
  </si>
  <si>
    <t>Giant Mammoth</t>
  </si>
  <si>
    <t>Taunt. Summon: Draw a card.</t>
  </si>
  <si>
    <t>https://cdn.discordapp.com/attachments/421421573363335179/816780590543405066/unknown.png</t>
  </si>
  <si>
    <t>Slippery Amphibian</t>
  </si>
  <si>
    <t>Summon: This card doesn't take damage and can't be targeted by spells until your next turn.</t>
  </si>
  <si>
    <t>https://cdn.discordapp.com/attachments/421421573363335179/834776255588728853/scott-gessler-7-8-20-v2.png</t>
  </si>
  <si>
    <t>The Saurus of Thesaurus</t>
  </si>
  <si>
    <t>Cycle. Whenever you discard a card, put a Wound on target creature and this.</t>
  </si>
  <si>
    <t>https://cdn.discordapp.com/attachments/421421573363335179/834787847197425676/stock-photo-dinosaur-and-glasses-89701558.png</t>
  </si>
  <si>
    <t>Big Booty Behemoth</t>
  </si>
  <si>
    <t>Cycle. Cannot be targeted by spells.</t>
  </si>
  <si>
    <t>https://cdn.discordapp.com/attachments/421421573363335179/816256755558121512/unknown.png</t>
  </si>
  <si>
    <t>Glade Sage</t>
  </si>
  <si>
    <t>Cycle. Summon: Double a Creature's Attack.</t>
  </si>
  <si>
    <t>https://cdn.discordapp.com/attachments/421421573363335179/816780711993278494/unknown.png</t>
  </si>
  <si>
    <t>Apex Predator</t>
  </si>
  <si>
    <t>This card can attack twice per turn. Whenever this card kills an enemy creature, draw a card.</t>
  </si>
  <si>
    <t>https://cdn.discordapp.com/attachments/421421573363335179/816780793023037440/unknown.png</t>
  </si>
  <si>
    <t>Elder Woolly Mammoth</t>
  </si>
  <si>
    <t>Forbidden. Taunt. End of Turn: Draw a card.</t>
  </si>
  <si>
    <t>https://cdn.discordapp.com/attachments/421421573363335179/817469571077898280/unknown.png</t>
  </si>
  <si>
    <t>Grey eyed green Dragon</t>
  </si>
  <si>
    <t>Flying. Death: Each player draws 2 cards.</t>
  </si>
  <si>
    <t>https://cdn.discordapp.com/attachments/421421573363335179/869237143606792202/unknown.png</t>
  </si>
  <si>
    <t>Sinister Crow</t>
  </si>
  <si>
    <t>Flying. Summon: Every player discards a card.</t>
  </si>
  <si>
    <t>https://cdn.discordapp.com/attachments/421421573363335179/816781144661164082/unknown.png</t>
  </si>
  <si>
    <t>Contractor</t>
  </si>
  <si>
    <t>Prophecy. Gravecast 1.</t>
  </si>
  <si>
    <t>https://cdn.discordapp.com/attachments/421421573363335179/816781264110485506/unknown.png</t>
  </si>
  <si>
    <t>Graveborn Servant</t>
  </si>
  <si>
    <t>Gravecast 1. When you play this from your Graveyard, Mill 1.</t>
  </si>
  <si>
    <t>https://cdn.discordapp.com/attachments/421421573363335179/869240925556203530/unknown.png</t>
  </si>
  <si>
    <t>Manic Sorcerer</t>
  </si>
  <si>
    <t>When you play a spell, this gets +1 Attack.</t>
  </si>
  <si>
    <t>https://cdn.discordapp.com/attachments/421421573363335179/816781348429627443/unknown.png</t>
  </si>
  <si>
    <t>Corpsereader</t>
  </si>
  <si>
    <t>https://cdn.discordapp.com/attachments/421421573363335179/816257729937014814/d7gaml2-cf3fe1a7-d1dd-4eb5-af53-3d902ed19507.png</t>
  </si>
  <si>
    <t>Ritual-bound Guardian</t>
  </si>
  <si>
    <t>Taunt. Gravecast 2.</t>
  </si>
  <si>
    <t>https://media.discordapp.net/attachments/421421573363335179/835866540788285490/sveta-kudakova-final-22.png?width=483&amp;height=663</t>
  </si>
  <si>
    <t>Graveborn Marauder</t>
  </si>
  <si>
    <t>Gravecast 3. When you play this from your Graveyard, deal 3 damage to each fortress.</t>
  </si>
  <si>
    <t>https://cdn.discordapp.com/attachments/421421573363335179/869240635369087006/unknown.png</t>
  </si>
  <si>
    <t>Taotie</t>
  </si>
  <si>
    <t>Whenever one of your creatures dies, this gets +1 Attack.</t>
  </si>
  <si>
    <t>Blood Fanatic</t>
  </si>
  <si>
    <t>Summon: Morbid: Regenerate.</t>
  </si>
  <si>
    <t>https://cdn.discordapp.com/attachments/421421573363335179/816781433229279252/unknown.png</t>
  </si>
  <si>
    <t>Ghosts of the Past</t>
  </si>
  <si>
    <t>Prophecy. Taunt. Ward.</t>
  </si>
  <si>
    <t>https://cdn.discordapp.com/attachments/421421573363335179/816257845804269575/d9s45e9-5e105409-24f9-4edb-b1f7-7f301c6a12b6.png</t>
  </si>
  <si>
    <t>Crackcraw</t>
  </si>
  <si>
    <t>Flying. When a creature with Taunt dies, its controller discards a card.</t>
  </si>
  <si>
    <t>https://cdn.discordapp.com/attachments/421421573363335179/817471816511389746/unknown.png</t>
  </si>
  <si>
    <t>Graverobber</t>
  </si>
  <si>
    <t>When this attacks, each player Mills 1 card.</t>
  </si>
  <si>
    <t>https://cdn.discordapp.com/attachments/421421573363335179/834777702812090419/chen-bo-20180424-fb1.png</t>
  </si>
  <si>
    <t>Bone Shaman</t>
  </si>
  <si>
    <t>Summon: Morbid: Put a Wound on this and an enemy Creature.</t>
  </si>
  <si>
    <t>https://cdn.discordapp.com/attachments/421421573363335179/834780500068663356/russell-dongjun-lu-shaman-finish-dongjun-small.png</t>
  </si>
  <si>
    <t>Modottekita Zombie</t>
  </si>
  <si>
    <t>Summon: Reveal Cards from your library until you reveal an Item and put it into your Graveyard. Death: Return an Item from your Graveyard to your Hand.</t>
  </si>
  <si>
    <t>https://cdn.discordapp.com/attachments/421421573363335179/869620820983574578/unknown.png</t>
  </si>
  <si>
    <t>Wise Man from over the Shadow Hills</t>
  </si>
  <si>
    <t>Summon: Draw a Card and reveal it. Deal damage to you equal to its Level.</t>
  </si>
  <si>
    <t>https://cdn.discordapp.com/attachments/421421573363335179/869644311589978222/unknown.png</t>
  </si>
  <si>
    <t>Voodoo Priest</t>
  </si>
  <si>
    <t>Enemy spells have +1 Level.</t>
  </si>
  <si>
    <t>https://cdn.discordapp.com/attachments/421421573363335179/816781520945152032/unknown.png</t>
  </si>
  <si>
    <t>Graveghoul</t>
  </si>
  <si>
    <t>Poison. End of your Turn: Mill 3 cards.</t>
  </si>
  <si>
    <t>https://cdn.discordapp.com/attachments/421421573363335179/816257787842920448/daam750-a855ee23-9b7b-47e1-b691-1523577f04b9.png</t>
  </si>
  <si>
    <t>Some Strange Toad</t>
  </si>
  <si>
    <t>Poison. Poison. Poison.</t>
  </si>
  <si>
    <t>https://cdn.discordapp.com/attachments/421421573363335179/816781664852115476/unknown.png</t>
  </si>
  <si>
    <t>Death: Revive a Level 3 or lower Void creature.</t>
  </si>
  <si>
    <t>https://cdn.discordapp.com/attachments/421421573363335179/816257976989515826/d7hj2td-d46d47c5-b56c-4d7f-861c-d3bdc83c76e7.png</t>
  </si>
  <si>
    <t>Necromantic Summoner, Corpse Reader #1</t>
  </si>
  <si>
    <t>End of turn: Morbid: Draw a card.</t>
  </si>
  <si>
    <t>https://cdn.discordapp.com/attachments/421421573363335179/816259171866378250/necromancer_by_angelum_hybrid_d8hdfh2-fullview.png</t>
  </si>
  <si>
    <t>Eternity Watcher</t>
  </si>
  <si>
    <t>Death: Return a creature from your graveyard to your hand.</t>
  </si>
  <si>
    <t>https://cdn.discordapp.com/attachments/421421573363335179/816265616327311391/nika-starikova-nianemis-concept-challenge-main-lord-v2-ff.png</t>
  </si>
  <si>
    <t>Ossuary Fiend</t>
  </si>
  <si>
    <t>Haste. End of Turn: Sacrifice a Creature.</t>
  </si>
  <si>
    <t>https://cdn.discordapp.com/attachments/421421573363335179/834780343478255687/matteo-spirito-opener010.png</t>
  </si>
  <si>
    <t>Graveborn Scholar</t>
  </si>
  <si>
    <t>Gravecast 2. When you play this from your Graveyard, draw a Card.</t>
  </si>
  <si>
    <t>https://cdn.discordapp.com/attachments/421421573363335179/869239690107191356/unknown.png</t>
  </si>
  <si>
    <t>Graveborn Warlord</t>
  </si>
  <si>
    <t>Gravecast 4. When you play this from your Graveyard, discard a Card, then destroy a Creature.</t>
  </si>
  <si>
    <t>https://cdn.discordapp.com/attachments/421421573363335179/869242786770202644/unknown.png</t>
  </si>
  <si>
    <t>Grisly Biologist</t>
  </si>
  <si>
    <t>Summon: Sacrifice a Creature, then create a Nature 2/2 Animal. When you sacrifice a Creature, a Creature gets a Wound.</t>
  </si>
  <si>
    <t>https://cdn.discordapp.com/attachments/421421573363335179/869252666818166824/unknown.png</t>
  </si>
  <si>
    <t>Summon: Draw a card and reduce its Level to 1 until end of turn.</t>
  </si>
  <si>
    <t>https://cdn.discordapp.com/attachments/421421573363335179/816259232654950410/d7hj2if-512762a1-8c06-4096-b819-c3a81c23bb97.png</t>
  </si>
  <si>
    <t>Ticking Corpse</t>
  </si>
  <si>
    <t>Death: Deal damage to a the enemy fortress equal to the number of spells in opponent's graveyard.</t>
  </si>
  <si>
    <t>https://cdn.discordapp.com/attachments/421421573363335179/817470746120945674/unknown.png</t>
  </si>
  <si>
    <t>Hungering Eternity</t>
  </si>
  <si>
    <t>Death: Suspend 3 this Creature.</t>
  </si>
  <si>
    <t>https://cdn.discordapp.com/attachments/421421573363335179/816259294264950814/as_old_as_the_dust_by_alaiaorax_dcl1r7q-fullview.png</t>
  </si>
  <si>
    <t>Envoy of the End</t>
  </si>
  <si>
    <t>This card's Level is decreased by 1 for each Void creature in your Graveyard.</t>
  </si>
  <si>
    <t>https://cdn.discordapp.com/attachments/421421573363335179/816259341141147668/dasiug3-868b347f-fbb0-4c63-866b-606ea35208a9.png</t>
  </si>
  <si>
    <t>Blessed  Automaton</t>
  </si>
  <si>
    <t>Z Divine / Elemental</t>
  </si>
  <si>
    <t>Whenever you Cascade into nothing, this gains Ward. Cascade 1.</t>
  </si>
  <si>
    <t>https://cdn.discordapp.com/attachments/421421573363335179/834783469250412561/emily-ylscy-screenshot020.png</t>
  </si>
  <si>
    <t>Schneengel</t>
  </si>
  <si>
    <t>Ward. Flying. When one of your Creatures loses Ward, that creature may attack again.</t>
  </si>
  <si>
    <t>https://cdn.discordapp.com/attachments/421421573363335179/816777048105680926/unknown.png</t>
  </si>
  <si>
    <t>Flying. Legend: Summon: Combo Spell.</t>
  </si>
  <si>
    <t>https://cdn.discordapp.com/attachments/421421573363335179/817472343378886666/unknown.png</t>
  </si>
  <si>
    <t>Stormcaller</t>
  </si>
  <si>
    <t>When this deals damage to a Fortress, it gains Ward.</t>
  </si>
  <si>
    <t>https://cdn.discordapp.com/attachments/421421573363335179/816059414095069234/d77avq0-65399238-aef0-4e90-94f8-1f8459d910a3.png</t>
  </si>
  <si>
    <t>Lightning Crafter</t>
  </si>
  <si>
    <t>Ward. +1 Attack for each Spell in your Graveyard.</t>
  </si>
  <si>
    <t>https://cdn.discordapp.com/attachments/421421573363335179/816777177356959744/unknown.png</t>
  </si>
  <si>
    <t xml:space="preserve">Ward. Summon: Deal 2 damage for each friendly creature with Ward. </t>
  </si>
  <si>
    <t>https://cdn.discordapp.com/attachments/421421573363335179/816777293229064263/unknown.png</t>
  </si>
  <si>
    <t>Fate-Shaper Goerthy</t>
  </si>
  <si>
    <t>Forbidden. Flying. Other cards you play have Forbidden and Summon: Cascade 2.</t>
  </si>
  <si>
    <t>https://cdn.discordapp.com/attachments/421421573363335179/834782554694615110/jordy-knoop-angel-of-death-final02.png</t>
  </si>
  <si>
    <t xml:space="preserve">Flying. Enlightened: This card cannot be attacked or targeted. </t>
  </si>
  <si>
    <t>https://i.pinimg.com/originals/75/fa/2c/75fa2c5501613494d6e113050bed5e4a.png</t>
  </si>
  <si>
    <t>High Court Sentry</t>
  </si>
  <si>
    <t>Z Divine / Mortal</t>
  </si>
  <si>
    <t>Prophecy. Ward. Plunder.</t>
  </si>
  <si>
    <t>https://cdn.discordapp.com/attachments/421421573363335179/834784594175459348/city_guard_by_windmaker-d57hjsk.png</t>
  </si>
  <si>
    <t>Sledgehammer Squad</t>
  </si>
  <si>
    <t>Plunder. Whenever you repair a fortress, this gets Ward.</t>
  </si>
  <si>
    <t>https://cdn.discordapp.com/attachments/421421573363335179/834770104314626078/patrik-lindholm-tbrender007-viewport.png</t>
  </si>
  <si>
    <t>Moonlight Guardian</t>
  </si>
  <si>
    <t>Ward. Plunder.</t>
  </si>
  <si>
    <t>https://cdn.discordapp.com/attachments/421421573363335179/816254689737179136/the_red_army_by_robbiemcsweeney_d7q11z4-fullview.png</t>
  </si>
  <si>
    <t>Resplendent Skirmisher</t>
  </si>
  <si>
    <t>Loot. End of Turn: Legend: Sacrifice this.</t>
  </si>
  <si>
    <t>https://cdn.discordapp.com/attachments/421421573363335179/869641583161659392/unknown.png</t>
  </si>
  <si>
    <t>God King Drassi</t>
  </si>
  <si>
    <t xml:space="preserve">Summon: All other friendly Creatures gain Taunt. </t>
  </si>
  <si>
    <t>https://cdn.discordapp.com/attachments/421421573363335179/816777448192081953/unknown.png</t>
  </si>
  <si>
    <t>Praying Mantis</t>
  </si>
  <si>
    <t>Z Divine / Nature</t>
  </si>
  <si>
    <t>Prophecy. Ward. Poison.</t>
  </si>
  <si>
    <t>https://cdn.discordapp.com/attachments/421421573363335179/869635232352043089/unknown.png</t>
  </si>
  <si>
    <t>Blessed Junglebeast</t>
  </si>
  <si>
    <t>Cycle. When you discard a card, this gets Ward.</t>
  </si>
  <si>
    <t>https://cdn.discordapp.com/attachments/421421573363335179/817470836713848852/unknown.png</t>
  </si>
  <si>
    <t>World Wanderer</t>
  </si>
  <si>
    <t>Regenerate. Legend: +1 Attack for each enemy Creature.</t>
  </si>
  <si>
    <t>https://cdn.discordapp.com/attachments/421421573363335179/816059556764975154/nemanja-bubalo-wanderer.png</t>
  </si>
  <si>
    <t>Twilight Sorceress</t>
  </si>
  <si>
    <t>Z Divine / Void</t>
  </si>
  <si>
    <t>Poison. Summon: Give a creature Ward.</t>
  </si>
  <si>
    <t>https://cdn.discordapp.com/attachments/421421573363335179/816777545222717492/unknown.png</t>
  </si>
  <si>
    <t>Demented Lich</t>
  </si>
  <si>
    <t>Death: Return a Level 4 or lower Spell from your Graveyard to your hand.</t>
  </si>
  <si>
    <t>Zombie</t>
  </si>
  <si>
    <t>https://cdn.discordapp.com/attachments/421421573363335179/816059739778711622/dar_thul_raiser_of_the_dead_by_jasonengle_daam6uc-fullview.png</t>
  </si>
  <si>
    <t>Bringer of the Blessed Misery</t>
  </si>
  <si>
    <t>Summon: Each Player banishes a friendly Creature. End of your Turn: Banish a Divine and a Void Card from your Graveyard to return this from the Graveyard to your hand.</t>
  </si>
  <si>
    <t>https://cdn.discordapp.com/attachments/421421573363335179/869631189428862976/unknown.png</t>
  </si>
  <si>
    <t>Witness of Sin</t>
  </si>
  <si>
    <t xml:space="preserve">Legend: Summon: Ward, Taunt, Flying. Gravecast 4. </t>
  </si>
  <si>
    <t>https://cdn.discordapp.com/attachments/421421573363335179/834787096555946044/fd09f4237f6a93530eda978a94caf3dd.png</t>
  </si>
  <si>
    <t>Necrophex</t>
  </si>
  <si>
    <t>Summon: Return a Creature with a lower level than this from your Graveyard to the Battlefield.</t>
  </si>
  <si>
    <t>https://cdn.discordapp.com/attachments/421421573363335179/869249053735657472/unknown.png</t>
  </si>
  <si>
    <t>Loco Shaman</t>
  </si>
  <si>
    <t>Z Elemental / Mortal</t>
  </si>
  <si>
    <t>Flying. Haste. Plunder.</t>
  </si>
  <si>
    <t>https://cdn.discordapp.com/attachments/421421573363335179/816779115105353769/unknown.png</t>
  </si>
  <si>
    <t>Blood Banner Fleet</t>
  </si>
  <si>
    <t>Plunder. When this deals damage to a fortress, Cascade 2.</t>
  </si>
  <si>
    <t>https://cdn.discordapp.com/attachments/421421573363335179/817466937122226226/unknown.png</t>
  </si>
  <si>
    <t>Blood Banner Captain</t>
  </si>
  <si>
    <t>Your other Soldiers have Plunder. Attack: Deal 2 damage to target Fortress.</t>
  </si>
  <si>
    <t>https://cdn.discordapp.com/attachments/421421573363335179/834781164828884992/lucas-tristant-kind-art-1919-1080-max.png</t>
  </si>
  <si>
    <t>Primordial Battlebeast, Pack Leader (#2)</t>
  </si>
  <si>
    <t>Z Elemental / Nature</t>
  </si>
  <si>
    <t>Summon: Combo Animal.</t>
  </si>
  <si>
    <t>https://cdn.discordapp.com/attachments/421421573363335179/817471378571788388/unknown.png</t>
  </si>
  <si>
    <t>Summon: Give a creature a Wound. Then destroy an enemy creature with a Wound.</t>
  </si>
  <si>
    <t>https://cdn.discordapp.com/attachments/421421573363335179/816253172141916180/water_by_atropagrimm_dboqtu3-fullview.png</t>
  </si>
  <si>
    <t>Eons-old Dragon</t>
  </si>
  <si>
    <t>Suspend 2. Whenever you remove a Time Counter from this, deal 3 damage to an enemy Creature.</t>
  </si>
  <si>
    <t>https://cdn.discordapp.com/attachments/421421573363335179/816253261857161216/da9z980-b88e5c86-c8b6-4fa0-8149-4f50c59026f3.png</t>
  </si>
  <si>
    <t>Cinderguard Infantry</t>
  </si>
  <si>
    <t>Z Elemental / Void</t>
  </si>
  <si>
    <t>Haste. Gravecast 1.</t>
  </si>
  <si>
    <t>https://cdn.discordapp.com/attachments/421421573363335179/834778184137572402/lin-qi-.png</t>
  </si>
  <si>
    <t>Spirit Assassin</t>
  </si>
  <si>
    <t>Haste. When this card attacks a creature, put a Wound on that creature.</t>
  </si>
  <si>
    <t>https://cdn.discordapp.com/attachments/421421573363335179/816253383529988158/undead_dragon_and_skeleton_rider_by_deskridge_dd1qabw-fullview.png</t>
  </si>
  <si>
    <t>Incarnation of Righteous Fury, Lambert</t>
  </si>
  <si>
    <t>Summon: Deal damage to each Creature equal to their Level. Whenever a Creature dies, Mill 1 and deal 1 damage to your Fortress.</t>
  </si>
  <si>
    <t>https://cdn.discordapp.com/attachments/421421573363335179/871745021525753856/unknown.png</t>
  </si>
  <si>
    <t>Domesticated Elephant</t>
  </si>
  <si>
    <t>Z Mortal / Nature</t>
  </si>
  <si>
    <t>Ally Mortal: Friendly Mortal Ceatures get Haste.</t>
  </si>
  <si>
    <t>https://cdn.discordapp.com/attachments/421421573363335179/816779726269448282/unknown.png</t>
  </si>
  <si>
    <t>Lizard Raiders</t>
  </si>
  <si>
    <t>Ally Nature: Poison. Plunder.</t>
  </si>
  <si>
    <t>https://cdn.discordapp.com/attachments/421421573363335179/816779831609262080/unknown.png</t>
  </si>
  <si>
    <t>Riege Shino</t>
  </si>
  <si>
    <t>Summon: Deal 3 damage to the opponent's fortress, repair your fortress by 3.</t>
  </si>
  <si>
    <t>https://cdn.discordapp.com/attachments/421421573363335179/834775041640103986/yigit-koroglu-lizard-rider.png</t>
  </si>
  <si>
    <t>Siegebreaker Colossus</t>
  </si>
  <si>
    <t>Haste. Summon: Ally Animal: Draw a card. Ally Soldier: Deal 3 damage to a Fortress.</t>
  </si>
  <si>
    <t>https://cdn.discordapp.com/attachments/421421573363335179/834784679994720266/roman-chaliy-r-chaliy-elephant1.png</t>
  </si>
  <si>
    <t>Dennis the Menace</t>
  </si>
  <si>
    <t>Z Mortal / Void</t>
  </si>
  <si>
    <t>Poison. Ward. Flying.</t>
  </si>
  <si>
    <t>https://cdn.discordapp.com/attachments/421421573363335179/816255799785553960/bad_manners_by_allnamesinuse_d8n65jx-fullview.png</t>
  </si>
  <si>
    <t>Dungeon Master Macke</t>
  </si>
  <si>
    <t>Poison. Legend: Indestructible. At the end of your turn, create a 1/1 Sex Slave token.</t>
  </si>
  <si>
    <t>https://cdn.discordapp.com/attachments/421421573363335179/816258723639066624/unknown.png</t>
  </si>
  <si>
    <t>Blightcoven Recruiter</t>
  </si>
  <si>
    <t>Whenever you summon a creature from your graveyard, create a Mortal 1/1 Soldier. Gravecast 3.</t>
  </si>
  <si>
    <t>https://cdn.discordapp.com/attachments/421421573363335179/834782324297302096/bogdan-marica-bogdan-mrk-necromancer-nova-blitz.png</t>
  </si>
  <si>
    <t>Barkcrawler</t>
  </si>
  <si>
    <t>Z Nature / Void</t>
  </si>
  <si>
    <t>End of turn: Morbid: Increase all stats of this card by 1.</t>
  </si>
  <si>
    <t>https://cdn.discordapp.com/attachments/421421573363335179/816257598708908082/dduckjg-ec5161d9-d37f-4d2c-9b72-10465d21aead.png</t>
  </si>
  <si>
    <t>Infestation</t>
  </si>
  <si>
    <t>This card cannot die from combat. Whenever this card would take a Wound, deal 3 damage to your Fortress instead.</t>
  </si>
  <si>
    <t>https://cdn.discordapp.com/attachments/421421573363335179/816257648202743858/d56cnpv-6433485d-b944-4a3f-8372-67fc585a54c8.png</t>
  </si>
  <si>
    <t>Rotting Packbeast</t>
  </si>
  <si>
    <t>Gravecast 1. Summon: Mill 2 cards.</t>
  </si>
  <si>
    <t>https://cdn.discordapp.com/attachments/421421573363335179/834777006158905404/47b7fcf45d3f247a179a0a31b663fa8b.png</t>
  </si>
  <si>
    <t>Tiger Slug</t>
  </si>
  <si>
    <t>Summon: Sacrifice a Creature, then Mill 2 and create a Nature 2/2 Animal.</t>
  </si>
  <si>
    <t>https://cdn.discordapp.com/attachments/421421573363335179/869642102294868008/1e34f5c5-73cf-4ddd-92fc-f7e72cf528de.png</t>
  </si>
  <si>
    <t>Ill-tempered Cockatrice</t>
  </si>
  <si>
    <t>Poison. Flying. Death: Your opponent discards a card.</t>
  </si>
  <si>
    <t>https://cdn.discordapp.com/attachments/421421573363335179/834785320800878592/lisa-steinberg-cockatriceillu.png</t>
  </si>
  <si>
    <t>Blighted Prowler</t>
  </si>
  <si>
    <t>Cycle. Gravecast 2.</t>
  </si>
  <si>
    <t>https://cdn.discordapp.com/attachments/421421573363335179/834785495095312444/59ec369609742a16249f6e7591501a2f.png</t>
  </si>
  <si>
    <t>Poisonous Beetle</t>
  </si>
  <si>
    <t>Death: Destroy a Creature.</t>
  </si>
  <si>
    <t>https://cdn.discordapp.com/attachments/421421573363335179/869248793017741342/unknown.png</t>
  </si>
  <si>
    <t>Shnegle, the Infamous</t>
  </si>
  <si>
    <t>Regenerate. When this attacks, draw a card for each Wound on this. You maximum hand size is 3.</t>
  </si>
  <si>
    <t>https://cdn.discordapp.com/attachments/421421573363335179/869642185790853161/unknown.png</t>
  </si>
  <si>
    <t>The Serpent King</t>
  </si>
  <si>
    <t xml:space="preserve">Cycle. Gravecast 3. When you Cycle this, Mill 4. </t>
  </si>
  <si>
    <t>https://cdn.discordapp.com/attachments/421421573363335179/869643983079473172/unknown.png</t>
  </si>
  <si>
    <t>Broadsword</t>
  </si>
  <si>
    <t xml:space="preserve"> +1 Attack and +1 HP.</t>
  </si>
  <si>
    <t>https://cdn.discordapp.com/attachments/421421573363335179/816774872976851024/unknown.png</t>
  </si>
  <si>
    <t>Sleeve Knife</t>
  </si>
  <si>
    <t>Prophecy. When an enemy Creature attacks, you may sacrifice this Creature to destroy it.</t>
  </si>
  <si>
    <t>https://cdn.discordapp.com/attachments/421421573363335179/869256418576965642/unknown.png</t>
  </si>
  <si>
    <t>Kiru Blade</t>
  </si>
  <si>
    <t>When this gets destroyed, deal 2 damage to any Creature and draw a Card.</t>
  </si>
  <si>
    <t>https://cdn.discordapp.com/attachments/421421573363335179/869620973530415174/unknown.png</t>
  </si>
  <si>
    <t>Serrated Scimitar</t>
  </si>
  <si>
    <t xml:space="preserve"> +3 Attack. When this kills a Creature, return Serrated Scimitar to your hand.</t>
  </si>
  <si>
    <t>https://cdn.discordapp.com/attachments/421421573363335179/869250503006122024/unknown.png</t>
  </si>
  <si>
    <t>Bombardment Staff</t>
  </si>
  <si>
    <t>When a player reveals a Card, deal 1 damage to any Creature. End of turn: Reveal the top Card of your Deck, you may Mill 1.</t>
  </si>
  <si>
    <t>https://cdn.discordapp.com/attachments/421421573363335179/869255350166118400/unknown.png</t>
  </si>
  <si>
    <t>Hieroglyph Cage</t>
  </si>
  <si>
    <t>Creature is silenced and cannot Shields.</t>
  </si>
  <si>
    <t>https://cdn.discordapp.com/attachments/421421573363335179/816059095109861416/elena-valero-egipto-concept-2.png</t>
  </si>
  <si>
    <t>Heavenly Resolve</t>
  </si>
  <si>
    <t>Summon: Heal This Creature. This Creature gets +2 Attack.</t>
  </si>
  <si>
    <t>https://cdn.discordapp.com/attachments/421421573363335179/816775928066867220/unknown.png</t>
  </si>
  <si>
    <t>Soothing Gale</t>
  </si>
  <si>
    <t>Can't attack. Enemy Creatures have to attack this. +2 HP.</t>
  </si>
  <si>
    <t>https://cdn.discordapp.com/attachments/421421573363335179/816059163552776282/d98l5xg-b9b07bdb-cdbc-4f8b-b980-5c5cd1fb12b1.png</t>
  </si>
  <si>
    <t>Mantle of Stories</t>
  </si>
  <si>
    <t>Summon: This Creature gets Ward. When it dies, instead sacrifice this card and heal it.</t>
  </si>
  <si>
    <t>https://cdn.discordapp.com/attachments/421421573363335179/816776163816374282/unknown.png</t>
  </si>
  <si>
    <t>Folio of Wisdom</t>
  </si>
  <si>
    <t>Prophecy. +1 Attack for each Divine Creature in your Graveyard.</t>
  </si>
  <si>
    <t>https://cdn.discordapp.com/attachments/421421573363335179/834765741681016882/stephanie-knoll-fthfhtfh.png</t>
  </si>
  <si>
    <t>Ill-meaning Almanac</t>
  </si>
  <si>
    <t>Start of your Turn: Draw a Card. End of your Turn: Enlightened: Discard a Card.</t>
  </si>
  <si>
    <t>https://cdn.discordapp.com/attachments/421421573363335179/869643704623857684/unknown.png</t>
  </si>
  <si>
    <t>Ethereal Plating</t>
  </si>
  <si>
    <t>Ward. Regenerate 1. Enlightened: Taunt.</t>
  </si>
  <si>
    <t>https://cdn.discordapp.com/attachments/421421573363335179/816776283799027712/unknown.png</t>
  </si>
  <si>
    <t>Pride of the Ancestors</t>
  </si>
  <si>
    <t>Summon: Draw a card. When this kills a Creature, draw a card. Enlightened: End of Turn: Sacrifice this Creature.</t>
  </si>
  <si>
    <t>https://cdn.discordapp.com/attachments/421421573363335179/834782025172910080/mohit-prajapati-shot-06.png</t>
  </si>
  <si>
    <t>Chains of Serfdom</t>
  </si>
  <si>
    <t>Summon: Gain control of this creature. Silence it.  This cannot attack.</t>
  </si>
  <si>
    <t>https://cdn.discordapp.com/attachments/421421573363335179/816776377062653962/unknown.png</t>
  </si>
  <si>
    <t xml:space="preserve"> +1 Attack. If equipped Creature is a Dragon or Spirit, +3 Attack instead.</t>
  </si>
  <si>
    <t>https://cdn.discordapp.com/attachments/421421573363335179/816251863888166922/lineage_ii__forge_of_the_gods_by_sinto_risky_deeqyby-fullview.png</t>
  </si>
  <si>
    <t>https://cdn.discordapp.com/attachments/421421573363335179/816251915674976266/images.png</t>
  </si>
  <si>
    <t>Lightning Blade</t>
  </si>
  <si>
    <t>Forbidden. When this creature destroys a Shield, it destroys an additional one.</t>
  </si>
  <si>
    <t>https://cdn.discordapp.com/attachments/421421573363335179/816263169303511050/unknown.png</t>
  </si>
  <si>
    <t>Firearrows</t>
  </si>
  <si>
    <t>+1 Attack and Taunt.</t>
  </si>
  <si>
    <t>https://cdn.discordapp.com/attachments/421421573363335179/816254878565007360/d5hssi0-c77dc99b-3cae-4c2e-98e9-6c68289cb1f7.png</t>
  </si>
  <si>
    <t>Heavy Chains</t>
  </si>
  <si>
    <t>This has +2 Attack and cannot attack.</t>
  </si>
  <si>
    <t>https://cdn.discordapp.com/attachments/421421573363335179/869637903775588372/unknown.png</t>
  </si>
  <si>
    <t>Sword of Heritage</t>
  </si>
  <si>
    <t xml:space="preserve"> +2 Attack. Decrease the Level of all friendly Mortal creatures by 1.</t>
  </si>
  <si>
    <t>https://cdn.discordapp.com/attachments/421421573363335179/816254933241954304/sword_of_the_ancients_by_allrichart_ddy6qbr-fullview.png</t>
  </si>
  <si>
    <t>Magekiller</t>
  </si>
  <si>
    <t>Can only die in combat. Ally Wizard: Summon: Cast a spell from opponent's graveyard.</t>
  </si>
  <si>
    <t>https://cdn.discordapp.com/attachments/421421573363335179/817467241255272478/unknown.png</t>
  </si>
  <si>
    <t>Fang of the Cobra</t>
  </si>
  <si>
    <t>Poison. Summon: It deals 1 damage.</t>
  </si>
  <si>
    <t>https://cdn.discordapp.com/attachments/421421573363335179/816256952685953044/unknown.png</t>
  </si>
  <si>
    <t>Bramblevest</t>
  </si>
  <si>
    <t>Prophecy. Taunt. Regenerate.</t>
  </si>
  <si>
    <t>https://cdn.discordapp.com/attachments/421421573363335179/816257027948806155/deeypzk-56b56fae-a1c2-4c73-9d1d-2904899e5afc.png</t>
  </si>
  <si>
    <t>Toxic Whip</t>
  </si>
  <si>
    <t>https://cdn.discordapp.com/attachments/421421573363335179/816780906185883738/unknown.png</t>
  </si>
  <si>
    <t>Thornspike</t>
  </si>
  <si>
    <t>Taunt. When this attacks or is attacked, deal 1 damage to a Fortress.</t>
  </si>
  <si>
    <t>https://cdn.discordapp.com/attachments/421421573363335179/817469916072378368/unknown.png</t>
  </si>
  <si>
    <t>Wolf Whistle</t>
  </si>
  <si>
    <t>Haste. Summon: Create a Nature 2/2 Animal.</t>
  </si>
  <si>
    <t>https://cdn.discordapp.com/attachments/421421573363335179/869638862266306610/unknown.png</t>
  </si>
  <si>
    <t>Feather of the Wyvern</t>
  </si>
  <si>
    <t>Summon: Draw a card. Morbid: Poison and Flying.</t>
  </si>
  <si>
    <t>https://cdn.discordapp.com/attachments/421421573363335179/816259392793083914/feast_by_alaiaorax_dd0tmsg-fullview.png</t>
  </si>
  <si>
    <t>Curse of the Crow</t>
  </si>
  <si>
    <t>This creature has Resistance 0. When it kills a creature, target player discards a card.</t>
  </si>
  <si>
    <t>https://cdn.discordapp.com/attachments/421421573363335179/817468061656285184/unknown.png</t>
  </si>
  <si>
    <t>Cockatrice Wings</t>
  </si>
  <si>
    <t>Poison. Flying. Summon: Draw a card.</t>
  </si>
  <si>
    <t>https://cdn.discordapp.com/attachments/421421573363335179/834785067426512946/csm_Blauracke_Fluegel_Duerer_1512_Albertina_008a153f17.png</t>
  </si>
  <si>
    <t>Palm Reading</t>
  </si>
  <si>
    <t>https://cdn.discordapp.com/attachments/421421573363335179/816775127224156160/unknown.png</t>
  </si>
  <si>
    <t>Decelerate</t>
  </si>
  <si>
    <t>Each player puts a Card from the hand on top of their deck.</t>
  </si>
  <si>
    <t>https://cdn.discordapp.com/attachments/421421573363335179/869238246318686308/unknown.png</t>
  </si>
  <si>
    <t>Lore of the Wasteland</t>
  </si>
  <si>
    <t>Forbidden. Draw three Cards, then put a Card from your hand on top of your Deck.</t>
  </si>
  <si>
    <t>https://cdn.discordapp.com/attachments/421421573363335179/869256994534621214/unknown.png</t>
  </si>
  <si>
    <t>Kiken Warning</t>
  </si>
  <si>
    <t>Reveal a Card from your hand, then destroy a Card on the field with a lower Level.</t>
  </si>
  <si>
    <t>https://cdn.discordapp.com/attachments/421421573363335179/869563621888389230/unknown.png</t>
  </si>
  <si>
    <t>Home Front</t>
  </si>
  <si>
    <t>Prophecy. Cycle. Put the top card of your Deck into an empty Shield Zone.</t>
  </si>
  <si>
    <t>https://cdn.discordapp.com/attachments/421421573363335179/816255273555329074/sins_of_our_fathers_____capital_keep_by_raymondminnaar_d79n75p-fullview.png</t>
  </si>
  <si>
    <t>Worthwhile Investment</t>
  </si>
  <si>
    <t>Each player may discard a Card and then draw 2 Cards.</t>
  </si>
  <si>
    <t>https://cdn.discordapp.com/attachments/421421573363335179/869237862342725703/unknown.png</t>
  </si>
  <si>
    <t>https://cdn.discordapp.com/attachments/421421573363335179/817488495677145108/unknown.png</t>
  </si>
  <si>
    <t>Finders, Keepers</t>
  </si>
  <si>
    <t>Equip target item to another Creature or draw a Card.</t>
  </si>
  <si>
    <t>https://cdn.discordapp.com/attachments/421421573363335179/869244444828913694/unknown.png</t>
  </si>
  <si>
    <t>https://cdn.discordapp.com/attachments/421421573363335179/816058289556291584/front_line_by_skaya3000_d7ijmwr-fullview.png</t>
  </si>
  <si>
    <t>Draconic Noodle Soup of Color Metaphorics</t>
  </si>
  <si>
    <t>Choose a Realm. Deal 1 damage to target Creature for each Card  of that Realm on the field.</t>
  </si>
  <si>
    <t>https://cdn.discordapp.com/attachments/421421573363335179/871743821992566824/unknown.png</t>
  </si>
  <si>
    <t>Second Chance</t>
  </si>
  <si>
    <t>Discard your hand. Draw that many cards.</t>
  </si>
  <si>
    <t>https://cdn.discordapp.com/attachments/421421573363335179/817469335063756840/unknown.png</t>
  </si>
  <si>
    <t>Paratum</t>
  </si>
  <si>
    <t>Prophecy. Draw a Card, then put a Card on top of your library.</t>
  </si>
  <si>
    <t>https://cdn.discordapp.com/attachments/421421573363335179/869640209183146124/unknown.png</t>
  </si>
  <si>
    <t>Stopwatch</t>
  </si>
  <si>
    <t>Your opponent can only play one card next turn.</t>
  </si>
  <si>
    <t>https://cdn.discordapp.com/attachments/421421573363335179/817465586321588274/unknown.png</t>
  </si>
  <si>
    <t>Akin Souls</t>
  </si>
  <si>
    <t>Draw a card. If your opponent has more Cards in hand than you, draw 2 Cards instead.</t>
  </si>
  <si>
    <t>https://cdn.discordapp.com/attachments/421421573363335179/869240423837753344/unknown.png</t>
  </si>
  <si>
    <t>Murum Urbis</t>
  </si>
  <si>
    <t>Prophecy. Heal a friendly Creature and give it Taunt.</t>
  </si>
  <si>
    <t>https://cdn.discordapp.com/attachments/421421573363335179/869640063636619304/unknown.png</t>
  </si>
  <si>
    <t>Knowledge</t>
  </si>
  <si>
    <t>https://cdn.discordapp.com/attachments/421421573363335179/816776523872075845/unknown.png</t>
  </si>
  <si>
    <t>Light of Judgment</t>
  </si>
  <si>
    <t>Target enemy creature cannot attack next turn. Enlightened: Destroy target creature.</t>
  </si>
  <si>
    <t>https://cdn.discordapp.com/attachments/421421573363335179/816776625874010122/unknown.png</t>
  </si>
  <si>
    <t>Equilization</t>
  </si>
  <si>
    <t>Each player sacrifices their Creature with the highest attack.</t>
  </si>
  <si>
    <t>https://cdn.discordapp.com/attachments/421421573363335179/816262162490064946/marta-danecka-assasination.png</t>
  </si>
  <si>
    <t>Moonfall</t>
  </si>
  <si>
    <t>https://cdn.discordapp.com/attachments/421421573363335179/869557066065408030/unknown.png</t>
  </si>
  <si>
    <t>Lost in Translation</t>
  </si>
  <si>
    <t>Put target creature under its owner's deck. That player draws a card.</t>
  </si>
  <si>
    <t>https://cdn.discordapp.com/attachments/421421573363335179/816776708170579968/unknown.png</t>
  </si>
  <si>
    <t>Noodlesoupism</t>
  </si>
  <si>
    <t>Forbidden. Your opponent gives one of his creatures to you, and you give him one of yours.</t>
  </si>
  <si>
    <t>https://cdn.discordapp.com/attachments/421421573363335179/816263908376969226/pierre-raveneau-slaverssmall.png</t>
  </si>
  <si>
    <t>The great Calamity</t>
  </si>
  <si>
    <t>Forbidden. Deal damage to each Creature equal to the numbers of Creatures on the field.</t>
  </si>
  <si>
    <t>https://cdn.discordapp.com/attachments/421421573363335179/869632423816757298/unknown.png</t>
  </si>
  <si>
    <t>One Day of Peace</t>
  </si>
  <si>
    <t>Prophecy. Creatures cannot attack until the start of your next Turn. Banish this.</t>
  </si>
  <si>
    <t>https://cdn.discordapp.com/attachments/421421573363335179/869643372820856862/unknown.png</t>
  </si>
  <si>
    <t>Yeet</t>
  </si>
  <si>
    <t>Destroy a creature. Scry 1.</t>
  </si>
  <si>
    <t>https://cdn.discordapp.com/attachments/421421573363335179/816776807441235988/unknown.png</t>
  </si>
  <si>
    <t>Golden Shield</t>
  </si>
  <si>
    <t>Prophecy. Your Shields cannot be destroyed until your next turn.</t>
  </si>
  <si>
    <t>https://cdn.discordapp.com/attachments/421421573363335179/817465174846996490/nadezhda-odinokova-shield.png</t>
  </si>
  <si>
    <t>Exile target Creature. Your Construct Creatures gain attack equal to that of the exiled Creature until end of turn.</t>
  </si>
  <si>
    <t>https://cdn.discordapp.com/attachments/421421573363335179/834788472539316234/eloy-van-de-kleut-render-final.png</t>
  </si>
  <si>
    <t>Reverse Psychology</t>
  </si>
  <si>
    <t>Take control of a creature.</t>
  </si>
  <si>
    <t>https://cdn.discordapp.com/attachments/421421573363335179/816059285439643688/glory_of_the_galaxy_by_alaiaorax_dbw6eps-fullview.png</t>
  </si>
  <si>
    <t>Here We Go Again</t>
  </si>
  <si>
    <t>Forbidden. Take an additional turn.</t>
  </si>
  <si>
    <t>https://cdn.discordapp.com/attachments/421421573363335179/817472848058253322/unknown.png</t>
  </si>
  <si>
    <t>Nobrain</t>
  </si>
  <si>
    <t>If your deck is empty, you win the game. Otherwise, draw your deck.</t>
  </si>
  <si>
    <t>https://cdn.discordapp.com/attachments/421421573363335179/834769404792799283/anna-krutova-.png</t>
  </si>
  <si>
    <t>Sacrifice a creature. Deal 5 damage.</t>
  </si>
  <si>
    <t>https://cdn.discordapp.com/attachments/421421573363335179/816252007404929024/realistic-fiery-explosion-over-a-black-background-picture-id1076688362.png</t>
  </si>
  <si>
    <t>Destroy target Shield.</t>
  </si>
  <si>
    <t>https://cdn.discordapp.com/attachments/421421573363335179/816252561770020864/jaan-van-eeden-fireball-artstation.png</t>
  </si>
  <si>
    <t>Soulburn</t>
  </si>
  <si>
    <t>Sacrifice a creature. Deal damage equal to its attack.</t>
  </si>
  <si>
    <t>https://cdn.discordapp.com/attachments/421421573363335179/816260390132514816/ben-cgant-soul-reaper.png</t>
  </si>
  <si>
    <t>Jagma Met</t>
  </si>
  <si>
    <t>Deal 2 damage. Scry 2.</t>
  </si>
  <si>
    <t>https://cdn.discordapp.com/attachments/421421573363335179/834771424672874526/istvan-danyi-firemage-2500.png</t>
  </si>
  <si>
    <t>What a nice Combo!</t>
  </si>
  <si>
    <t>Draw a card. If you played another card this turn: Combo Spell.</t>
  </si>
  <si>
    <t>https://cdn.discordapp.com/attachments/421421573363335179/869252912587608134/unknown.png</t>
  </si>
  <si>
    <t>Heatwave</t>
  </si>
  <si>
    <t>Prophecy. Deal 2 damage to all Creatures.</t>
  </si>
  <si>
    <t>https://cdn.discordapp.com/attachments/421421573363335179/816778780764274748/unknown.png</t>
  </si>
  <si>
    <t>Thunderstrike</t>
  </si>
  <si>
    <t>Deal 2 damage. Combo Elemental.</t>
  </si>
  <si>
    <t>https://cdn.discordapp.com/attachments/421421573363335179/817472739572449321/unknown.png</t>
  </si>
  <si>
    <t>Slag Punch</t>
  </si>
  <si>
    <t>Return target Item to its owner's hand or deal 4 damage.</t>
  </si>
  <si>
    <t>https://cdn.discordapp.com/attachments/421421573363335179/869239088711094413/unknown.png</t>
  </si>
  <si>
    <t>Gaze of the Cockatrice</t>
  </si>
  <si>
    <t>Prophecy. Non-Elemental Creatures cannot attack until your next Turn.</t>
  </si>
  <si>
    <t>Wildfire</t>
  </si>
  <si>
    <t>Scry 1. Cascade 4.</t>
  </si>
  <si>
    <t>https://cdn.discordapp.com/attachments/421421573363335179/816778879196200960/unknown.png</t>
  </si>
  <si>
    <t>Prophecy. Deal 4 Damage.</t>
  </si>
  <si>
    <t>https://cdn.discordapp.com/attachments/421421573363335179/816778985534521364/unknown.png</t>
  </si>
  <si>
    <t>Wind of the Phoenix</t>
  </si>
  <si>
    <t>https://cdn.discordapp.com/attachments/421421573363335179/816252747774296084/denis-loebner-stormphoenix.png</t>
  </si>
  <si>
    <t>Ride the Winds</t>
  </si>
  <si>
    <t>Prophecy. Create an Elemental 3/3 Dragon with Resistance 1 and Flying. Draw a card.</t>
  </si>
  <si>
    <t>https://cdn.discordapp.com/attachments/421421573363335179/817468604768321607/unknown.png</t>
  </si>
  <si>
    <t>The Cinderguard Rebellion</t>
  </si>
  <si>
    <t>Silence all Creatures of Level 5 or greater. Then deal 5 damage to each Creature.</t>
  </si>
  <si>
    <t>https://cdn.discordapp.com/attachments/421421573363335179/834780125663854621/latest.png</t>
  </si>
  <si>
    <t>Prophecy. Deal 4 damage to all creatures.</t>
  </si>
  <si>
    <t>https://cdn.discordapp.com/attachments/421421573363335179/816252835259088926/mountain_village_by_alaiaorax_dc3z35f-fullview.png</t>
  </si>
  <si>
    <t>There be Dragons</t>
  </si>
  <si>
    <t>Create 2 Elemental 3/3 Dragons with Resistance 1 and Flying.</t>
  </si>
  <si>
    <t>https://cdn.discordapp.com/attachments/421421573363335179/816253043124338708/flight_under_sand_by_aryk8_d4lwct3-fullview.png</t>
  </si>
  <si>
    <t xml:space="preserve">Small Sins </t>
  </si>
  <si>
    <t>Destroy a Creature with 2 attack or less.</t>
  </si>
  <si>
    <t>https://cdn.discordapp.com/attachments/421421573363335179/816255060673298442/images.png</t>
  </si>
  <si>
    <t>Fresh Troops</t>
  </si>
  <si>
    <t>Create a Mortal 1/1 Soldier. Then, if your opponent has more Creatures than you, create another one.</t>
  </si>
  <si>
    <t>https://cdn.discordapp.com/attachments/421421573363335179/816254986694426665/charge_of_the_white_dragon_by_robbiemcsweeney_d90kxlj-fullview.png</t>
  </si>
  <si>
    <t>Striking Crane Maneuver</t>
  </si>
  <si>
    <t>Friendly Creatures gain Haste.</t>
  </si>
  <si>
    <t>https://cdn.discordapp.com/attachments/421421573363335179/869561712351801384/unknown.png</t>
  </si>
  <si>
    <t>Kogeki Strike</t>
  </si>
  <si>
    <t>Friendly Creatures get +2 Attack until end of Turn. Ally Angel or Spirit: Draw a Card.</t>
  </si>
  <si>
    <t>https://cdn.discordapp.com/attachments/421421573363335179/869563999136673812/unknown.png</t>
  </si>
  <si>
    <t>Witchhunt</t>
  </si>
  <si>
    <t>Destroy target level 3 or lower Creature.</t>
  </si>
  <si>
    <t>https://cdn.discordapp.com/attachments/421421573363335179/816255195838939206/nicolas-avon-witch-hunt.png</t>
  </si>
  <si>
    <t>Ransack the Village</t>
  </si>
  <si>
    <t>Mortal creatures have "Plunder: Draw a card." until end of turn.</t>
  </si>
  <si>
    <t>https://cdn.discordapp.com/attachments/421421573363335179/816255577717866496/daria-ka-8.png</t>
  </si>
  <si>
    <t>United we Struggle</t>
  </si>
  <si>
    <t>Deal damage to any Target equal to 2 times the number of friendly Creatures.</t>
  </si>
  <si>
    <t>https://cdn.discordapp.com/attachments/421421573363335179/869634135872913538/unknown.png</t>
  </si>
  <si>
    <t>Victory Fanfare</t>
  </si>
  <si>
    <t>Target Creature gains Ward until end of turn. Ally Soldier: Two Creatures instead.</t>
  </si>
  <si>
    <t>https://cdn.discordapp.com/attachments/421421573363335179/816779621353521182/unknown.png</t>
  </si>
  <si>
    <t>Mob Justice</t>
  </si>
  <si>
    <t>If your opponent has more Creatures than you, destroy a Creature. Otherwise Exile it until your next turn.</t>
  </si>
  <si>
    <t>https://cdn.discordapp.com/attachments/421421573363335179/869250008493461534/unknown.png</t>
  </si>
  <si>
    <t>Outlawed Wisdom</t>
  </si>
  <si>
    <t>You may discard a Card. If it is a Prophecy you may cast it. Draw a Card.</t>
  </si>
  <si>
    <t>https://cdn.discordapp.com/attachments/421421573363335179/869634481953341511/unknown.png</t>
  </si>
  <si>
    <t>Presence of the Forbidden One</t>
  </si>
  <si>
    <t>Forbidden. Your Level 1 Creatures get +1 Attack for each friendly Level 1 Creature.</t>
  </si>
  <si>
    <t>https://cdn.discordapp.com/attachments/421421573363335179/834774461948493834/riccardo-gualdi-exodia-art.png</t>
  </si>
  <si>
    <t>Honor the Fallen</t>
  </si>
  <si>
    <t>Draw a card for each Level 3 or lower Creature in your graveyard.</t>
  </si>
  <si>
    <t>https://cdn.discordapp.com/attachments/421421573363335179/816255645996154911/d96fxyz-47bc10ae-d3ca-450a-b626-62be41183acd.png</t>
  </si>
  <si>
    <t>Emperor's Verdict</t>
  </si>
  <si>
    <t>Destroy a creature. If you have all Shields, copy this Spell.</t>
  </si>
  <si>
    <t>https://cdn.discordapp.com/attachments/421421573363335179/834774033500864522/reha-sakar-execution.png</t>
  </si>
  <si>
    <t>Enforced Unity</t>
  </si>
  <si>
    <t>Each player selects 1 Creature type then sacrifices all Creatures not of that type.</t>
  </si>
  <si>
    <t>https://cdn.discordapp.com/attachments/421421573363335179/869558709586632774/unknown.png</t>
  </si>
  <si>
    <t>Increased Growth</t>
  </si>
  <si>
    <t>Draw a card. Flourish 4: Draw another card and put one back onto your deck.</t>
  </si>
  <si>
    <t>https://cdn.discordapp.com/attachments/421421573363335179/816257103869509632/rebirth_by_lindelokse_ddvw2mx-fullview.png</t>
  </si>
  <si>
    <t>Finish Off</t>
  </si>
  <si>
    <t>Destroy target wounded creature.</t>
  </si>
  <si>
    <t>https://cdn.discordapp.com/attachments/421421573363335179/816257233137696809/unknown.png</t>
  </si>
  <si>
    <t>Preparation</t>
  </si>
  <si>
    <t>Draw a card. Next turn you can play an additional card.</t>
  </si>
  <si>
    <t>https://cdn.discordapp.com/attachments/421421573363335179/816262539435966494/unknown.png</t>
  </si>
  <si>
    <t>Sprowth Giral</t>
  </si>
  <si>
    <t>Increase Player Level by 1. Draw a card.</t>
  </si>
  <si>
    <t>https://cdn.discordapp.com/attachments/421421573363335179/835865688685543444/i-k-nightingale-2021-01-11-raspberry-1920.png</t>
  </si>
  <si>
    <t>Melee Brawl</t>
  </si>
  <si>
    <t>One of your creatures fights another creature.</t>
  </si>
  <si>
    <t>https://cdn.discordapp.com/attachments/421421573363335179/816265913740558336/brenda-van-vugt-color1080p.png</t>
  </si>
  <si>
    <t>Breeding Season</t>
  </si>
  <si>
    <t>Create a Nature 2/2 Animal. Flourish 5: Create 2 of those instead. Flourish 7: Create 3 of those instead.</t>
  </si>
  <si>
    <t>https://cdn.discordapp.com/attachments/421421573363335179/869639563377799268/unknown.png</t>
  </si>
  <si>
    <t>Recycling</t>
  </si>
  <si>
    <t>Revive a creature. Flourish 7: Revive two instead.</t>
  </si>
  <si>
    <t>https://cdn.discordapp.com/attachments/421421573363335179/816257459344769034/irene-strychalski-regrowth-poster-sm-cu.png</t>
  </si>
  <si>
    <t>Coldblooded Murder</t>
  </si>
  <si>
    <t>Put 2 Wounds on a creature. If you have a Dinosaur or Dragon, deal 3 damage to target fortress.</t>
  </si>
  <si>
    <t>https://cdn.discordapp.com/attachments/421421573363335179/816603938890711050/joshua-wu-final-touch-up-2.png</t>
  </si>
  <si>
    <t>Call of the Jungle</t>
  </si>
  <si>
    <t>Reveal Cards from your Deck until you revealed up to two animals, then put them into your hand and shuffle your Deck.</t>
  </si>
  <si>
    <t>https://cdn.discordapp.com/attachments/421421573363335179/869556739211665428/unknown.png</t>
  </si>
  <si>
    <t>Nature's Mercy</t>
  </si>
  <si>
    <t>Cycle. Heal friendly creatures or a fortress by a total of up to 6.</t>
  </si>
  <si>
    <t>https://cdn.discordapp.com/attachments/421421573363335179/816257534083727370/dc6zv1z-b9bc6461-ea3f-4fd0-8ce9-348796bb9fa0.png</t>
  </si>
  <si>
    <t>Martyr</t>
  </si>
  <si>
    <t>Sacrifice a Creature, then your opponent sacrifices a Creature.</t>
  </si>
  <si>
    <t>https://cdn.discordapp.com/attachments/421421573363335179/816259449597067295/kingdom_of_knights_illustration_by_raymondminnaar_d6js39s-fullview.png</t>
  </si>
  <si>
    <t>Inevitable Doom</t>
  </si>
  <si>
    <t>Forbidden. Destroy all Creatures in Combat Zones.</t>
  </si>
  <si>
    <t>https://cdn.discordapp.com/attachments/421421573363335179/816259504601169950/dd5fm30-0bbf70de-6c60-4567-b045-270830b06e8b.png</t>
  </si>
  <si>
    <t>Pssscht</t>
  </si>
  <si>
    <t>Silence target creature.</t>
  </si>
  <si>
    <t>https://cdn.discordapp.com/attachments/421421573363335179/816781778076434437/unknown.png</t>
  </si>
  <si>
    <t>Necromancy for Beginners</t>
  </si>
  <si>
    <t>Mill 2 cards, Creatures in your Graveyard get Gravecast 1 until end of turn.</t>
  </si>
  <si>
    <t>https://cdn.discordapp.com/attachments/421421573363335179/816259868059107338/marton-gyula-kiss-kimagu-necromancer-15-closeup.png</t>
  </si>
  <si>
    <t>Open the Casket</t>
  </si>
  <si>
    <t>Each player mills 2 cards. Gravecast 3.</t>
  </si>
  <si>
    <t>https://cdn.discordapp.com/attachments/421421573363335179/834778063522496573/elias-tsirides-sarcophagus-01.png</t>
  </si>
  <si>
    <t>Spatial Lapse</t>
  </si>
  <si>
    <t>Suspend 3 a creature.</t>
  </si>
  <si>
    <t>https://cdn.discordapp.com/attachments/421421573363335179/816781881588449300/unknown.png</t>
  </si>
  <si>
    <t>Crippling Curse</t>
  </si>
  <si>
    <t>Set Resistance of target Creature to 0 until end of turn.</t>
  </si>
  <si>
    <t>https://cdn.discordapp.com/attachments/421421573363335179/816259933993172992/running_from_my_shadow_by_alaiaorax_dcxd109-fullview.png</t>
  </si>
  <si>
    <t>Cursed Treasure</t>
  </si>
  <si>
    <t>Draw a Creature from your Graveyard.</t>
  </si>
  <si>
    <t>https://cdn.discordapp.com/attachments/421421573363335179/816781985682554960/unknown.png</t>
  </si>
  <si>
    <t>Forgotten Ritual</t>
  </si>
  <si>
    <t>Sacrifice a Creature. Revive it.</t>
  </si>
  <si>
    <t>https://cdn.discordapp.com/attachments/421421573363335179/816259986304663552/arielle-schaffer-arielleschafferfinalcreaturesmall.png</t>
  </si>
  <si>
    <t>Deadly Poison</t>
  </si>
  <si>
    <t>Your Creatures have Poison until end of turn. Scry 2.</t>
  </si>
  <si>
    <t>https://cdn.discordapp.com/attachments/421421573363335179/834781027759030312/joe-wilson-fadeleaf-toxin-web.png</t>
  </si>
  <si>
    <t>Cull the Weak</t>
  </si>
  <si>
    <t>Gravecast 3. Destroy a wounded Creature.</t>
  </si>
  <si>
    <t>https://cdn.discordapp.com/attachments/421421573363335179/834786102064709662/nikolai-litvinenko-polacanthus.png</t>
  </si>
  <si>
    <t>Suro Launch</t>
  </si>
  <si>
    <t>Sacrifice a Creature, then put Wounds equal to its level to an enemy Creature.</t>
  </si>
  <si>
    <t>https://cdn.discordapp.com/attachments/421421573363335179/869564679213699122/unknown.png</t>
  </si>
  <si>
    <t>The Worst Deal</t>
  </si>
  <si>
    <t>Opponent sacrifices a Creature. Morbid: Two Creatures instead.</t>
  </si>
  <si>
    <t>https://cdn.discordapp.com/attachments/421421573363335179/816260048299884564/d93zszm-cf009772-be87-4986-9ab2-c6ac31efe04b.png</t>
  </si>
  <si>
    <t>Plague</t>
  </si>
  <si>
    <t>All creatures gain 2 Wounds.</t>
  </si>
  <si>
    <t>https://cdn.discordapp.com/attachments/421421573363335179/816782218205593610/unknown.png</t>
  </si>
  <si>
    <t>Avalanche</t>
  </si>
  <si>
    <t>Forbidden. Destroy a Creature. Cascade 2.</t>
  </si>
  <si>
    <t>https://cdn.discordapp.com/attachments/421421573363335179/817465980346171443/unknown.png</t>
  </si>
  <si>
    <t>Vivid Blessing</t>
  </si>
  <si>
    <t>When target creature would die this turn, heal it instead. Flourish 6: Target two creatures instead.</t>
  </si>
  <si>
    <t>https://cdn.discordapp.com/attachments/421421573363335179/816059647500353556/d6uneu0-98ef8449-996e-4627-9b79-4e8acd8df416.png</t>
  </si>
  <si>
    <t>Pillage</t>
  </si>
  <si>
    <t>Plunder. Deal 2 Damage.</t>
  </si>
  <si>
    <t>https://cdn.discordapp.com/attachments/421421573363335179/816253113496502272/the_harrying_of_the_north__winter_1069_1070__by_manulacanette_dcggu7w-fullview.png</t>
  </si>
  <si>
    <t>Enforced Recruitment</t>
  </si>
  <si>
    <t>Cascade 3. Ally Soldier: Combo Creature.</t>
  </si>
  <si>
    <t>https://cdn.discordapp.com/attachments/421421573363335179/817472045956071444/unknown.png</t>
  </si>
  <si>
    <t>Blood Banner Tactics</t>
  </si>
  <si>
    <t>Until end of turn, target Creature has Plunder. When you repair your fortress this turn, Cascade 1.</t>
  </si>
  <si>
    <t>https://cdn.discordapp.com/attachments/421421573363335179/834781584280256562/4f3320bf1a0a8d2f31fc5da36075c1d6.png</t>
  </si>
  <si>
    <t>Strengthen Foundation</t>
  </si>
  <si>
    <t>Repair your fortress by 3. Draw a card.
Flourish 5: Repair your fortress by 5 and draw 2 cards instead.</t>
  </si>
  <si>
    <t>https://cdn.discordapp.com/attachments/421421573363335179/816255749491392532/avalon_lords___order_of__divine_by_raymondminnaar_d7g20zy-fullview.png</t>
  </si>
  <si>
    <t>Resource Management</t>
  </si>
  <si>
    <t>Discard a card, then put a card from your Graveyard on top of your deck.</t>
  </si>
  <si>
    <t>https://cdn.discordapp.com/attachments/421421573363335179/869251671606308924/unknown.png</t>
  </si>
  <si>
    <t>https://cdn.discordapp.com/attachments/421421573363335179/869551552921239592/unknown.png</t>
  </si>
  <si>
    <t>Midori Roots</t>
  </si>
  <si>
    <t>Upgrade</t>
  </si>
  <si>
    <t>Friendly Animals have +1 Attack and friendly Plants have +1 Resistance. Prevent the first point of damage dealt to your Fortress each turn.</t>
  </si>
  <si>
    <t>https://cdn.discordapp.com/attachments/421421573363335179/869620279553450064/unknown.png</t>
  </si>
  <si>
    <t>Forest Camp</t>
  </si>
  <si>
    <t>End of turn: Draw a card.</t>
  </si>
  <si>
    <t>https://cdn.discordapp.com/attachments/421421573363335179/816263408777035817/maxime-delcambre-le-camp9.png</t>
  </si>
  <si>
    <t>Damp Marshland</t>
  </si>
  <si>
    <t>Whenever a creature dies, each player Mills 1.</t>
  </si>
  <si>
    <t>https://cdn.discordapp.com/attachments/421421573363335179/834785890864857098/greg-rutkowski-death-s-oasis-1500.png</t>
  </si>
  <si>
    <t>Underworld Gate</t>
  </si>
  <si>
    <t>Cards in your graveyard have Gravecast 3.</t>
  </si>
  <si>
    <t>https://cdn.discordapp.com/attachments/421421573363335179/816782305347108914/unknown.png</t>
  </si>
  <si>
    <t>Palace of the Blessed Misery</t>
  </si>
  <si>
    <t>Your Fortress does not take battle damage. End of your Turn: Deal 3 damage to your fortress.</t>
  </si>
  <si>
    <t>https://cdn.discordapp.com/attachments/421421573363335179/869631854800699462/unknown.png</t>
  </si>
  <si>
    <t>Valued Goods</t>
  </si>
  <si>
    <t>Reveal a card from your draft pool. Each player might offer a card for it, then choose one of the offered cards and exchange the two cards.</t>
  </si>
  <si>
    <t>Re-Allocation</t>
  </si>
  <si>
    <t>Choose a random card out of another players card pool and exchange it with one of your cards.</t>
  </si>
  <si>
    <t>Special Operative</t>
  </si>
  <si>
    <t>Target player gives you one of his Draft Effect Cards.</t>
  </si>
  <si>
    <t>Another Chance</t>
  </si>
  <si>
    <t>Exchange one Cards from your pool and the current Pack.</t>
  </si>
  <si>
    <t>Why not Both</t>
  </si>
  <si>
    <t>Exchange two Cards from your pool and the current Pack.</t>
  </si>
  <si>
    <t>Thrice is the Charm</t>
  </si>
  <si>
    <t>Exchange three Cards from your pool and the current Pack.</t>
  </si>
  <si>
    <t>Bidding War</t>
  </si>
  <si>
    <t>Reveal your current Pack. Each other player may offer any number of cards from their pool. The player who offered the most cards may pull a card from that Pack.</t>
  </si>
  <si>
    <t>The Joker</t>
  </si>
  <si>
    <t>Put this card into a pack and draft an additional card from it.</t>
  </si>
  <si>
    <t>Swapperino</t>
  </si>
  <si>
    <t>Swap your last drafted card with another player's last drafted card.</t>
  </si>
  <si>
    <t>Hatepick x3</t>
  </si>
  <si>
    <t>Remove up to three cards from a Pack.</t>
  </si>
  <si>
    <t>Scavenging</t>
  </si>
  <si>
    <t>Remove a card from your pool. Draft one out of three random cards from the garbage pool.</t>
  </si>
  <si>
    <t>Reverse</t>
  </si>
  <si>
    <t>Reverse the draft order.</t>
  </si>
  <si>
    <t>Minus One</t>
  </si>
  <si>
    <t>Your minimum deck size is reduced by 1.</t>
  </si>
  <si>
    <t>Healthy Boi</t>
  </si>
  <si>
    <t>You have +5 starting life.</t>
  </si>
  <si>
    <t>Clarity</t>
  </si>
  <si>
    <t>You scry 3 at the start of the game.</t>
  </si>
  <si>
    <t>Resistant Disciple</t>
  </si>
  <si>
    <t>Plunder. Forbidden.</t>
  </si>
  <si>
    <t>https://cdn.discordapp.com/attachments/421421573363335179/887036144544518173/einar-martinsen-blood1.png</t>
  </si>
  <si>
    <t>Strange Disciple</t>
  </si>
  <si>
    <t>Has all creature types. Forbidden.</t>
  </si>
  <si>
    <t>Endurant Disciple</t>
  </si>
  <si>
    <t>Ward. Forbidden.</t>
  </si>
  <si>
    <t>Brave Disciple</t>
  </si>
  <si>
    <t>Taunt. Forbidden.</t>
  </si>
  <si>
    <t>Zealous Disciple</t>
  </si>
  <si>
    <t>Haste. Forbidden.</t>
  </si>
  <si>
    <t>Rotting Disciple</t>
  </si>
  <si>
    <t>Gravecast 3. Forbidden.</t>
  </si>
  <si>
    <t>Heart of Cards</t>
  </si>
  <si>
    <t>Draw a Card. Forbidden.</t>
  </si>
  <si>
    <t>Glimpse Ahead</t>
  </si>
  <si>
    <t>Scry 2. Forbidden.</t>
  </si>
  <si>
    <t>Ping</t>
  </si>
  <si>
    <t>Deal 1 Damage. Forbidden.</t>
  </si>
  <si>
    <t>Graveyard Ceremony</t>
  </si>
  <si>
    <t>Each Player Mills 3 Cards. Forbidden.</t>
  </si>
  <si>
    <t>Restructure</t>
  </si>
  <si>
    <t>Repair each Fortress by 3. Forbidden.</t>
  </si>
  <si>
    <t>Bleed</t>
  </si>
  <si>
    <t>Deal 3 Damage to each Fortress. Forbidden.</t>
  </si>
  <si>
    <t>I have to l00t</t>
  </si>
  <si>
    <t>Draw a Card, then discard a Card. Forbidden.</t>
  </si>
  <si>
    <t>Effektive HP</t>
  </si>
  <si>
    <t>Prophecy. Summon: Repair your Fortress by 4.</t>
  </si>
  <si>
    <t>Summon: Create 2 copies of this card.</t>
  </si>
  <si>
    <t>Vanilla Castle</t>
  </si>
  <si>
    <t>Prophecy at 20, 15, 10, 5.</t>
  </si>
  <si>
    <t>This Creature gets +1 Attack and +1 Resistance.</t>
  </si>
  <si>
    <t>Deal 3 damage to target creature.</t>
  </si>
  <si>
    <t>Enlightened: Plunder.</t>
  </si>
  <si>
    <t>Ward. Enlightened: Taunt.</t>
  </si>
  <si>
    <t>Flying. Your fortress cannot take any damage.</t>
  </si>
  <si>
    <t>Flying. Legend: At the end of your turn, Scry 1.</t>
  </si>
  <si>
    <t>Your fortress can't be targeted by spells or effects.</t>
  </si>
  <si>
    <t>Legend: Taunt. Death: Shuffle each graveyard into its owner's deck.</t>
  </si>
  <si>
    <t>Flying. Ward. Other friendly creatures have +2 Attack.</t>
  </si>
  <si>
    <t>Creature is silenced and cannot attack Fortresses.</t>
  </si>
  <si>
    <t>Can't attack. All damage that is dealt to its owner's fortress is dealt to this instead.</t>
  </si>
  <si>
    <t>Prophecy. When this attacks a fortress, draw a card.</t>
  </si>
  <si>
    <t>Ward. Regenerate. Enlightened: Taunt.</t>
  </si>
  <si>
    <t>Divine Punishment (Namen aendern)</t>
  </si>
  <si>
    <t>Prophecy. Your fortress does not take damage until your next turn.</t>
  </si>
  <si>
    <t>Remove target creature from the game. Combo Spell.</t>
  </si>
  <si>
    <t>Eternal Library</t>
  </si>
  <si>
    <t>Forbidden City</t>
  </si>
  <si>
    <t>Forbidden. Summon: Draw to the maximum hand size. Your cards get Forbidden.</t>
  </si>
  <si>
    <t>Divine / Elemental</t>
  </si>
  <si>
    <t>Divine / Mortal</t>
  </si>
  <si>
    <t>Divine / Nature</t>
  </si>
  <si>
    <t>Divine / Void</t>
  </si>
  <si>
    <t>Summon: Deal 1 Damage to a Fortress.</t>
  </si>
  <si>
    <t>Flying. Summon: Deal 2 damage to each player's Fortress.</t>
  </si>
  <si>
    <t xml:space="preserve">Haste. When this attacks, Combo Spell. </t>
  </si>
  <si>
    <t>Ally Spirit: Haste.</t>
  </si>
  <si>
    <t>Flying. Whenever this attacks, you may bounce a Item.</t>
  </si>
  <si>
    <t>Summon: Deal 2 Damage to a Fortress. Death: Deal 3 Damage to a Fortress.</t>
  </si>
  <si>
    <t>First Shot</t>
  </si>
  <si>
    <t>Deal 2 damage to a Fortress. Draw a card.</t>
  </si>
  <si>
    <t>Deal 2 damage. Combo Elemental. Cascade 3.</t>
  </si>
  <si>
    <t>Prophecy. Create an Elemental 3/3 Dragon with Resistance 3 and Flying. Draw a card.</t>
  </si>
  <si>
    <t>Create 2 Elemental 3/3 Dragons with Resistance 3 and Flying.</t>
  </si>
  <si>
    <t>Lightning Tower</t>
  </si>
  <si>
    <t>At the end of your turn, deal 2 damage to the enemy fortress.</t>
  </si>
  <si>
    <t>Firedrake Roost</t>
  </si>
  <si>
    <t>Forbidden. End of Turn: Create an Elemental 3/3 Dragon with Resistance 3 and Flying. Deal 3 Damage to each Fortress.</t>
  </si>
  <si>
    <t>Elemental / Mortal</t>
  </si>
  <si>
    <t>Elemental / Nature</t>
  </si>
  <si>
    <t>Elemental / Void</t>
  </si>
  <si>
    <t>Prophecy. This has +2 attack if your fortress is damaged.</t>
  </si>
  <si>
    <t>Summon: Deal 2 damage to your fortress.</t>
  </si>
  <si>
    <t>Prophecy. Summon: Repair your Fortress by 2.</t>
  </si>
  <si>
    <t>Start of your turn: Deal 3 damage to the enemy Fortress.</t>
  </si>
  <si>
    <t>Plunder. Summon: A friendly Creature gets Plunder until end of turn.</t>
  </si>
  <si>
    <t>Ally Item: Summon: Repair a Fortress by 3.</t>
  </si>
  <si>
    <t>Other friendly Soldiers have +1 attack.</t>
  </si>
  <si>
    <t>Plunder. Summon: Deal 2 damage to the enemy Fortress.</t>
  </si>
  <si>
    <t xml:space="preserve">Taunt. When a creature with flying attacks, put a wound counter on it. </t>
  </si>
  <si>
    <t>Haste. Flying. Enemy Creatures have Resistance 0 when they are fighting this card.</t>
  </si>
  <si>
    <t>+2 Attack and +1 Resistance. Decrease the Level of all friendly Mortal creatures by 1.</t>
  </si>
  <si>
    <t>Create a Mortal 1/1 Soldier. If your opponent has more Creatures than you, create three instead.</t>
  </si>
  <si>
    <t>Prophecy. Cycle. Repair your Fortress by 5.</t>
  </si>
  <si>
    <t>Mortal creatures have Plunder until end of turn.</t>
  </si>
  <si>
    <t>Your Creatures have Ward this turn. Ally Soldier: And +2 Attack.</t>
  </si>
  <si>
    <t>Destroy a creature. If you have more than 15 life, copy this spell.</t>
  </si>
  <si>
    <t>Bandit Hideout</t>
  </si>
  <si>
    <t>Start of your turn: Target Creature has Plunder until end of turn.</t>
  </si>
  <si>
    <t>Mortal / Elemental</t>
  </si>
  <si>
    <t>Mortal / Nature</t>
  </si>
  <si>
    <t>Mortal / Void</t>
  </si>
  <si>
    <t>Nature / Divine</t>
  </si>
  <si>
    <t>Nature / Elemental</t>
  </si>
  <si>
    <t>Nature / Void</t>
  </si>
  <si>
    <t>Equilibrium</t>
  </si>
  <si>
    <t>Each player sacrifices his Creature with the highest attack.</t>
  </si>
  <si>
    <t>Void / Mortal</t>
  </si>
  <si>
    <t>Summon: Draw a card. When this kills a Creature, draw a card. Enlightened: End of Turn: discard a card.</t>
  </si>
  <si>
    <t>Nature / Mortal</t>
  </si>
  <si>
    <t>Each player puts a Card from the hand on top of the deck.</t>
  </si>
  <si>
    <t>Return target Item to its owners hand or deal 4 damage to a Fortress.</t>
  </si>
  <si>
    <t>Void / Nature</t>
  </si>
  <si>
    <t>Void / Divine</t>
  </si>
  <si>
    <t>End of Turn: Return this to your Deployment Zone.</t>
  </si>
  <si>
    <t>If your opponent has more Creatures than you, destroy a Creature. Otherwise Suspend 2 that Creature.</t>
  </si>
  <si>
    <t>+3 Attack. When this kills a Creature, return Serrated Scimitar to your hand.</t>
  </si>
  <si>
    <t>Equalisation</t>
  </si>
  <si>
    <t>When a player reveals a Card, this deals 1 damage to a fortress. End of turn: Reveal the top Card of your Deck, you may Mill 1.</t>
  </si>
  <si>
    <t>Prophecy. Summon: Draw a Card.</t>
  </si>
  <si>
    <t>Slaughterfields</t>
  </si>
  <si>
    <t>When a Creature dies, deal 1 damage to each Fortress.</t>
  </si>
  <si>
    <t>Incarnation of Sunset</t>
  </si>
  <si>
    <t>Research</t>
  </si>
  <si>
    <t>Draw a Card. Enlightened: Draw 2 Cards instead.</t>
  </si>
  <si>
    <t>End of Turn: Discard a Spell to deal 2 damage to a Fortress or discard an Item to deal 4 damage to a Fortress.</t>
  </si>
  <si>
    <t xml:space="preserve">Summon: Put target Creature into the Deployment Zone. </t>
  </si>
  <si>
    <t>Put target Creature into the Deployment Zone or your opponent sacrifices a Creature in the Deployment Zone.</t>
  </si>
  <si>
    <t>Each player selects 1 Creature type then sacrifices all Creatures of other types.</t>
  </si>
  <si>
    <t>Haste. Flying. When this deals damage to a Fortress, it gets +2 attack.</t>
  </si>
  <si>
    <t>Friendly Creatures gain Haste. Put them to the Deployment zone at the end of this turn.</t>
  </si>
  <si>
    <t>When this destroys a Creature, deal 3 damage to your Fortress.</t>
  </si>
  <si>
    <t>Flying. Summon: Trigger the Summon ability of a friendly Creature.</t>
  </si>
  <si>
    <t>Flying. When this triggers a prophecy, deal 2 damage to a Fortress.</t>
  </si>
  <si>
    <t>Taunt. Enemy Creatures get -1 attack when attacking this Creature.</t>
  </si>
  <si>
    <t>Death: You may discard a Card, if you do, Suspend 2 this Creature.</t>
  </si>
  <si>
    <t>End of Turn: Enlightened: This gets Ward, draw a card. When this loses Ward, deal 3 damage to any Target.</t>
  </si>
  <si>
    <t>When this gets destroyed, deal 2 damage to any Target and Draw a Card.</t>
  </si>
  <si>
    <t>Deal damage to each Creature equal to the numbers of Creatures on the field.</t>
  </si>
  <si>
    <t>Each Player may discard any amount of Cards. For each Card discarded this way, they draw a card and deal 2 damage to their fortress.</t>
  </si>
  <si>
    <t>Your Fortress does not take effect damage.</t>
  </si>
  <si>
    <t>Haste. When this deals damage to a Creature, put that Creature into the Deployment Zone.</t>
  </si>
  <si>
    <t>Prophecy. A friendly Creature gets Taunt and Ward.</t>
  </si>
  <si>
    <t>Choose a Realm. Deal 1 damage to target fortress for each Card  of that Realm on the field.</t>
  </si>
  <si>
    <t>Void / Elemental</t>
  </si>
  <si>
    <t>Prophecy. Creatures can not attack until your next Turn.</t>
  </si>
  <si>
    <t>Your Soldiers have +1 attack.</t>
  </si>
  <si>
    <t>Beast</t>
  </si>
  <si>
    <t>When a player reveals a Card, this deals 1 damage to a fortress. End of turn: Reveal the top Card of your Deck. You may Mill 1.</t>
  </si>
  <si>
    <t>Wise Man from the Night Mound</t>
  </si>
  <si>
    <t>Resistence</t>
  </si>
  <si>
    <t>/</t>
  </si>
  <si>
    <t>Prophecy at 20, 15, 10, 5</t>
  </si>
  <si>
    <t>Prophecy 
Summon: Draw a Card</t>
  </si>
  <si>
    <t>Machine</t>
  </si>
  <si>
    <t>Death: Increase Turn counter by +1</t>
  </si>
  <si>
    <t>Summon: You get Gravecast</t>
  </si>
  <si>
    <t>Ward, Plunder</t>
  </si>
  <si>
    <t>Paladin</t>
  </si>
  <si>
    <t>Destroy a creature</t>
  </si>
  <si>
    <t>Each Opponent's Upkeep: Cultivate 1</t>
  </si>
  <si>
    <t>Enlightened: you have less than 5 life - Plunder.</t>
  </si>
  <si>
    <t>Monk</t>
  </si>
  <si>
    <t>Summon: Create 2 Colorless 3/1/1 Warriors.</t>
  </si>
  <si>
    <t>Each Upkeep: Create a Mortal 1/1/1 Soldier.</t>
  </si>
  <si>
    <t>This card has +1 Attack/+1 Resistance if it is equipped.</t>
  </si>
  <si>
    <t>Summon: Deal 1 Damage to target Fortress.</t>
  </si>
  <si>
    <t>Sprite</t>
  </si>
  <si>
    <t>Deal 2 damage to all Creatures.</t>
  </si>
  <si>
    <t>Death: Suspend 3 itself</t>
  </si>
  <si>
    <t>Horror</t>
  </si>
  <si>
    <t>Firecat</t>
  </si>
  <si>
    <t>Cat</t>
  </si>
  <si>
    <t>Big Ass Behemoth</t>
  </si>
  <si>
    <t>Cannot be targeted by spells.</t>
  </si>
  <si>
    <t>You cannot take more than 2 damage each turn.</t>
  </si>
  <si>
    <t>Destroy one of your and an opponent's creature.</t>
  </si>
  <si>
    <t>Flourish 4: +2 Resistance. Florish 6: +2 Attack, +2 Defense.</t>
  </si>
  <si>
    <t>Revive a creature. Florish 8: 2 creatures instead.</t>
  </si>
  <si>
    <t>Bird</t>
  </si>
  <si>
    <t>Summon: Ally Level 1: Create a copy of a level 1 card.</t>
  </si>
  <si>
    <t>Summon: You and your opponent get Gravecast</t>
  </si>
  <si>
    <t>Summon: Give a creature Taunt</t>
  </si>
  <si>
    <t>Summon: Put a wound on a friendly creature</t>
  </si>
  <si>
    <t>Flying
Summon: Bounce another friendly creature. This card gains +3 Attack.</t>
  </si>
  <si>
    <t>This card gains +1 Attack at the start of your turn.</t>
  </si>
  <si>
    <t>Gorilla</t>
  </si>
  <si>
    <t>Prophecy
Taunt</t>
  </si>
  <si>
    <t>Prophecy
Summon: Restore 4 HP to your Fortress</t>
  </si>
  <si>
    <t>Haste</t>
  </si>
  <si>
    <t>This card cannot be damaged by Spells</t>
  </si>
  <si>
    <t>Summon: Deal 2 damage to each players' Fortresses
Flying</t>
  </si>
  <si>
    <t>Other friendly Mortal creatures have +1 Attack.</t>
  </si>
  <si>
    <t>Enemy spells have +1 Level</t>
  </si>
  <si>
    <t>Priest</t>
  </si>
  <si>
    <t>This cards gets an additional +1 attack for each Item it is equipped with</t>
  </si>
  <si>
    <t>At the start of your turn, deal 4 damage to the enemy Fortress</t>
  </si>
  <si>
    <t>Summon: Ally Spirit or Sprite: Haste</t>
  </si>
  <si>
    <t>Summon: Give a creature a Wound. Then destroy an enemy creature with a wound.</t>
  </si>
  <si>
    <t>Haste
Whenever this card kills an enemy creature it gets an additional attack</t>
  </si>
  <si>
    <t>Summon: Choose a Realm. This card is treated as if it belonged to that Realm.</t>
  </si>
  <si>
    <t>Summon: Bounce an enemy creature
Flying</t>
  </si>
  <si>
    <t>Taunt
Summon: Draw a card.</t>
  </si>
  <si>
    <t>Summon: Double a creature's Attack.</t>
  </si>
  <si>
    <t>Shaman</t>
  </si>
  <si>
    <t>Plunder
Summon: Target Creature gets Plunder until end of turn.</t>
  </si>
  <si>
    <t>Plunder
Deal 2 Damage.</t>
  </si>
  <si>
    <t>Poison
Apotheosis: Indestructible. 
At the end of your turn, create a 1/1/1 Sex Slave token.</t>
  </si>
  <si>
    <t>Equipped Creature has Poison.</t>
  </si>
  <si>
    <t>Summon: Remove 1 Wound from Equipped Creature.
Equipped Creature gets +2 Attack.</t>
  </si>
  <si>
    <t>Equipped Creature gets +1 Attack.</t>
  </si>
  <si>
    <t>Summon: Deal 1 Damage to target Fortress.
Death: Deal 2 Damage to target Fortress.</t>
  </si>
  <si>
    <t>Create a Mortal 1/1/1 Soldier. If your opponent has more Creatures than you, create three of those instead.</t>
  </si>
  <si>
    <t>Reinforce: Cultivate 1.</t>
  </si>
  <si>
    <t>Suspend 2</t>
  </si>
  <si>
    <t>Suspend 3</t>
  </si>
  <si>
    <t>Suspend 4, Morbid: Remove a time counter from this.</t>
  </si>
  <si>
    <t>Suspend 5
Destroy all Creatures in Combat Zones.</t>
  </si>
  <si>
    <t>Flying
Whenever this attacks, you may bounce target Item.</t>
  </si>
  <si>
    <t>Suspend 2
Whenever you remove a time counter from this, deal 3 damage.</t>
  </si>
  <si>
    <t>Create 2 Elemental 4/2/3 Dragons with Flying.</t>
  </si>
  <si>
    <t>Taunt</t>
  </si>
  <si>
    <t>Death: Cascade 3</t>
  </si>
  <si>
    <t>Poison
Remove the top card from your deck: remove a wound from this.</t>
  </si>
  <si>
    <t>Cascade 4. Level - 1</t>
  </si>
  <si>
    <t>Put target creature under its owner's deck</t>
  </si>
  <si>
    <t>Your creatures have ward this turn. Ally Legendary: And +2 Attack.</t>
  </si>
  <si>
    <t>Summon: Apotheosis: Draw a card.</t>
  </si>
  <si>
    <t>Sphinx</t>
  </si>
  <si>
    <t>You have Gravecast forever.</t>
  </si>
  <si>
    <t>Big Bad Golem</t>
  </si>
  <si>
    <t>Taunt. Ward. Suspend 5. When you play a spell, remove a suspend from this.</t>
  </si>
  <si>
    <t>Golem</t>
  </si>
  <si>
    <t>Ward, Regenerate. Enlightened - opponent has more creatures than you: Heal.</t>
  </si>
  <si>
    <t>Apotheosis: Taunt. Death: Shuffle each graveyard into its owner's deck.</t>
  </si>
  <si>
    <t>Death: Fully heal a friendly unit. Ally Soldier: ALL units instead.</t>
  </si>
  <si>
    <t>Equipped Creature gets +1 Attack and Taunt.</t>
  </si>
  <si>
    <t>Reinforce: Repair a Fortress by 1.</t>
  </si>
  <si>
    <t>Reinforce: This gets Poison and Plunder until end of turn.</t>
  </si>
  <si>
    <t>Enlightment - You have more than 4 Spells in your graveyard: Ward. Taunt.</t>
  </si>
  <si>
    <t>Cultivate 2, draw a card.</t>
  </si>
  <si>
    <t>Summon: Equipped Creature gets Ward.
Apotheosis: Equipped Creature gets Taunt. When it would die, remove all wounds and sacrifice this card instead.</t>
  </si>
  <si>
    <t>Ward
+1 Attack for each Spell in your Graveyard.</t>
  </si>
  <si>
    <t>Windkeep Spellsword</t>
  </si>
  <si>
    <t>Destroy a creature with 2 attack or less</t>
  </si>
  <si>
    <t>Sacrifice a creature. Deal 5 damage to target creature.</t>
  </si>
  <si>
    <t>Prophecy
Deal 4 Damage</t>
  </si>
  <si>
    <t>Kill target wounded creature</t>
  </si>
  <si>
    <t>Prophecy
Heal your Fortress by 4.</t>
  </si>
  <si>
    <t>Deal 2 damage to an enemy Fortress. Draw a card.</t>
  </si>
  <si>
    <t>Scry 1</t>
  </si>
  <si>
    <t>Target enemy creature cannot attack next turn.
Enlightened 3 Divine Creatures: Destroy target creature.</t>
  </si>
  <si>
    <t>Set Resistance of target creature to 1 until end of turn.</t>
  </si>
  <si>
    <t>Bounce target creature</t>
  </si>
  <si>
    <t>Remove all wounds from all friendly creatures.</t>
  </si>
  <si>
    <t>All Level 3 or lower Mortal creatures have Plunder until end of turn.</t>
  </si>
  <si>
    <t>Destroy all creatures with Resistance 4 or lower.</t>
  </si>
  <si>
    <t>Blizzard</t>
  </si>
  <si>
    <t>Deal 3 damage to all creatures.</t>
  </si>
  <si>
    <t>Deal 3 damage to target creature</t>
  </si>
  <si>
    <t>Spit Venom</t>
  </si>
  <si>
    <t>A friendly creature deals 1 damage.</t>
  </si>
  <si>
    <t>Mute</t>
  </si>
  <si>
    <t>Silence target creature</t>
  </si>
  <si>
    <t>Draw a creature from your Graveyard</t>
  </si>
  <si>
    <t>Forbidden Ritual</t>
  </si>
  <si>
    <t>Sacrifice a creature. Revive it.</t>
  </si>
  <si>
    <t>Divine Punishment</t>
  </si>
  <si>
    <t>Steal an enemy creature. It loses Taunt and cannot attack.</t>
  </si>
  <si>
    <t>Wall</t>
  </si>
  <si>
    <t>Draw a card for each level 1 creature in your graveyard.</t>
  </si>
  <si>
    <t>Flying. Apotheosis: At the end of your turn, Scry 1.</t>
  </si>
  <si>
    <t>Haste, Flying
Enemy Creatures have Resistence 1 when they are fighting this card, except when they are Legendary.</t>
  </si>
  <si>
    <t xml:space="preserve">Flying
Enlightened - friendly Creatures without Flying: This card cannot be attacked or targeted. </t>
  </si>
  <si>
    <t>Haste
Poison</t>
  </si>
  <si>
    <t>Summon: Return a Level 3 or lower Item from your Graveyard to your Hand</t>
  </si>
  <si>
    <t>Reinforce: Flying until end of turn.</t>
  </si>
  <si>
    <t>After you play a Spell, this card gains +1 Attack</t>
  </si>
  <si>
    <t>Prophecy
Taunt
Ward</t>
  </si>
  <si>
    <t>Summon: Give a creature Ward.</t>
  </si>
  <si>
    <t>Plunder
Summon: Deal 2 damage to the enemy Fortress</t>
  </si>
  <si>
    <t>Ward
When this card loses its ward, draw a card.</t>
  </si>
  <si>
    <t>Mortal / Divine</t>
  </si>
  <si>
    <t>Elemental / Divine</t>
  </si>
  <si>
    <t xml:space="preserve">Ward
Summon: Deal 2 damage for each friendly creature with Ward. </t>
  </si>
  <si>
    <t>This card cannot die from combat. Whenever this card would take a Wound, deal 3 damage to your Fortress.</t>
  </si>
  <si>
    <t>Summon: Draw a card and reduce its Level to 0 until end of turn.</t>
  </si>
  <si>
    <t>Summon: Equip this card with up to 2 Items from your Graveyard</t>
  </si>
  <si>
    <t>When this card deals damage to a Fortress, it gains Ward.</t>
  </si>
  <si>
    <t>Ghost</t>
  </si>
  <si>
    <t>Prophecy
Summon: Remove a Wound from a friendly creature.</t>
  </si>
  <si>
    <t>Prophecy
Summon: Restore 2 HP to your Fortress.</t>
  </si>
  <si>
    <t>Can't attack unless you have at least 2 other Creatures</t>
  </si>
  <si>
    <t>Summon: Silence all other creatures</t>
  </si>
  <si>
    <t>This card's Level is decreased by 1 for each Void creature in your Graveyard.
Flying</t>
  </si>
  <si>
    <t>Regenerate
Apotheosis: +1 Attack for each enemy Creature</t>
  </si>
  <si>
    <t>Flying
This card does not trigger Prophecy.</t>
  </si>
  <si>
    <t>Attack +3.
At the end of your turn, equipped creature gets a wound.</t>
  </si>
  <si>
    <t>Decrease the Level of all friendly Mortal creatures by 1.</t>
  </si>
  <si>
    <t>Prophecy, Poison, Taunt</t>
  </si>
  <si>
    <t>Death: Your opponent can revive a Level 2 or lower creature.</t>
  </si>
  <si>
    <t>Flying, Haste, Plunder</t>
  </si>
  <si>
    <t>Taunt
Summon: +1 Attack for each wounded enemy creature.</t>
  </si>
  <si>
    <t>Summon: Kill a wounded creature.</t>
  </si>
  <si>
    <t>Corpse Reader</t>
  </si>
  <si>
    <t>Morbid: Draw a card.</t>
  </si>
  <si>
    <t>Morbid: Regenerate.</t>
  </si>
  <si>
    <t>Berserker</t>
  </si>
  <si>
    <t>The worst Deal</t>
  </si>
  <si>
    <t>Opponent sacrifices a creature. Morbid: 2 creatures instead.</t>
  </si>
  <si>
    <t>Necromany for Beginners</t>
  </si>
  <si>
    <t>Mill 2 cards, you get Gravecast.</t>
  </si>
  <si>
    <t>Poison, Haste, Ward, Flying</t>
  </si>
  <si>
    <t>Vampire</t>
  </si>
  <si>
    <t>Haste. When it attacks a creature, put a wound on that creature.</t>
  </si>
  <si>
    <t>Whenever target creature would die this turn, remove a wound from it instead.
Flourish 6: Remove two wounds instead.</t>
  </si>
  <si>
    <t>Ward, Flying
Whenever one of your Creatures loses Ward, that creature may attack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</si>
</sst>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sz val="12"/>
      <color rgb="FF0A0A23"/>
      <name val="-Apple-System"/>
      <charset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5" fillId="10" borderId="29" applyNumberFormat="0" applyAlignment="0" applyProtection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0" borderId="0" xfId="1"/>
    <xf numFmtId="0" fontId="4" fillId="0" borderId="0" xfId="0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" fillId="0" borderId="0" xfId="0" applyFont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8" borderId="0" xfId="0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8" fillId="9" borderId="0" xfId="2" applyAlignment="1">
      <alignment vertical="center"/>
    </xf>
    <xf numFmtId="0" fontId="3" fillId="0" borderId="0" xfId="3"/>
    <xf numFmtId="0" fontId="0" fillId="0" borderId="13" xfId="0" applyBorder="1"/>
    <xf numFmtId="0" fontId="0" fillId="0" borderId="15" xfId="0" applyBorder="1"/>
    <xf numFmtId="0" fontId="0" fillId="0" borderId="17" xfId="0" applyBorder="1"/>
    <xf numFmtId="9" fontId="0" fillId="0" borderId="14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10" fillId="0" borderId="0" xfId="0" applyFont="1"/>
    <xf numFmtId="0" fontId="1" fillId="0" borderId="0" xfId="0" applyFont="1"/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5" xfId="0" applyBorder="1"/>
    <xf numFmtId="10" fontId="0" fillId="0" borderId="22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8" fillId="9" borderId="0" xfId="2"/>
    <xf numFmtId="9" fontId="0" fillId="0" borderId="22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2" xfId="4" applyFont="1" applyBorder="1"/>
    <xf numFmtId="9" fontId="0" fillId="0" borderId="24" xfId="4" applyFont="1" applyBorder="1"/>
    <xf numFmtId="9" fontId="0" fillId="0" borderId="26" xfId="4" applyFont="1" applyBorder="1"/>
    <xf numFmtId="0" fontId="15" fillId="10" borderId="30" xfId="5" applyBorder="1" applyAlignment="1">
      <alignment horizontal="center"/>
    </xf>
    <xf numFmtId="0" fontId="15" fillId="10" borderId="29" xfId="5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Akzent1" xfId="2" builtinId="29"/>
    <cellStyle name="Ausgabe" xfId="5" builtinId="21"/>
    <cellStyle name="Hyperlink" xfId="1" xr:uid="{00000000-000B-0000-0000-000008000000}"/>
    <cellStyle name="Link" xfId="3" builtinId="8"/>
    <cellStyle name="Prozent" xfId="4" builtinId="5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Heftige Level-Diagramm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'0.9 Alpha (Core Set = CS)'!$R$3:$R$12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C11-8C6B-4CC7C237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530000"/>
        <c:axId val="1282529584"/>
      </c:barChart>
      <c:catAx>
        <c:axId val="12825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29584"/>
        <c:crosses val="autoZero"/>
        <c:auto val="1"/>
        <c:lblAlgn val="ctr"/>
        <c:lblOffset val="100"/>
        <c:noMultiLvlLbl val="0"/>
      </c:catAx>
      <c:valAx>
        <c:axId val="12825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yVal>
            <c:numRef>
              <c:f>'0.8 Alpha'!$Q$2:$Q$8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E-4C39-90B3-77B6DE67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09743"/>
        <c:axId val="1692010991"/>
      </c:scatterChart>
      <c:valAx>
        <c:axId val="16920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10991"/>
        <c:crosses val="autoZero"/>
        <c:crossBetween val="midCat"/>
      </c:valAx>
      <c:valAx>
        <c:axId val="16920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0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Levelcount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'0.8 Playtest'!$O$3:$O$9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E-441F-8C6C-CFC206AA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8181376"/>
        <c:axId val="1278181792"/>
      </c:barChart>
      <c:catAx>
        <c:axId val="127818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81792"/>
        <c:crosses val="autoZero"/>
        <c:auto val="1"/>
        <c:lblAlgn val="ctr"/>
        <c:lblOffset val="100"/>
        <c:noMultiLvlLbl val="0"/>
      </c:catAx>
      <c:valAx>
        <c:axId val="1278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'Version 0.7'!$O$12:$O$18</c:f>
              <c:numCache>
                <c:formatCode>General</c:formatCode>
                <c:ptCount val="7"/>
                <c:pt idx="0">
                  <c:v>49</c:v>
                </c:pt>
                <c:pt idx="1">
                  <c:v>59</c:v>
                </c:pt>
                <c:pt idx="2">
                  <c:v>75</c:v>
                </c:pt>
                <c:pt idx="3">
                  <c:v>74</c:v>
                </c:pt>
                <c:pt idx="4">
                  <c:v>36</c:v>
                </c:pt>
                <c:pt idx="5">
                  <c:v>24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3-4D81-A9B2-950EAEA3B9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032000"/>
        <c:axId val="678557200"/>
      </c:barChart>
      <c:catAx>
        <c:axId val="6580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57200"/>
        <c:crosses val="autoZero"/>
        <c:auto val="1"/>
        <c:lblAlgn val="ctr"/>
        <c:lblOffset val="100"/>
        <c:noMultiLvlLbl val="0"/>
      </c:catAx>
      <c:valAx>
        <c:axId val="6785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803200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'Version 0.6.2'!$P$12:$P$18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75</c:v>
                </c:pt>
                <c:pt idx="3">
                  <c:v>74</c:v>
                </c:pt>
                <c:pt idx="4">
                  <c:v>37</c:v>
                </c:pt>
                <c:pt idx="5">
                  <c:v>24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D-42C0-B442-A85A08E3AB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032000"/>
        <c:axId val="678557200"/>
      </c:barChart>
      <c:catAx>
        <c:axId val="6580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57200"/>
        <c:crosses val="autoZero"/>
        <c:auto val="1"/>
        <c:lblAlgn val="ctr"/>
        <c:lblOffset val="100"/>
        <c:noMultiLvlLbl val="0"/>
      </c:catAx>
      <c:valAx>
        <c:axId val="6785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803200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'Version 0.2'!$P$12:$P$18</c:f>
              <c:numCache>
                <c:formatCode>General</c:formatCode>
                <c:ptCount val="7"/>
                <c:pt idx="0">
                  <c:v>50</c:v>
                </c:pt>
                <c:pt idx="1">
                  <c:v>58</c:v>
                </c:pt>
                <c:pt idx="2">
                  <c:v>73</c:v>
                </c:pt>
                <c:pt idx="3">
                  <c:v>71</c:v>
                </c:pt>
                <c:pt idx="4">
                  <c:v>36</c:v>
                </c:pt>
                <c:pt idx="5">
                  <c:v>24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2-4456-B230-A50C9AD0FC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032000"/>
        <c:axId val="678557200"/>
      </c:barChart>
      <c:catAx>
        <c:axId val="6580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57200"/>
        <c:crosses val="autoZero"/>
        <c:auto val="1"/>
        <c:lblAlgn val="ctr"/>
        <c:lblOffset val="100"/>
        <c:noMultiLvlLbl val="0"/>
      </c:catAx>
      <c:valAx>
        <c:axId val="6785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803200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'Version 0.1'!$P$12:$P$21</c:f>
              <c:numCache>
                <c:formatCode>General</c:formatCode>
                <c:ptCount val="10"/>
                <c:pt idx="0">
                  <c:v>12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22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5-41EC-9B56-F1FF2E30C9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032000"/>
        <c:axId val="678557200"/>
      </c:barChart>
      <c:catAx>
        <c:axId val="65803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57200"/>
        <c:crosses val="autoZero"/>
        <c:auto val="1"/>
        <c:lblAlgn val="ctr"/>
        <c:lblOffset val="100"/>
        <c:noMultiLvlLbl val="0"/>
      </c:catAx>
      <c:valAx>
        <c:axId val="678557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8032000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13</xdr:row>
      <xdr:rowOff>14287</xdr:rowOff>
    </xdr:from>
    <xdr:to>
      <xdr:col>18</xdr:col>
      <xdr:colOff>9525</xdr:colOff>
      <xdr:row>27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736A3D-5724-7643-C0A4-91E4D287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8</xdr:row>
      <xdr:rowOff>80962</xdr:rowOff>
    </xdr:from>
    <xdr:to>
      <xdr:col>22</xdr:col>
      <xdr:colOff>57150</xdr:colOff>
      <xdr:row>22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51F22-02D1-7184-535A-6688093C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0</xdr:rowOff>
    </xdr:from>
    <xdr:to>
      <xdr:col>21</xdr:col>
      <xdr:colOff>333375</xdr:colOff>
      <xdr:row>14</xdr:row>
      <xdr:rowOff>66675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ABD845F0-8A7B-FC65-480A-770EE20F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8</xdr:row>
      <xdr:rowOff>166687</xdr:rowOff>
    </xdr:from>
    <xdr:to>
      <xdr:col>21</xdr:col>
      <xdr:colOff>190500</xdr:colOff>
      <xdr:row>22</xdr:row>
      <xdr:rowOff>33337</xdr:rowOff>
    </xdr:to>
    <xdr:graphicFrame macro="">
      <xdr:nvGraphicFramePr>
        <xdr:cNvPr id="2" name="Diagramm 7">
          <a:extLst>
            <a:ext uri="{FF2B5EF4-FFF2-40B4-BE49-F238E27FC236}">
              <a16:creationId xmlns:a16="http://schemas.microsoft.com/office/drawing/2014/main" id="{F25381AF-8B09-4896-A9C3-551842924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166687</xdr:rowOff>
    </xdr:from>
    <xdr:to>
      <xdr:col>22</xdr:col>
      <xdr:colOff>190500</xdr:colOff>
      <xdr:row>22</xdr:row>
      <xdr:rowOff>33337</xdr:rowOff>
    </xdr:to>
    <xdr:graphicFrame macro="">
      <xdr:nvGraphicFramePr>
        <xdr:cNvPr id="2" name="Diagramm 7">
          <a:extLst>
            <a:ext uri="{FF2B5EF4-FFF2-40B4-BE49-F238E27FC236}">
              <a16:creationId xmlns:a16="http://schemas.microsoft.com/office/drawing/2014/main" id="{CD121932-665A-48FE-83BC-43D4322BF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166687</xdr:rowOff>
    </xdr:from>
    <xdr:to>
      <xdr:col>22</xdr:col>
      <xdr:colOff>190500</xdr:colOff>
      <xdr:row>22</xdr:row>
      <xdr:rowOff>33337</xdr:rowOff>
    </xdr:to>
    <xdr:graphicFrame macro="">
      <xdr:nvGraphicFramePr>
        <xdr:cNvPr id="3" name="Diagramm 7">
          <a:extLst>
            <a:ext uri="{FF2B5EF4-FFF2-40B4-BE49-F238E27FC236}">
              <a16:creationId xmlns:a16="http://schemas.microsoft.com/office/drawing/2014/main" id="{24094831-8969-495B-B8DD-6420F8A5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166687</xdr:rowOff>
    </xdr:from>
    <xdr:to>
      <xdr:col>22</xdr:col>
      <xdr:colOff>190500</xdr:colOff>
      <xdr:row>22</xdr:row>
      <xdr:rowOff>33337</xdr:rowOff>
    </xdr:to>
    <xdr:graphicFrame macro="">
      <xdr:nvGraphicFramePr>
        <xdr:cNvPr id="13" name="Diagramm 7">
          <a:extLst>
            <a:ext uri="{FF2B5EF4-FFF2-40B4-BE49-F238E27FC236}">
              <a16:creationId xmlns:a16="http://schemas.microsoft.com/office/drawing/2014/main" id="{9674E93A-CD24-4922-901C-24698DDC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.pinimg.com/736x/50/8c/81/508c8173f3521b3944407828a5140de3--fallen-angels-guardian-angels.jp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inimg.com/originals/77/6f/c5/776fc5bd33c1aac61a66fa955c563563.jpg" TargetMode="External"/><Relationship Id="rId21" Type="http://schemas.openxmlformats.org/officeDocument/2006/relationships/hyperlink" Target="https://i.pinimg.com/736x/50/8c/81/508c8173f3521b3944407828a5140de3--fallen-angels-guardian-angels.jpg" TargetMode="External"/><Relationship Id="rId42" Type="http://schemas.openxmlformats.org/officeDocument/2006/relationships/hyperlink" Target="https://www.wargamer.com/wp-content/uploads/2022/02/dnd-multiclass-5e-guide-mage-fire.jpg" TargetMode="External"/><Relationship Id="rId47" Type="http://schemas.openxmlformats.org/officeDocument/2006/relationships/hyperlink" Target="https://img5.goodfon.com/wallpaper/nbig/0/e2/warrior-dragon-soldier-creature-sword-weapon-castle-armor-da.jpg" TargetMode="External"/><Relationship Id="rId63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68" Type="http://schemas.openxmlformats.org/officeDocument/2006/relationships/hyperlink" Target="http://coolvibe.com/wp-content/uploads/2015/08/Steve-Lund-Dinosaur.jpg" TargetMode="External"/><Relationship Id="rId84" Type="http://schemas.openxmlformats.org/officeDocument/2006/relationships/hyperlink" Target="https://c4.wallpaperflare.com/wallpaper/558/751/741/fantasy-art-artwork-ruin-wallpaper-preview.jpg" TargetMode="External"/><Relationship Id="rId89" Type="http://schemas.openxmlformats.org/officeDocument/2006/relationships/hyperlink" Target="https://get.wallhere.com/photo/fantasy-art-artwork-dead-zombies-mythology-screenshot-computer-wallpaper-fictional-character-83121.jpg" TargetMode="External"/><Relationship Id="rId16" Type="http://schemas.openxmlformats.org/officeDocument/2006/relationships/hyperlink" Target="https://i.pinimg.com/736x/50/8c/81/508c8173f3521b3944407828a5140de3--fallen-angels-guardian-angels.jpg" TargetMode="External"/><Relationship Id="rId107" Type="http://schemas.openxmlformats.org/officeDocument/2006/relationships/drawing" Target="../drawings/drawing2.xml"/><Relationship Id="rId11" Type="http://schemas.openxmlformats.org/officeDocument/2006/relationships/hyperlink" Target="https://i.pinimg.com/originals/6e/9b/a9/6e9ba9b68039947d436e7f7f84090590.jpg" TargetMode="External"/><Relationship Id="rId32" Type="http://schemas.openxmlformats.org/officeDocument/2006/relationships/hyperlink" Target="https://i.pinimg.com/originals/77/6f/c5/776fc5bd33c1aac61a66fa955c563563.jpg" TargetMode="External"/><Relationship Id="rId37" Type="http://schemas.openxmlformats.org/officeDocument/2006/relationships/hyperlink" Target="https://www.wargamer.com/wp-content/uploads/2022/02/dnd-multiclass-5e-guide-mage-fire.jpg" TargetMode="External"/><Relationship Id="rId53" Type="http://schemas.openxmlformats.org/officeDocument/2006/relationships/hyperlink" Target="https://img5.goodfon.com/wallpaper/nbig/0/e2/warrior-dragon-soldier-creature-sword-weapon-castle-armor-da.jpg" TargetMode="External"/><Relationship Id="rId58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74" Type="http://schemas.openxmlformats.org/officeDocument/2006/relationships/hyperlink" Target="http://coolvibe.com/wp-content/uploads/2015/08/Steve-Lund-Dinosaur.jpg" TargetMode="External"/><Relationship Id="rId79" Type="http://schemas.openxmlformats.org/officeDocument/2006/relationships/hyperlink" Target="https://c4.wallpaperflare.com/wallpaper/558/751/741/fantasy-art-artwork-ruin-wallpaper-preview.jpg" TargetMode="External"/><Relationship Id="rId102" Type="http://schemas.openxmlformats.org/officeDocument/2006/relationships/hyperlink" Target="https://cache.desktopnexus.com/thumbseg/19/19504-bigthumbnail.jpg" TargetMode="External"/><Relationship Id="rId5" Type="http://schemas.openxmlformats.org/officeDocument/2006/relationships/hyperlink" Target="https://i.pinimg.com/736x/50/8c/81/508c8173f3521b3944407828a5140de3--fallen-angels-guardian-angels.jpg" TargetMode="External"/><Relationship Id="rId90" Type="http://schemas.openxmlformats.org/officeDocument/2006/relationships/hyperlink" Target="https://get.wallhere.com/photo/fantasy-art-artwork-dead-zombies-mythology-screenshot-computer-wallpaper-fictional-character-83121.jpg" TargetMode="External"/><Relationship Id="rId95" Type="http://schemas.openxmlformats.org/officeDocument/2006/relationships/hyperlink" Target="https://get.wallhere.com/photo/fantasy-art-artwork-dead-zombies-mythology-screenshot-computer-wallpaper-fictional-character-83121.jpg" TargetMode="External"/><Relationship Id="rId22" Type="http://schemas.openxmlformats.org/officeDocument/2006/relationships/hyperlink" Target="https://i.pinimg.com/originals/77/6f/c5/776fc5bd33c1aac61a66fa955c563563.jpg" TargetMode="External"/><Relationship Id="rId27" Type="http://schemas.openxmlformats.org/officeDocument/2006/relationships/hyperlink" Target="https://i.pinimg.com/originals/77/6f/c5/776fc5bd33c1aac61a66fa955c563563.jpg" TargetMode="External"/><Relationship Id="rId43" Type="http://schemas.openxmlformats.org/officeDocument/2006/relationships/hyperlink" Target="https://img5.goodfon.com/wallpaper/nbig/0/e2/warrior-dragon-soldier-creature-sword-weapon-castle-armor-da.jpg" TargetMode="External"/><Relationship Id="rId48" Type="http://schemas.openxmlformats.org/officeDocument/2006/relationships/hyperlink" Target="https://img5.goodfon.com/wallpaper/nbig/0/e2/warrior-dragon-soldier-creature-sword-weapon-castle-armor-da.jpg" TargetMode="External"/><Relationship Id="rId64" Type="http://schemas.openxmlformats.org/officeDocument/2006/relationships/hyperlink" Target="http://coolvibe.com/wp-content/uploads/2015/08/Steve-Lund-Dinosaur.jpg" TargetMode="External"/><Relationship Id="rId69" Type="http://schemas.openxmlformats.org/officeDocument/2006/relationships/hyperlink" Target="http://coolvibe.com/wp-content/uploads/2015/08/Steve-Lund-Dinosaur.jpg" TargetMode="External"/><Relationship Id="rId80" Type="http://schemas.openxmlformats.org/officeDocument/2006/relationships/hyperlink" Target="https://c4.wallpaperflare.com/wallpaper/558/751/741/fantasy-art-artwork-ruin-wallpaper-preview.jpg" TargetMode="External"/><Relationship Id="rId85" Type="http://schemas.openxmlformats.org/officeDocument/2006/relationships/hyperlink" Target="https://get.wallhere.com/photo/fantasy-art-artwork-dead-zombies-mythology-screenshot-computer-wallpaper-fictional-character-83121.jpg" TargetMode="External"/><Relationship Id="rId12" Type="http://schemas.openxmlformats.org/officeDocument/2006/relationships/hyperlink" Target="https://i.pinimg.com/originals/6e/9b/a9/6e9ba9b68039947d436e7f7f84090590.jpg" TargetMode="External"/><Relationship Id="rId17" Type="http://schemas.openxmlformats.org/officeDocument/2006/relationships/hyperlink" Target="https://i.pinimg.com/736x/50/8c/81/508c8173f3521b3944407828a5140de3--fallen-angels-guardian-angels.jpg" TargetMode="External"/><Relationship Id="rId33" Type="http://schemas.openxmlformats.org/officeDocument/2006/relationships/hyperlink" Target="https://i.pinimg.com/originals/77/6f/c5/776fc5bd33c1aac61a66fa955c563563.jpg" TargetMode="External"/><Relationship Id="rId38" Type="http://schemas.openxmlformats.org/officeDocument/2006/relationships/hyperlink" Target="https://www.wargamer.com/wp-content/uploads/2022/02/dnd-multiclass-5e-guide-mage-fire.jpg" TargetMode="External"/><Relationship Id="rId59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103" Type="http://schemas.openxmlformats.org/officeDocument/2006/relationships/hyperlink" Target="https://cache.desktopnexus.com/thumbseg/19/19504-bigthumbnail.jpg" TargetMode="External"/><Relationship Id="rId20" Type="http://schemas.openxmlformats.org/officeDocument/2006/relationships/hyperlink" Target="https://i.pinimg.com/736x/50/8c/81/508c8173f3521b3944407828a5140de3--fallen-angels-guardian-angels.jpg" TargetMode="External"/><Relationship Id="rId41" Type="http://schemas.openxmlformats.org/officeDocument/2006/relationships/hyperlink" Target="https://www.wargamer.com/wp-content/uploads/2022/02/dnd-multiclass-5e-guide-mage-fire.jpg" TargetMode="External"/><Relationship Id="rId54" Type="http://schemas.openxmlformats.org/officeDocument/2006/relationships/hyperlink" Target="https://img5.goodfon.com/wallpaper/nbig/0/e2/warrior-dragon-soldier-creature-sword-weapon-castle-armor-da.jpg" TargetMode="External"/><Relationship Id="rId62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70" Type="http://schemas.openxmlformats.org/officeDocument/2006/relationships/hyperlink" Target="http://coolvibe.com/wp-content/uploads/2015/08/Steve-Lund-Dinosaur.jpg" TargetMode="External"/><Relationship Id="rId75" Type="http://schemas.openxmlformats.org/officeDocument/2006/relationships/hyperlink" Target="http://coolvibe.com/wp-content/uploads/2015/08/Steve-Lund-Dinosaur.jpg" TargetMode="External"/><Relationship Id="rId83" Type="http://schemas.openxmlformats.org/officeDocument/2006/relationships/hyperlink" Target="https://c4.wallpaperflare.com/wallpaper/558/751/741/fantasy-art-artwork-ruin-wallpaper-preview.jpg" TargetMode="External"/><Relationship Id="rId88" Type="http://schemas.openxmlformats.org/officeDocument/2006/relationships/hyperlink" Target="https://get.wallhere.com/photo/fantasy-art-artwork-dead-zombies-mythology-screenshot-computer-wallpaper-fictional-character-83121.jpg" TargetMode="External"/><Relationship Id="rId91" Type="http://schemas.openxmlformats.org/officeDocument/2006/relationships/hyperlink" Target="https://get.wallhere.com/photo/fantasy-art-artwork-dead-zombies-mythology-screenshot-computer-wallpaper-fictional-character-83121.jpg" TargetMode="External"/><Relationship Id="rId96" Type="http://schemas.openxmlformats.org/officeDocument/2006/relationships/hyperlink" Target="https://get.wallhere.com/photo/fantasy-art-artwork-dead-zombies-mythology-screenshot-computer-wallpaper-fictional-character-83121.jpg" TargetMode="External"/><Relationship Id="rId1" Type="http://schemas.openxmlformats.org/officeDocument/2006/relationships/hyperlink" Target="https://i.pinimg.com/736x/50/8c/81/508c8173f3521b3944407828a5140de3--fallen-angels-guardian-angels.jpg" TargetMode="External"/><Relationship Id="rId6" Type="http://schemas.openxmlformats.org/officeDocument/2006/relationships/hyperlink" Target="https://i.pinimg.com/736x/50/8c/81/508c8173f3521b3944407828a5140de3--fallen-angels-guardian-angels.jpg" TargetMode="External"/><Relationship Id="rId15" Type="http://schemas.openxmlformats.org/officeDocument/2006/relationships/hyperlink" Target="https://i.pinimg.com/originals/6e/9b/a9/6e9ba9b68039947d436e7f7f84090590.jpg" TargetMode="External"/><Relationship Id="rId23" Type="http://schemas.openxmlformats.org/officeDocument/2006/relationships/hyperlink" Target="https://i.pinimg.com/originals/77/6f/c5/776fc5bd33c1aac61a66fa955c563563.jpg" TargetMode="External"/><Relationship Id="rId28" Type="http://schemas.openxmlformats.org/officeDocument/2006/relationships/hyperlink" Target="https://i.pinimg.com/originals/77/6f/c5/776fc5bd33c1aac61a66fa955c563563.jpg" TargetMode="External"/><Relationship Id="rId36" Type="http://schemas.openxmlformats.org/officeDocument/2006/relationships/hyperlink" Target="https://i.pinimg.com/originals/77/6f/c5/776fc5bd33c1aac61a66fa955c563563.jpg" TargetMode="External"/><Relationship Id="rId49" Type="http://schemas.openxmlformats.org/officeDocument/2006/relationships/hyperlink" Target="https://img5.goodfon.com/wallpaper/nbig/0/e2/warrior-dragon-soldier-creature-sword-weapon-castle-armor-da.jpg" TargetMode="External"/><Relationship Id="rId57" Type="http://schemas.openxmlformats.org/officeDocument/2006/relationships/hyperlink" Target="https://img5.goodfon.com/wallpaper/nbig/0/e2/warrior-dragon-soldier-creature-sword-weapon-castle-armor-da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i.pinimg.com/originals/6e/9b/a9/6e9ba9b68039947d436e7f7f84090590.jpg" TargetMode="External"/><Relationship Id="rId31" Type="http://schemas.openxmlformats.org/officeDocument/2006/relationships/hyperlink" Target="https://i.pinimg.com/originals/77/6f/c5/776fc5bd33c1aac61a66fa955c563563.jpg" TargetMode="External"/><Relationship Id="rId44" Type="http://schemas.openxmlformats.org/officeDocument/2006/relationships/hyperlink" Target="https://img5.goodfon.com/wallpaper/nbig/0/e2/warrior-dragon-soldier-creature-sword-weapon-castle-armor-da.jpg" TargetMode="External"/><Relationship Id="rId52" Type="http://schemas.openxmlformats.org/officeDocument/2006/relationships/hyperlink" Target="https://img5.goodfon.com/wallpaper/nbig/0/e2/warrior-dragon-soldier-creature-sword-weapon-castle-armor-da.jpg" TargetMode="External"/><Relationship Id="rId60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65" Type="http://schemas.openxmlformats.org/officeDocument/2006/relationships/hyperlink" Target="http://coolvibe.com/wp-content/uploads/2015/08/Steve-Lund-Dinosaur.jpg" TargetMode="External"/><Relationship Id="rId73" Type="http://schemas.openxmlformats.org/officeDocument/2006/relationships/hyperlink" Target="http://coolvibe.com/wp-content/uploads/2015/08/Steve-Lund-Dinosaur.jpg" TargetMode="External"/><Relationship Id="rId78" Type="http://schemas.openxmlformats.org/officeDocument/2006/relationships/hyperlink" Target="http://coolvibe.com/wp-content/uploads/2015/08/Steve-Lund-Dinosaur.jpg" TargetMode="External"/><Relationship Id="rId81" Type="http://schemas.openxmlformats.org/officeDocument/2006/relationships/hyperlink" Target="https://c4.wallpaperflare.com/wallpaper/558/751/741/fantasy-art-artwork-ruin-wallpaper-preview.jpg" TargetMode="External"/><Relationship Id="rId86" Type="http://schemas.openxmlformats.org/officeDocument/2006/relationships/hyperlink" Target="https://get.wallhere.com/photo/fantasy-art-artwork-dead-zombies-mythology-screenshot-computer-wallpaper-fictional-character-83121.jpg" TargetMode="External"/><Relationship Id="rId94" Type="http://schemas.openxmlformats.org/officeDocument/2006/relationships/hyperlink" Target="https://get.wallhere.com/photo/fantasy-art-artwork-dead-zombies-mythology-screenshot-computer-wallpaper-fictional-character-83121.jpg" TargetMode="External"/><Relationship Id="rId99" Type="http://schemas.openxmlformats.org/officeDocument/2006/relationships/hyperlink" Target="https://get.wallhere.com/photo/fantasy-art-artwork-dead-zombies-mythology-screenshot-computer-wallpaper-fictional-character-83121.jpg" TargetMode="External"/><Relationship Id="rId101" Type="http://schemas.openxmlformats.org/officeDocument/2006/relationships/hyperlink" Target="https://cache.desktopnexus.com/thumbseg/19/19504-bigthumbnail.jpg" TargetMode="External"/><Relationship Id="rId4" Type="http://schemas.openxmlformats.org/officeDocument/2006/relationships/hyperlink" Target="https://i.pinimg.com/736x/50/8c/81/508c8173f3521b3944407828a5140de3--fallen-angels-guardian-angels.jpg" TargetMode="External"/><Relationship Id="rId9" Type="http://schemas.openxmlformats.org/officeDocument/2006/relationships/hyperlink" Target="https://i.pinimg.com/736x/50/8c/81/508c8173f3521b3944407828a5140de3--fallen-angels-guardian-angels.jpg" TargetMode="External"/><Relationship Id="rId13" Type="http://schemas.openxmlformats.org/officeDocument/2006/relationships/hyperlink" Target="https://i.pinimg.com/originals/6e/9b/a9/6e9ba9b68039947d436e7f7f84090590.jpg" TargetMode="External"/><Relationship Id="rId18" Type="http://schemas.openxmlformats.org/officeDocument/2006/relationships/hyperlink" Target="https://i.pinimg.com/736x/50/8c/81/508c8173f3521b3944407828a5140de3--fallen-angels-guardian-angels.jpg" TargetMode="External"/><Relationship Id="rId39" Type="http://schemas.openxmlformats.org/officeDocument/2006/relationships/hyperlink" Target="https://www.wargamer.com/wp-content/uploads/2022/02/dnd-multiclass-5e-guide-mage-fire.jpg" TargetMode="External"/><Relationship Id="rId34" Type="http://schemas.openxmlformats.org/officeDocument/2006/relationships/hyperlink" Target="https://i.pinimg.com/originals/77/6f/c5/776fc5bd33c1aac61a66fa955c563563.jpg" TargetMode="External"/><Relationship Id="rId50" Type="http://schemas.openxmlformats.org/officeDocument/2006/relationships/hyperlink" Target="https://img5.goodfon.com/wallpaper/nbig/0/e2/warrior-dragon-soldier-creature-sword-weapon-castle-armor-da.jpg" TargetMode="External"/><Relationship Id="rId55" Type="http://schemas.openxmlformats.org/officeDocument/2006/relationships/hyperlink" Target="https://img5.goodfon.com/wallpaper/nbig/0/e2/warrior-dragon-soldier-creature-sword-weapon-castle-armor-da.jpg" TargetMode="External"/><Relationship Id="rId76" Type="http://schemas.openxmlformats.org/officeDocument/2006/relationships/hyperlink" Target="http://coolvibe.com/wp-content/uploads/2015/08/Steve-Lund-Dinosaur.jpg" TargetMode="External"/><Relationship Id="rId97" Type="http://schemas.openxmlformats.org/officeDocument/2006/relationships/hyperlink" Target="https://get.wallhere.com/photo/fantasy-art-artwork-dead-zombies-mythology-screenshot-computer-wallpaper-fictional-character-83121.jpg" TargetMode="External"/><Relationship Id="rId104" Type="http://schemas.openxmlformats.org/officeDocument/2006/relationships/hyperlink" Target="https://cache.desktopnexus.com/thumbseg/19/19504-bigthumbnail.jpg" TargetMode="External"/><Relationship Id="rId7" Type="http://schemas.openxmlformats.org/officeDocument/2006/relationships/hyperlink" Target="https://i.pinimg.com/736x/50/8c/81/508c8173f3521b3944407828a5140de3--fallen-angels-guardian-angels.jpg" TargetMode="External"/><Relationship Id="rId71" Type="http://schemas.openxmlformats.org/officeDocument/2006/relationships/hyperlink" Target="http://coolvibe.com/wp-content/uploads/2015/08/Steve-Lund-Dinosaur.jpg" TargetMode="External"/><Relationship Id="rId92" Type="http://schemas.openxmlformats.org/officeDocument/2006/relationships/hyperlink" Target="https://get.wallhere.com/photo/fantasy-art-artwork-dead-zombies-mythology-screenshot-computer-wallpaper-fictional-character-83121.jpg" TargetMode="External"/><Relationship Id="rId2" Type="http://schemas.openxmlformats.org/officeDocument/2006/relationships/hyperlink" Target="https://i.pinimg.com/originals/6e/9b/a9/6e9ba9b68039947d436e7f7f84090590.jpg" TargetMode="External"/><Relationship Id="rId29" Type="http://schemas.openxmlformats.org/officeDocument/2006/relationships/hyperlink" Target="https://i.pinimg.com/originals/77/6f/c5/776fc5bd33c1aac61a66fa955c563563.jpg" TargetMode="External"/><Relationship Id="rId24" Type="http://schemas.openxmlformats.org/officeDocument/2006/relationships/hyperlink" Target="https://www.wargamer.com/wp-content/uploads/2022/02/dnd-multiclass-5e-guide-mage-fire.jpg" TargetMode="External"/><Relationship Id="rId40" Type="http://schemas.openxmlformats.org/officeDocument/2006/relationships/hyperlink" Target="https://www.wargamer.com/wp-content/uploads/2022/02/dnd-multiclass-5e-guide-mage-fire.jpg" TargetMode="External"/><Relationship Id="rId45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66" Type="http://schemas.openxmlformats.org/officeDocument/2006/relationships/hyperlink" Target="https://c4.wallpaperflare.com/wallpaper/558/751/741/fantasy-art-artwork-ruin-wallpaper-preview.jpg" TargetMode="External"/><Relationship Id="rId87" Type="http://schemas.openxmlformats.org/officeDocument/2006/relationships/hyperlink" Target="https://cache.desktopnexus.com/thumbseg/19/19504-bigthumbnail.jpg" TargetMode="External"/><Relationship Id="rId61" Type="http://schemas.openxmlformats.org/officeDocument/2006/relationships/hyperlink" Target="https://cdn-bomnn.nitrocdn.com/avprMFEXsRkMkwiomLNfbnXZDzgUHgeE/assets/static/optimized/rev-8b98a99/wp-content/uploads/Greek-Archers-e1600607610755.jpg" TargetMode="External"/><Relationship Id="rId82" Type="http://schemas.openxmlformats.org/officeDocument/2006/relationships/hyperlink" Target="https://c4.wallpaperflare.com/wallpaper/558/751/741/fantasy-art-artwork-ruin-wallpaper-preview.jpg" TargetMode="External"/><Relationship Id="rId19" Type="http://schemas.openxmlformats.org/officeDocument/2006/relationships/hyperlink" Target="https://i.pinimg.com/736x/50/8c/81/508c8173f3521b3944407828a5140de3--fallen-angels-guardian-angels.jpg" TargetMode="External"/><Relationship Id="rId14" Type="http://schemas.openxmlformats.org/officeDocument/2006/relationships/hyperlink" Target="https://i.pinimg.com/originals/6e/9b/a9/6e9ba9b68039947d436e7f7f84090590.jpg" TargetMode="External"/><Relationship Id="rId30" Type="http://schemas.openxmlformats.org/officeDocument/2006/relationships/hyperlink" Target="https://i.pinimg.com/originals/77/6f/c5/776fc5bd33c1aac61a66fa955c563563.jpg" TargetMode="External"/><Relationship Id="rId35" Type="http://schemas.openxmlformats.org/officeDocument/2006/relationships/hyperlink" Target="https://i.pinimg.com/originals/77/6f/c5/776fc5bd33c1aac61a66fa955c563563.jpg" TargetMode="External"/><Relationship Id="rId56" Type="http://schemas.openxmlformats.org/officeDocument/2006/relationships/hyperlink" Target="https://img5.goodfon.com/wallpaper/nbig/0/e2/warrior-dragon-soldier-creature-sword-weapon-castle-armor-da.jpg" TargetMode="External"/><Relationship Id="rId77" Type="http://schemas.openxmlformats.org/officeDocument/2006/relationships/hyperlink" Target="http://coolvibe.com/wp-content/uploads/2015/08/Steve-Lund-Dinosaur.jpg" TargetMode="External"/><Relationship Id="rId100" Type="http://schemas.openxmlformats.org/officeDocument/2006/relationships/hyperlink" Target="https://cache.desktopnexus.com/thumbseg/19/19504-bigthumbnail.jpg" TargetMode="External"/><Relationship Id="rId105" Type="http://schemas.openxmlformats.org/officeDocument/2006/relationships/hyperlink" Target="https://cache.desktopnexus.com/thumbseg/19/19504-bigthumbnail.jpg" TargetMode="External"/><Relationship Id="rId8" Type="http://schemas.openxmlformats.org/officeDocument/2006/relationships/hyperlink" Target="https://i.pinimg.com/736x/50/8c/81/508c8173f3521b3944407828a5140de3--fallen-angels-guardian-angels.jpg" TargetMode="External"/><Relationship Id="rId51" Type="http://schemas.openxmlformats.org/officeDocument/2006/relationships/hyperlink" Target="https://img5.goodfon.com/wallpaper/nbig/0/e2/warrior-dragon-soldier-creature-sword-weapon-castle-armor-da.jpg" TargetMode="External"/><Relationship Id="rId72" Type="http://schemas.openxmlformats.org/officeDocument/2006/relationships/hyperlink" Target="http://coolvibe.com/wp-content/uploads/2015/08/Steve-Lund-Dinosaur.jpg" TargetMode="External"/><Relationship Id="rId93" Type="http://schemas.openxmlformats.org/officeDocument/2006/relationships/hyperlink" Target="https://get.wallhere.com/photo/fantasy-art-artwork-dead-zombies-mythology-screenshot-computer-wallpaper-fictional-character-83121.jpg" TargetMode="External"/><Relationship Id="rId98" Type="http://schemas.openxmlformats.org/officeDocument/2006/relationships/hyperlink" Target="https://get.wallhere.com/photo/fantasy-art-artwork-dead-zombies-mythology-screenshot-computer-wallpaper-fictional-character-83121.jpg" TargetMode="External"/><Relationship Id="rId3" Type="http://schemas.openxmlformats.org/officeDocument/2006/relationships/hyperlink" Target="https://i.pinimg.com/736x/50/8c/81/508c8173f3521b3944407828a5140de3--fallen-angels-guardian-angels.jpg" TargetMode="External"/><Relationship Id="rId25" Type="http://schemas.openxmlformats.org/officeDocument/2006/relationships/hyperlink" Target="https://i.pinimg.com/originals/77/6f/c5/776fc5bd33c1aac61a66fa955c563563.jpg" TargetMode="External"/><Relationship Id="rId46" Type="http://schemas.openxmlformats.org/officeDocument/2006/relationships/hyperlink" Target="https://img5.goodfon.com/wallpaper/nbig/0/e2/warrior-dragon-soldier-creature-sword-weapon-castle-armor-da.jpg" TargetMode="External"/><Relationship Id="rId67" Type="http://schemas.openxmlformats.org/officeDocument/2006/relationships/hyperlink" Target="http://coolvibe.com/wp-content/uploads/2015/08/Steve-Lund-Dinosaur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h1.redbubble.net/image.915088440.6974/pp,504x498-pad,600x600,f8f8f8.jpg" TargetMode="External"/><Relationship Id="rId21" Type="http://schemas.openxmlformats.org/officeDocument/2006/relationships/hyperlink" Target="https://i.kym-cdn.com/entries/icons/original/000/033/040/e039558e003f52792115fa8cdec5bf8de868b74bbc93aaec3cdf3ccfa1d81ea2_1.jpg" TargetMode="External"/><Relationship Id="rId42" Type="http://schemas.openxmlformats.org/officeDocument/2006/relationships/hyperlink" Target="https://i.ytimg.com/vi/t8Kh82LQYzw/hqdefault.jpg" TargetMode="External"/><Relationship Id="rId47" Type="http://schemas.openxmlformats.org/officeDocument/2006/relationships/hyperlink" Target="https://images-na.ssl-images-amazon.com/images/I/71m2NvJyIVL.png" TargetMode="External"/><Relationship Id="rId63" Type="http://schemas.openxmlformats.org/officeDocument/2006/relationships/hyperlink" Target="https://i.ytimg.com/vi/jMn2mandAm8/hqdefault.jpg?sqp=-oaymwEjCNACELwBSFryq4qpAxUIARUAAAAAGAElAADIQj0AgKJDeAE=&amp;rs=AOn4CLBTPuEFyGnnAxLY8R-_QmABn8S9Yw" TargetMode="External"/><Relationship Id="rId68" Type="http://schemas.openxmlformats.org/officeDocument/2006/relationships/hyperlink" Target="https://i.pinimg.com/originals/8e/42/01/8e4201e2a148339eb27b15d78b004e6e.jpg" TargetMode="External"/><Relationship Id="rId84" Type="http://schemas.openxmlformats.org/officeDocument/2006/relationships/hyperlink" Target="https://t1.pixers.pics/img-c676e9e9/poster-lustige-snake-cartoon.jpg?H4sIAAAAAAAAA42PW07EMAxFt9NK6dh5NWkXML-zhCqvDoU-oiTAiNWTAuIPCfnD9pV9ri687tnMAVzYS0iwLd6vAeZlrVseU8jLR2iQ8EG2Y1XXBhHb8XgLyaUjNh2TpKOckZ5LIplux3dTPzeTXpqnUmIeATK_xOVRcbW5DG7LwJAqQA1y0MYF69VADZtil4vZvUm-U9iph8RL3O8Ez_o_WANFkNZT21vtUVg9MYYV1v0SvrACFRFKn-ifmAqRqDNeScvW1LxHvS7Nc7y38Ifn9wz1C643EBQGAaIHxU5put4EHYToFZs45cPsej4HJ7XXVnAplRPOWkMdUn6pLp9FjdbRjAEAAA==" TargetMode="External"/><Relationship Id="rId89" Type="http://schemas.openxmlformats.org/officeDocument/2006/relationships/hyperlink" Target="https://s2.dmcdn.net/v/So7Mr1WNw8RjcV00k/x1080" TargetMode="External"/><Relationship Id="rId16" Type="http://schemas.openxmlformats.org/officeDocument/2006/relationships/hyperlink" Target="https://media1.faz.net/ppmedia/aktuell/feuilleton/1486489288/1.5067411/default-retina/spd-chef-martin-schulz-liest.jpg" TargetMode="External"/><Relationship Id="rId11" Type="http://schemas.openxmlformats.org/officeDocument/2006/relationships/hyperlink" Target="https://i.pinimg.com/474x/c6/0c/56/c60c56056ee6c72fefbc402a4bef941a.jpg" TargetMode="External"/><Relationship Id="rId32" Type="http://schemas.openxmlformats.org/officeDocument/2006/relationships/hyperlink" Target="https://assets.dicebreaker.com/yu-gi-oh-gx-pot-of-greed-summon.png/BROK/resize/1200x1200%3E/format/jpg/quality/70/yu-gi-oh-gx-pot-of-greed-summon.png" TargetMode="External"/><Relationship Id="rId37" Type="http://schemas.openxmlformats.org/officeDocument/2006/relationships/hyperlink" Target="https://static.wikia.nocookie.net/wowpedia/images/9/9d/Firebloom.jpg/revision/latest/scale-to-width-down/1200?cb=20091014005318" TargetMode="External"/><Relationship Id="rId53" Type="http://schemas.openxmlformats.org/officeDocument/2006/relationships/hyperlink" Target="https://c8.alamy.com/compde/2hmm7me/cyberpunk-urban-samurai-3d-illustration-von-science-fiction-gepanzerter-roboter-mit-katana-schwertern-mit-futuristischer-stadt-im-hintergrund-2hmm7me.jpg" TargetMode="External"/><Relationship Id="rId58" Type="http://schemas.openxmlformats.org/officeDocument/2006/relationships/hyperlink" Target="https://1.bp.blogspot.com/-8yT8aLVRFdA/WEl_RaQrJnI/AAAAAAAACkA/KEM14rwXNVcW7fybELl6uH2HtLHZ1ey1ACLcB/s1600/SOZA-michael-schummacher.png" TargetMode="External"/><Relationship Id="rId74" Type="http://schemas.openxmlformats.org/officeDocument/2006/relationships/hyperlink" Target="https://i.kym-cdn.com/entries/icons/mobile/000/003/897/i-am-legend-will-smith.jpg" TargetMode="External"/><Relationship Id="rId79" Type="http://schemas.openxmlformats.org/officeDocument/2006/relationships/hyperlink" Target="https://i.ytimg.com/vi/3WtG2gKGniU/hqdefault.jpg" TargetMode="External"/><Relationship Id="rId5" Type="http://schemas.openxmlformats.org/officeDocument/2006/relationships/hyperlink" Target="https://png.pngtree.com/png-clipart/20220217/ourlarge/pngtree-cartoon-anglerfish-png-image_4389919.png" TargetMode="External"/><Relationship Id="rId90" Type="http://schemas.openxmlformats.org/officeDocument/2006/relationships/hyperlink" Target="https://image.shutterstock.com/z/stock-photo--bio-mechanics-snake-biomechanical-354683303.jpg" TargetMode="External"/><Relationship Id="rId22" Type="http://schemas.openxmlformats.org/officeDocument/2006/relationships/hyperlink" Target="https://64.media.tumblr.com/83ca017b80a426598cb93471763e6534/tumblr_mrw6f9koio1rcnw7po1_500.jpg" TargetMode="External"/><Relationship Id="rId27" Type="http://schemas.openxmlformats.org/officeDocument/2006/relationships/hyperlink" Target="https://media.istockphoto.com/vectors/cartoon-of-killer-with-knife-sneaking-silently-behind-walking-man-vector-id1135405937" TargetMode="External"/><Relationship Id="rId43" Type="http://schemas.openxmlformats.org/officeDocument/2006/relationships/hyperlink" Target="https://pm1.narvii.com/7726/6b8a27e81116efb240d56ea304cfdad8ec052e19r1-2048-1936v2_hq.jpg" TargetMode="External"/><Relationship Id="rId48" Type="http://schemas.openxmlformats.org/officeDocument/2006/relationships/hyperlink" Target="https://assets.echomtg.com/magic/cards/cropped/126348.hq.jpg" TargetMode="External"/><Relationship Id="rId64" Type="http://schemas.openxmlformats.org/officeDocument/2006/relationships/hyperlink" Target="https://cdn.pixabay.com/photo/2020/11/14/02/17/zombie-5740588_960_720.jpg" TargetMode="External"/><Relationship Id="rId69" Type="http://schemas.openxmlformats.org/officeDocument/2006/relationships/hyperlink" Target="https://static.fandomspot.com/images/01/25947/00-featured-my-status-as-an-assassin-obviously-exceeds-the-heros-vol-3-manga-cover.jpg" TargetMode="External"/><Relationship Id="rId8" Type="http://schemas.openxmlformats.org/officeDocument/2006/relationships/hyperlink" Target="https://thumbs.dreamstime.com/z/chicken-running-fast-cartoon-illustration-funny-white-background-vector-152322451.jpg" TargetMode="External"/><Relationship Id="rId51" Type="http://schemas.openxmlformats.org/officeDocument/2006/relationships/hyperlink" Target="https://i.kym-cdn.com/photos/images/facebook/001/330/297/890.jpeg" TargetMode="External"/><Relationship Id="rId72" Type="http://schemas.openxmlformats.org/officeDocument/2006/relationships/hyperlink" Target="https://www.leodolfini.com.br/wp-content/uploads/2020/08/monk-final-copy_1000.jpg" TargetMode="External"/><Relationship Id="rId80" Type="http://schemas.openxmlformats.org/officeDocument/2006/relationships/hyperlink" Target="https://media.istockphoto.com/vectors/tumbler-doll-rocking-doll-of-businessman-with-banknote-never-give-up-vector-id824924446?k=20&amp;m=824924446&amp;s=612x612&amp;w=0&amp;h=ZJMl8zNrwXuTFGzKpjIHpDZSD4puXPhiH2BusCNJxy4=" TargetMode="External"/><Relationship Id="rId85" Type="http://schemas.openxmlformats.org/officeDocument/2006/relationships/hyperlink" Target="https://external-preview.redd.it/Cvfg8cmuSjnl7jyGkjHayT-SR2IfFVBKjuAABhZJWaM.png?format=pjpg&amp;auto=webp&amp;s=4a7e85dad83fbf576a1c29e95baa1dc32d3a01da" TargetMode="External"/><Relationship Id="rId93" Type="http://schemas.openxmlformats.org/officeDocument/2006/relationships/drawing" Target="../drawings/drawing3.xml"/><Relationship Id="rId3" Type="http://schemas.openxmlformats.org/officeDocument/2006/relationships/hyperlink" Target="https://media.istockphoto.com/vectors/bedouin-leads-his-camel-vector-id1277284516?k=20&amp;m=1277284516&amp;s=612x612&amp;w=0&amp;h=ifpw5west_cgd5TH5KWWUT-NsT0lMIsDzheaJxiEm9g=" TargetMode="External"/><Relationship Id="rId12" Type="http://schemas.openxmlformats.org/officeDocument/2006/relationships/hyperlink" Target="https://thumbs.dreamstime.com/z/albatros-105614917.jpg" TargetMode="External"/><Relationship Id="rId17" Type="http://schemas.openxmlformats.org/officeDocument/2006/relationships/hyperlink" Target="https://pbs.twimg.com/media/Ejs-ZbKX0AEuUcU.jpg" TargetMode="External"/><Relationship Id="rId25" Type="http://schemas.openxmlformats.org/officeDocument/2006/relationships/hyperlink" Target="https://encrypted-tbn0.gstatic.com/images?q=tbn:ANd9GcQxfVp76UayTR0MfIInDtpol78DM6olvJii9w&amp;usqp=CAU" TargetMode="External"/><Relationship Id="rId33" Type="http://schemas.openxmlformats.org/officeDocument/2006/relationships/hyperlink" Target="https://cdn.w600.comps.canstockphoto.at/langweiliger-sch%C3%BCler-illustration_csp22302122.jpg" TargetMode="External"/><Relationship Id="rId38" Type="http://schemas.openxmlformats.org/officeDocument/2006/relationships/hyperlink" Target="https://image.shutterstock.com/image-vector/king-cute-ghost-character-cartoon-260nw-715509289.jpg" TargetMode="External"/><Relationship Id="rId46" Type="http://schemas.openxmlformats.org/officeDocument/2006/relationships/hyperlink" Target="https://i.ytimg.com/vi/sLo0PMtgGfQ/maxresdefault.jpg" TargetMode="External"/><Relationship Id="rId59" Type="http://schemas.openxmlformats.org/officeDocument/2006/relationships/hyperlink" Target="https://image.jimcdn.com/app/cms/image/transf/none/path/s4b3e3d80781243b6/image/ia597ca624fe0c160/version/1494950221/image.jpg" TargetMode="External"/><Relationship Id="rId67" Type="http://schemas.openxmlformats.org/officeDocument/2006/relationships/hyperlink" Target="https://c8.alamy.com/compde/bx64gj/rick-yune-ninja-assassin-2009-bx64gj.jpg" TargetMode="External"/><Relationship Id="rId20" Type="http://schemas.openxmlformats.org/officeDocument/2006/relationships/hyperlink" Target="https://i.ytimg.com/vi/ee5zi1vwQHM/maxresdefault.jpg" TargetMode="External"/><Relationship Id="rId41" Type="http://schemas.openxmlformats.org/officeDocument/2006/relationships/hyperlink" Target="https://m.media-amazon.com/images/I/51Jfb86fZiL.jpg" TargetMode="External"/><Relationship Id="rId54" Type="http://schemas.openxmlformats.org/officeDocument/2006/relationships/hyperlink" Target="https://media.istockphoto.com/photos/comet-an-asteroid-a-meteorite-falls-to-the-ground-against-a-starry-picture-id1073058750?s=612x612" TargetMode="External"/><Relationship Id="rId62" Type="http://schemas.openxmlformats.org/officeDocument/2006/relationships/hyperlink" Target="https://i.imgur.com/C4cIv.jpeg" TargetMode="External"/><Relationship Id="rId70" Type="http://schemas.openxmlformats.org/officeDocument/2006/relationships/hyperlink" Target="https://img.welt.de/img/geschichte/mobile173662388/3212506147-ci102l-w1024/Homer-8th-century-BC-Greek-epic-poet-credited-with-authorship-of-the-Iliad-and.jpg" TargetMode="External"/><Relationship Id="rId75" Type="http://schemas.openxmlformats.org/officeDocument/2006/relationships/hyperlink" Target="http://staufer-gms.de/web/wp-content/uploads/2019/10/image3.jpeg" TargetMode="External"/><Relationship Id="rId83" Type="http://schemas.openxmlformats.org/officeDocument/2006/relationships/hyperlink" Target="https://www.screengeek.net/wp-content/uploads/2019/06/fat-thor-avengers-endgame.jpg" TargetMode="External"/><Relationship Id="rId88" Type="http://schemas.openxmlformats.org/officeDocument/2006/relationships/hyperlink" Target="https://i.pinimg.com/originals/2f/04/79/2f0479300e41afe3b24b84c7746aba28.jpg" TargetMode="External"/><Relationship Id="rId91" Type="http://schemas.openxmlformats.org/officeDocument/2006/relationships/hyperlink" Target="https://weltflagge.de/wp-content/uploads/2020/11/abstand_halten_bauzaunbanner_banner_plane_3.jpg" TargetMode="External"/><Relationship Id="rId1" Type="http://schemas.openxmlformats.org/officeDocument/2006/relationships/hyperlink" Target="https://qph.cf2.quoracdn.net/main-qimg-a94af8aa45bf7f75ff49c1213df15ef1-lq" TargetMode="External"/><Relationship Id="rId6" Type="http://schemas.openxmlformats.org/officeDocument/2006/relationships/hyperlink" Target="http://schnebele.de/wp-content/uploads/2017/08/Alix093-300x219.jpg" TargetMode="External"/><Relationship Id="rId15" Type="http://schemas.openxmlformats.org/officeDocument/2006/relationships/hyperlink" Target="https://i.ytimg.com/vi/J4klnFuzlDg/maxresdefault.jpg" TargetMode="External"/><Relationship Id="rId23" Type="http://schemas.openxmlformats.org/officeDocument/2006/relationships/hyperlink" Target="https://i.ytimg.com/vi/UK15xIMc1DY/maxresdefault.jpg" TargetMode="External"/><Relationship Id="rId28" Type="http://schemas.openxmlformats.org/officeDocument/2006/relationships/hyperlink" Target="https://bakeitwithlove.com/wp-content/uploads/2021/12/calamari-sq.jpg" TargetMode="External"/><Relationship Id="rId36" Type="http://schemas.openxmlformats.org/officeDocument/2006/relationships/hyperlink" Target="https://cdn.w600.comps.canstockphoto.at/der-3-lustige-comic-freak-hacker--zeichnungen_csp56745598.jpg" TargetMode="External"/><Relationship Id="rId49" Type="http://schemas.openxmlformats.org/officeDocument/2006/relationships/hyperlink" Target="https://magazine.utoronto.ca/wp-content/uploads/2011/04/bar_fight-copy480-1200x600-c-default.jpg" TargetMode="External"/><Relationship Id="rId57" Type="http://schemas.openxmlformats.org/officeDocument/2006/relationships/hyperlink" Target="https://c1.scryfall.com/file/scryfall-cards/art_crop/front/0/4/04fc99dc-bfbe-4567-b791-6b1db96471ec.jpg?1547516995" TargetMode="External"/><Relationship Id="rId10" Type="http://schemas.openxmlformats.org/officeDocument/2006/relationships/hyperlink" Target="https://banner2.cleanpng.com/20180218/uie/kisspng-stock-photography-megaphone-royalty-free-illustrat-suit-man-5a89609f6091d6.1849836515189526073956.jpg" TargetMode="External"/><Relationship Id="rId31" Type="http://schemas.openxmlformats.org/officeDocument/2006/relationships/hyperlink" Target="https://www.gamespot.com/a/uploads/original/221/2215356/3384697-01%20astartes.png" TargetMode="External"/><Relationship Id="rId44" Type="http://schemas.openxmlformats.org/officeDocument/2006/relationships/hyperlink" Target="https://www.sneakersnstuff.com/images/18153/IMG_3056.jpg" TargetMode="External"/><Relationship Id="rId52" Type="http://schemas.openxmlformats.org/officeDocument/2006/relationships/hyperlink" Target="https://i.ytimg.com/vi/McR1uuQZrNo/maxresdefault.jpg" TargetMode="External"/><Relationship Id="rId60" Type="http://schemas.openxmlformats.org/officeDocument/2006/relationships/hyperlink" Target="https://img.fotocommunity.com/nebelwand-b76152da-3ca9-4880-95c7-be6ba88a6d15.jpg?height=1080" TargetMode="External"/><Relationship Id="rId65" Type="http://schemas.openxmlformats.org/officeDocument/2006/relationships/hyperlink" Target="https://www.kleinerfeigling.de/assets/images/produkte/kleinerfeigling-original-foto.png" TargetMode="External"/><Relationship Id="rId73" Type="http://schemas.openxmlformats.org/officeDocument/2006/relationships/hyperlink" Target="https://images-wixmp-ed30a86b8c4ca887773594c2.wixmp.com/f/d5004956-c7d5-44dc-b1c3-080cf8827715/dcgn75g-e5fe2882-07f3-4e9f-9a6c-8fbb8d24e8e3.jpg?token=eyJ0eXAiOiJKV1QiLCJhbGciOiJIUzI1NiJ9.eyJzdWIiOiJ1cm46YXBwOjdlMGQxODg5ODIyNjQzNzNhNWYwZDQxNWVhMGQyNmUwIiwiaXNzIjoidXJuOmFwcDo3ZTBkMTg4OTgyMjY0MzczYTVmMGQ0MTVlYTBkMjZlMCIsIm9iaiI6W1t7InBhdGgiOiJcL2ZcL2Q1MDA0OTU2LWM3ZDUtNDRkYy1iMWMzLTA4MGNmODgyNzcxNVwvZGNnbjc1Zy1lNWZlMjg4Mi0wN2YzLTRlOWYtOWE2Yy04ZmJiOGQyNGU4ZTMuanBnIn1dXSwiYXVkIjpbInVybjpzZXJ2aWNlOmZpbGUuZG93bmxvYWQiXX0.Vpa_WgAZH2zEhGtL_OmONnvsIeNJOVYMT9zO_ij0zSQ" TargetMode="External"/><Relationship Id="rId78" Type="http://schemas.openxmlformats.org/officeDocument/2006/relationships/hyperlink" Target="https://i.pinimg.com/736x/a6/8f/df/a68fdf891391875b6d06d99526919d9c.jpg" TargetMode="External"/><Relationship Id="rId81" Type="http://schemas.openxmlformats.org/officeDocument/2006/relationships/hyperlink" Target="https://cdn.prod.www.spiegel.de/images/0042de2a-65aa-4989-aa35-8278e6f4436e_w1200_r1_fpx51_fpy27.jpg" TargetMode="External"/><Relationship Id="rId86" Type="http://schemas.openxmlformats.org/officeDocument/2006/relationships/hyperlink" Target="https://i.graphicmama.com/resources/toons/zombie-creation-pack/9863/siteBigWatermarkedImages/24-pose-24(null).jpg" TargetMode="External"/><Relationship Id="rId4" Type="http://schemas.openxmlformats.org/officeDocument/2006/relationships/hyperlink" Target="https://img.freepik.com/vektoren-kostenlos/dromedar-kamel-auf-wueste_11460-2731.jpg?w=2000" TargetMode="External"/><Relationship Id="rId9" Type="http://schemas.openxmlformats.org/officeDocument/2006/relationships/hyperlink" Target="https://img.favpng.com/1/19/17/mockingbird-drawing-png-favpng-h0AYZkqJ6py68suCGL4dZPyhK.jpg" TargetMode="External"/><Relationship Id="rId13" Type="http://schemas.openxmlformats.org/officeDocument/2006/relationships/hyperlink" Target="https://cdn.w600.comps.canstockphoto.com/3d-funny-cartoon-wizard-magician-drawings_csp47747795.jpg" TargetMode="External"/><Relationship Id="rId18" Type="http://schemas.openxmlformats.org/officeDocument/2006/relationships/hyperlink" Target="https://i.pinimg.com/originals/41/ef/ac/41efac568090490e7f51d0d1df31d064.jpg" TargetMode="External"/><Relationship Id="rId39" Type="http://schemas.openxmlformats.org/officeDocument/2006/relationships/hyperlink" Target="https://static.wikia.nocookie.net/yugioh/images/6/60/TrapHole-TF04-JP-VG.jpg/revision/latest?cb=20121012190522" TargetMode="External"/><Relationship Id="rId34" Type="http://schemas.openxmlformats.org/officeDocument/2006/relationships/hyperlink" Target="https://media.sciencephoto.com/c0/02/12/11/c0021211-800px-wm.jpg" TargetMode="External"/><Relationship Id="rId50" Type="http://schemas.openxmlformats.org/officeDocument/2006/relationships/hyperlink" Target="https://www.fr.de/bilder/2008/12/08/11561168/1416740826-883865-Qec.jpg" TargetMode="External"/><Relationship Id="rId55" Type="http://schemas.openxmlformats.org/officeDocument/2006/relationships/hyperlink" Target="https://encrypted-tbn0.gstatic.com/images?q=tbn:ANd9GcTmlu-nhbT1eTq6VuARsHXmv0Z-UGTdk4h13w&amp;usqp=CAU" TargetMode="External"/><Relationship Id="rId76" Type="http://schemas.openxmlformats.org/officeDocument/2006/relationships/hyperlink" Target="https://pbs.twimg.com/media/EXScN1KU8AA2w4C.jpg" TargetMode="External"/><Relationship Id="rId7" Type="http://schemas.openxmlformats.org/officeDocument/2006/relationships/hyperlink" Target="https://images.squarespace-cdn.com/content/v1/56ba85d9cf80a17a6f304b72/1614276236897-TZJXF8BH8B9AYIZDY3ZF/Howls-Castle-Legs.png" TargetMode="External"/><Relationship Id="rId71" Type="http://schemas.openxmlformats.org/officeDocument/2006/relationships/hyperlink" Target="https://m.media-amazon.com/images/I/41cbOiQ3rBL._AC_SX466_.jpg" TargetMode="External"/><Relationship Id="rId92" Type="http://schemas.openxmlformats.org/officeDocument/2006/relationships/hyperlink" Target="https://e7.pngegg.com/pngimages/362/485/png-clipart-dog-youtube-paul-blart-mall-cop-film-series-drawing-shopping-centre-dog-mammal-animals-thumbnail.png" TargetMode="External"/><Relationship Id="rId2" Type="http://schemas.openxmlformats.org/officeDocument/2006/relationships/hyperlink" Target="https://i.ytimg.com/vi/m7vDCIHmB1A/maxresdefault.jpg" TargetMode="External"/><Relationship Id="rId29" Type="http://schemas.openxmlformats.org/officeDocument/2006/relationships/hyperlink" Target="https://www.aljazeera.com/wp-content/uploads/2020/12/063_1230179196.jpg?resize=1170%2C780" TargetMode="External"/><Relationship Id="rId24" Type="http://schemas.openxmlformats.org/officeDocument/2006/relationships/hyperlink" Target="https://m.media-amazon.com/images/I/41RLxuHGxjL._UXNaN_FMjpg_QL85_.jpg" TargetMode="External"/><Relationship Id="rId40" Type="http://schemas.openxmlformats.org/officeDocument/2006/relationships/hyperlink" Target="https://i.pinimg.com/originals/13/88/d1/1388d12abc91dba490333cfae79c08f3.jpg" TargetMode="External"/><Relationship Id="rId45" Type="http://schemas.openxmlformats.org/officeDocument/2006/relationships/hyperlink" Target="https://ih1.redbubble.net/image.1352603775.2435/raf,750x1000,075,t,FFFFFF:97ab1c12de.jpg" TargetMode="External"/><Relationship Id="rId66" Type="http://schemas.openxmlformats.org/officeDocument/2006/relationships/hyperlink" Target="https://i.pinimg.com/originals/5a/80/1c/5a801c76f656427c665157e58db572a7.jpg" TargetMode="External"/><Relationship Id="rId87" Type="http://schemas.openxmlformats.org/officeDocument/2006/relationships/hyperlink" Target="https://img.pixers.pics/pho_wat(s3:700/FO/39/39/72/70/700_FO39397270_6e1103037f7e7d6eb1edc6650cab37ee.jpg,700,700,cms:2018/10/5bd1b6b8d04b8_220x50-watermark.png,over,480,650,jpg)/fototapeten-grey-alien.jpg.jpg" TargetMode="External"/><Relationship Id="rId61" Type="http://schemas.openxmlformats.org/officeDocument/2006/relationships/hyperlink" Target="https://api.chefkoch.de/v2/images/crop-960x540/videos/1669/preview/org" TargetMode="External"/><Relationship Id="rId82" Type="http://schemas.openxmlformats.org/officeDocument/2006/relationships/hyperlink" Target="https://thumbs.dreamstime.com/b/web-205478981.jpg" TargetMode="External"/><Relationship Id="rId19" Type="http://schemas.openxmlformats.org/officeDocument/2006/relationships/hyperlink" Target="https://offers.kd2.org/pics/2a/37/2a3754d075f55c91e8add2d1dd3ced7561a1cdc9.jpg" TargetMode="External"/><Relationship Id="rId14" Type="http://schemas.openxmlformats.org/officeDocument/2006/relationships/hyperlink" Target="https://preview.free3d.com/img/2013/04/2272930326202287493/7zl1leo4-900.jpg" TargetMode="External"/><Relationship Id="rId30" Type="http://schemas.openxmlformats.org/officeDocument/2006/relationships/hyperlink" Target="https://i.ytimg.com/vi/8aD4SOVU1hw/maxresdefault.jpg" TargetMode="External"/><Relationship Id="rId35" Type="http://schemas.openxmlformats.org/officeDocument/2006/relationships/hyperlink" Target="https://imageio.forbes.com/specials-images/imageserve/dv424076/0x0.jpg?format=jpg&amp;width=1200" TargetMode="External"/><Relationship Id="rId56" Type="http://schemas.openxmlformats.org/officeDocument/2006/relationships/hyperlink" Target="https://static.wikia.nocookie.net/huntik/images/b/b9/S2E39_Rune_Guardian.jpg/revision/latest?cb=20111121163037" TargetMode="External"/><Relationship Id="rId77" Type="http://schemas.openxmlformats.org/officeDocument/2006/relationships/hyperlink" Target="https://media.newyorker.com/photos/616edc0a89cd724df17e2670/3:4/w_1317,h_1756,c_limit/Battan-TraderJoes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discordapp.com/attachments/421421573363335179/816780149155954708/unknown.png" TargetMode="External"/><Relationship Id="rId299" Type="http://schemas.openxmlformats.org/officeDocument/2006/relationships/hyperlink" Target="https://cdn.discordapp.com/attachments/421421573363335179/869563105175298128/unknown.png" TargetMode="External"/><Relationship Id="rId21" Type="http://schemas.openxmlformats.org/officeDocument/2006/relationships/hyperlink" Target="https://cdn.discordapp.com/attachments/421421573363335179/816251863888166922/lineage_ii__forge_of_the_gods_by_sinto_risky_deeqyby-fullview.png" TargetMode="External"/><Relationship Id="rId63" Type="http://schemas.openxmlformats.org/officeDocument/2006/relationships/hyperlink" Target="https://i.pinimg.com/originals/75/fa/2c/75fa2c5501613494d6e113050bed5e4a.png" TargetMode="External"/><Relationship Id="rId159" Type="http://schemas.openxmlformats.org/officeDocument/2006/relationships/hyperlink" Target="https://cdn.discordapp.com/attachments/421421573363335179/816262539435966494/unknown.png" TargetMode="External"/><Relationship Id="rId324" Type="http://schemas.openxmlformats.org/officeDocument/2006/relationships/hyperlink" Target="https://cdn.discordapp.com/attachments/421421573363335179/869640063636619304/unknown.png" TargetMode="External"/><Relationship Id="rId170" Type="http://schemas.openxmlformats.org/officeDocument/2006/relationships/hyperlink" Target="https://cdn.discordapp.com/attachments/421421573363335179/816267283646644224/deiv-calviz-alphastrike-150125-web.png" TargetMode="External"/><Relationship Id="rId226" Type="http://schemas.openxmlformats.org/officeDocument/2006/relationships/hyperlink" Target="https://cdn.discordapp.com/attachments/421421573363335179/834778540322193478/greg-danton-nine3gg.png" TargetMode="External"/><Relationship Id="rId268" Type="http://schemas.openxmlformats.org/officeDocument/2006/relationships/hyperlink" Target="https://cdn.discordapp.com/attachments/421421573363335179/869251671606308924/unknown.png" TargetMode="External"/><Relationship Id="rId32" Type="http://schemas.openxmlformats.org/officeDocument/2006/relationships/hyperlink" Target="https://cdn.discordapp.com/attachments/421421573363335179/816057615293349928/svetlana-tebyakina-portrait16-mini-17.png" TargetMode="External"/><Relationship Id="rId74" Type="http://schemas.openxmlformats.org/officeDocument/2006/relationships/hyperlink" Target="https://cdn.discordapp.com/attachments/421421573363335179/816256459485610004/osprey_raptor_by_korvuus_dcrbass-fullview.png" TargetMode="External"/><Relationship Id="rId128" Type="http://schemas.openxmlformats.org/officeDocument/2006/relationships/hyperlink" Target="https://cdn.discordapp.com/attachments/421421573363335179/816259986304663552/arielle-schaffer-arielleschafferfinalcreaturesmall.png" TargetMode="External"/><Relationship Id="rId335" Type="http://schemas.openxmlformats.org/officeDocument/2006/relationships/hyperlink" Target="https://cdn.discordapp.com/attachments/421421573363335179/871743821992566824/unknown.png" TargetMode="External"/><Relationship Id="rId5" Type="http://schemas.openxmlformats.org/officeDocument/2006/relationships/hyperlink" Target="https://cdn.discordapp.com/attachments/421421573363335179/816255749491392532/avalon_lords___order_of__divine_by_raymondminnaar_d7g20zy-fullview.png" TargetMode="External"/><Relationship Id="rId181" Type="http://schemas.openxmlformats.org/officeDocument/2006/relationships/hyperlink" Target="https://cdn.discordapp.com/attachments/421421573363335179/817464945720426546/unknown.png" TargetMode="External"/><Relationship Id="rId237" Type="http://schemas.openxmlformats.org/officeDocument/2006/relationships/hyperlink" Target="https://cdn.discordapp.com/attachments/421421573363335179/834783469250412561/emily-ylscy-screenshot020.png" TargetMode="External"/><Relationship Id="rId279" Type="http://schemas.openxmlformats.org/officeDocument/2006/relationships/hyperlink" Target="https://cdn.discordapp.com/attachments/421421573363335179/869256663796944956/unknown.png" TargetMode="External"/><Relationship Id="rId43" Type="http://schemas.openxmlformats.org/officeDocument/2006/relationships/hyperlink" Target="https://cdn.discordapp.com/attachments/421421573363335179/816775367771684874/unknown.png" TargetMode="External"/><Relationship Id="rId139" Type="http://schemas.openxmlformats.org/officeDocument/2006/relationships/hyperlink" Target="https://cdn.discordapp.com/attachments/421421573363335179/816255853303824424/sapling_by_aaronmiller_da0re7f-fullview.png" TargetMode="External"/><Relationship Id="rId290" Type="http://schemas.openxmlformats.org/officeDocument/2006/relationships/hyperlink" Target="https://cdn.discordapp.com/attachments/421421573363335179/869557347612250112/unknown.png" TargetMode="External"/><Relationship Id="rId304" Type="http://schemas.openxmlformats.org/officeDocument/2006/relationships/hyperlink" Target="https://cdn.discordapp.com/attachments/421421573363335179/869565081631981618/unknown.png" TargetMode="External"/><Relationship Id="rId85" Type="http://schemas.openxmlformats.org/officeDocument/2006/relationships/hyperlink" Target="https://cdn.discordapp.com/attachments/421421573363335179/816257534083727370/dc6zv1z-b9bc6461-ea3f-4fd0-8ce9-348796bb9fa0.png" TargetMode="External"/><Relationship Id="rId150" Type="http://schemas.openxmlformats.org/officeDocument/2006/relationships/hyperlink" Target="https://cdn.discordapp.com/attachments/421421573363335179/816256952685953044/unknown.png" TargetMode="External"/><Relationship Id="rId192" Type="http://schemas.openxmlformats.org/officeDocument/2006/relationships/hyperlink" Target="https://cdn.discordapp.com/attachments/421421573363335179/817468604768321607/unknown.png" TargetMode="External"/><Relationship Id="rId206" Type="http://schemas.openxmlformats.org/officeDocument/2006/relationships/hyperlink" Target="https://cdn.discordapp.com/attachments/421421573363335179/817472739572449321/unknown.png" TargetMode="External"/><Relationship Id="rId248" Type="http://schemas.openxmlformats.org/officeDocument/2006/relationships/hyperlink" Target="https://cdn.discordapp.com/attachments/421421573363335179/835864638993465354/flaze-chen-solaris-29-composite1.png" TargetMode="External"/><Relationship Id="rId12" Type="http://schemas.openxmlformats.org/officeDocument/2006/relationships/hyperlink" Target="https://cdn.discordapp.com/attachments/421421573363335179/816254878565007360/d5hssi0-c77dc99b-3cae-4c2e-98e9-6c68289cb1f7.png" TargetMode="External"/><Relationship Id="rId108" Type="http://schemas.openxmlformats.org/officeDocument/2006/relationships/hyperlink" Target="https://cdn.discordapp.com/attachments/421421573363335179/816779369497362502/unknown.png" TargetMode="External"/><Relationship Id="rId315" Type="http://schemas.openxmlformats.org/officeDocument/2006/relationships/hyperlink" Target="https://cdn.discordapp.com/attachments/421421573363335179/869635583901855784/unknown.png" TargetMode="External"/><Relationship Id="rId54" Type="http://schemas.openxmlformats.org/officeDocument/2006/relationships/hyperlink" Target="https://cdn.discordapp.com/attachments/421421573363335179/816776283799027712/unknown.png" TargetMode="External"/><Relationship Id="rId96" Type="http://schemas.openxmlformats.org/officeDocument/2006/relationships/hyperlink" Target="https://cdn.discordapp.com/attachments/421421573363335179/816781264110485506/unknown.png" TargetMode="External"/><Relationship Id="rId161" Type="http://schemas.openxmlformats.org/officeDocument/2006/relationships/hyperlink" Target="https://cdn.discordapp.com/attachments/421421573363335179/816263169303511050/unknown.png" TargetMode="External"/><Relationship Id="rId217" Type="http://schemas.openxmlformats.org/officeDocument/2006/relationships/hyperlink" Target="https://cdn.discordapp.com/attachments/421421573363335179/834774033500864522/reha-sakar-execution.png" TargetMode="External"/><Relationship Id="rId259" Type="http://schemas.openxmlformats.org/officeDocument/2006/relationships/hyperlink" Target="https://cdn.discordapp.com/attachments/421421573363335179/869242786770202644/unknown.png" TargetMode="External"/><Relationship Id="rId23" Type="http://schemas.openxmlformats.org/officeDocument/2006/relationships/hyperlink" Target="https://cdn.discordapp.com/attachments/421421573363335179/816252835259088926/mountain_village_by_alaiaorax_dc3z35f-fullview.png" TargetMode="External"/><Relationship Id="rId119" Type="http://schemas.openxmlformats.org/officeDocument/2006/relationships/hyperlink" Target="https://cdn.discordapp.com/attachments/421421573363335179/816780260614996028/unknown.png" TargetMode="External"/><Relationship Id="rId270" Type="http://schemas.openxmlformats.org/officeDocument/2006/relationships/hyperlink" Target="https://cdn.discordapp.com/attachments/421421573363335179/869252415755546716/unknown.png" TargetMode="External"/><Relationship Id="rId326" Type="http://schemas.openxmlformats.org/officeDocument/2006/relationships/hyperlink" Target="https://cdn.discordapp.com/attachments/421421573363335179/869641583161659392/unknown.png" TargetMode="External"/><Relationship Id="rId65" Type="http://schemas.openxmlformats.org/officeDocument/2006/relationships/hyperlink" Target="https://cdn.discordapp.com/attachments/421421573363335179/816774683101888523/unknown.png" TargetMode="External"/><Relationship Id="rId130" Type="http://schemas.openxmlformats.org/officeDocument/2006/relationships/hyperlink" Target="https://cdn.discordapp.com/attachments/421421573363335179/816782218205593610/unknown.png" TargetMode="External"/><Relationship Id="rId172" Type="http://schemas.openxmlformats.org/officeDocument/2006/relationships/hyperlink" Target="https://cdn.discordapp.com/attachments/421421573363335179/816775474217877554/unknown.png" TargetMode="External"/><Relationship Id="rId228" Type="http://schemas.openxmlformats.org/officeDocument/2006/relationships/hyperlink" Target="https://cdn.discordapp.com/attachments/421421573363335179/834780125663854621/latest.png" TargetMode="External"/><Relationship Id="rId281" Type="http://schemas.openxmlformats.org/officeDocument/2006/relationships/hyperlink" Target="https://cdn.discordapp.com/attachments/421421573363335179/869549639374864384/unknown.png" TargetMode="External"/><Relationship Id="rId337" Type="http://schemas.openxmlformats.org/officeDocument/2006/relationships/drawing" Target="../drawings/drawing4.xml"/><Relationship Id="rId34" Type="http://schemas.openxmlformats.org/officeDocument/2006/relationships/hyperlink" Target="https://cdn.discordapp.com/attachments/421421573363335179/816253441827274772/d9oczm5-d9af0681-4fec-4a95-a9be-9fd01965e620.png" TargetMode="External"/><Relationship Id="rId76" Type="http://schemas.openxmlformats.org/officeDocument/2006/relationships/hyperlink" Target="https://cdn.discordapp.com/attachments/421421573363335179/816256362588798976/danxafo-75541fbe-a4c6-40b4-a8ab-5e1fbd66f9b3.png" TargetMode="External"/><Relationship Id="rId141" Type="http://schemas.openxmlformats.org/officeDocument/2006/relationships/hyperlink" Target="https://cdn.discordapp.com/attachments/421421573363335179/816058463997526046/ghostfence_by_circuitdruid_d1a096g-fullview.png" TargetMode="External"/><Relationship Id="rId7" Type="http://schemas.openxmlformats.org/officeDocument/2006/relationships/hyperlink" Target="https://cdn.discordapp.com/attachments/421421573363335179/816254986694426665/charge_of_the_white_dragon_by_robbiemcsweeney_d90kxlj-fullview.png" TargetMode="External"/><Relationship Id="rId183" Type="http://schemas.openxmlformats.org/officeDocument/2006/relationships/hyperlink" Target="https://cdn.discordapp.com/attachments/421421573363335179/817465586321588274/unknown.png" TargetMode="External"/><Relationship Id="rId239" Type="http://schemas.openxmlformats.org/officeDocument/2006/relationships/hyperlink" Target="https://cdn.discordapp.com/attachments/421421573363335179/834784679994720266/roman-chaliy-r-chaliy-elephant1.png" TargetMode="External"/><Relationship Id="rId250" Type="http://schemas.openxmlformats.org/officeDocument/2006/relationships/hyperlink" Target="https://media.discordapp.net/attachments/421421573363335179/835866540788285490/sveta-kudakova-final-22.png?width=483&amp;height=663" TargetMode="External"/><Relationship Id="rId292" Type="http://schemas.openxmlformats.org/officeDocument/2006/relationships/hyperlink" Target="https://cdn.discordapp.com/attachments/421421573363335179/869559270763536474/unknown.png" TargetMode="External"/><Relationship Id="rId306" Type="http://schemas.openxmlformats.org/officeDocument/2006/relationships/hyperlink" Target="https://cdn.discordapp.com/attachments/421421573363335179/869620279553450064/unknown.png" TargetMode="External"/><Relationship Id="rId45" Type="http://schemas.openxmlformats.org/officeDocument/2006/relationships/hyperlink" Target="https://cdn.discordapp.com/attachments/421421573363335179/816058606385758208/attachment_101695714.png" TargetMode="External"/><Relationship Id="rId87" Type="http://schemas.openxmlformats.org/officeDocument/2006/relationships/hyperlink" Target="https://cdn.discordapp.com/attachments/421421573363335179/816778780764274748/unknown.png" TargetMode="External"/><Relationship Id="rId110" Type="http://schemas.openxmlformats.org/officeDocument/2006/relationships/hyperlink" Target="https://cdn.discordapp.com/attachments/421421573363335179/816255060673298442/images.png" TargetMode="External"/><Relationship Id="rId152" Type="http://schemas.openxmlformats.org/officeDocument/2006/relationships/hyperlink" Target="https://cdn.discordapp.com/attachments/421421573363335179/816257648202743858/d56cnpv-6433485d-b944-4a3f-8372-67fc585a54c8.png" TargetMode="External"/><Relationship Id="rId173" Type="http://schemas.openxmlformats.org/officeDocument/2006/relationships/hyperlink" Target="https://cdn.discordapp.com/attachments/421421573363335179/816775928066867220/unknown.png" TargetMode="External"/><Relationship Id="rId194" Type="http://schemas.openxmlformats.org/officeDocument/2006/relationships/hyperlink" Target="https://cdn.discordapp.com/attachments/421421573363335179/817469571077898280/unknown.png" TargetMode="External"/><Relationship Id="rId208" Type="http://schemas.openxmlformats.org/officeDocument/2006/relationships/hyperlink" Target="https://cdn.discordapp.com/attachments/421421573363335179/834764165758582844/9234328b6141dafc0ae31553f5e7a15d.png" TargetMode="External"/><Relationship Id="rId229" Type="http://schemas.openxmlformats.org/officeDocument/2006/relationships/hyperlink" Target="https://cdn.discordapp.com/attachments/421421573363335179/834780343478255687/matteo-spirito-opener010.png" TargetMode="External"/><Relationship Id="rId240" Type="http://schemas.openxmlformats.org/officeDocument/2006/relationships/hyperlink" Target="https://cdn.discordapp.com/attachments/421421573363335179/834785067426512946/csm_Blauracke_Fluegel_Duerer_1512_Albertina_008a153f17.png" TargetMode="External"/><Relationship Id="rId261" Type="http://schemas.openxmlformats.org/officeDocument/2006/relationships/hyperlink" Target="https://cdn.discordapp.com/attachments/421421573363335179/869244817874518076/unknown.png" TargetMode="External"/><Relationship Id="rId14" Type="http://schemas.openxmlformats.org/officeDocument/2006/relationships/hyperlink" Target="https://cdn.discordapp.com/attachments/421421573363335179/816254812697788416/d8lsjk7-ff0e6555-7dc3-43c4-9e88-61d304a5d84d.png" TargetMode="External"/><Relationship Id="rId35" Type="http://schemas.openxmlformats.org/officeDocument/2006/relationships/hyperlink" Target="https://cdn.discordapp.com/attachments/421421573363335179/816774872976851024/unknown.png" TargetMode="External"/><Relationship Id="rId56" Type="http://schemas.openxmlformats.org/officeDocument/2006/relationships/hyperlink" Target="https://cdn.discordapp.com/attachments/421421573363335179/816776625874010122/unknown.png" TargetMode="External"/><Relationship Id="rId77" Type="http://schemas.openxmlformats.org/officeDocument/2006/relationships/hyperlink" Target="https://cdn.discordapp.com/attachments/421421573363335179/816778162167480370/unknown.png" TargetMode="External"/><Relationship Id="rId100" Type="http://schemas.openxmlformats.org/officeDocument/2006/relationships/hyperlink" Target="https://cdn.discordapp.com/attachments/421421573363335179/816253113496502272/the_harrying_of_the_north__winter_1069_1070__by_manulacanette_dcggu7w-fullview.png" TargetMode="External"/><Relationship Id="rId282" Type="http://schemas.openxmlformats.org/officeDocument/2006/relationships/hyperlink" Target="https://cdn.discordapp.com/attachments/421421573363335179/869550533000708146/unknown.png" TargetMode="External"/><Relationship Id="rId317" Type="http://schemas.openxmlformats.org/officeDocument/2006/relationships/hyperlink" Target="https://cdn.discordapp.com/attachments/421421573363335179/869636442136150016/unknown.png" TargetMode="External"/><Relationship Id="rId8" Type="http://schemas.openxmlformats.org/officeDocument/2006/relationships/hyperlink" Target="https://cdn.discordapp.com/attachments/421421573363335179/816057878569680967/benjamin-giletti-sp-0082-5.png" TargetMode="External"/><Relationship Id="rId98" Type="http://schemas.openxmlformats.org/officeDocument/2006/relationships/hyperlink" Target="https://cdn.discordapp.com/attachments/421421573363335179/816781433229279252/unknown.png" TargetMode="External"/><Relationship Id="rId121" Type="http://schemas.openxmlformats.org/officeDocument/2006/relationships/hyperlink" Target="https://cdn.discordapp.com/attachments/421421573363335179/816780590543405066/unknown.png" TargetMode="External"/><Relationship Id="rId142" Type="http://schemas.openxmlformats.org/officeDocument/2006/relationships/hyperlink" Target="https://cdn.discordapp.com/attachments/421421573363335179/816056116089585695/unknown.png" TargetMode="External"/><Relationship Id="rId163" Type="http://schemas.openxmlformats.org/officeDocument/2006/relationships/hyperlink" Target="https://cdn.discordapp.com/attachments/421421573363335179/816263659587239976/dominika-magon-beyond9.png" TargetMode="External"/><Relationship Id="rId184" Type="http://schemas.openxmlformats.org/officeDocument/2006/relationships/hyperlink" Target="https://cdn.discordapp.com/attachments/421421573363335179/817465980346171443/unknown.png" TargetMode="External"/><Relationship Id="rId219" Type="http://schemas.openxmlformats.org/officeDocument/2006/relationships/hyperlink" Target="https://cdn.discordapp.com/attachments/421421573363335179/834775041640103986/yigit-koroglu-lizard-rider.png" TargetMode="External"/><Relationship Id="rId230" Type="http://schemas.openxmlformats.org/officeDocument/2006/relationships/hyperlink" Target="https://cdn.discordapp.com/attachments/421421573363335179/834780500068663356/russell-dongjun-lu-shaman-finish-dongjun-small.png" TargetMode="External"/><Relationship Id="rId251" Type="http://schemas.openxmlformats.org/officeDocument/2006/relationships/hyperlink" Target="https://cdn.discordapp.com/attachments/421421573363335179/869237143606792202/unknown.png" TargetMode="External"/><Relationship Id="rId25" Type="http://schemas.openxmlformats.org/officeDocument/2006/relationships/hyperlink" Target="https://cdn.discordapp.com/attachments/421421573363335179/816259933993172992/running_from_my_shadow_by_alaiaorax_dcxd109-fullview.png" TargetMode="External"/><Relationship Id="rId46" Type="http://schemas.openxmlformats.org/officeDocument/2006/relationships/hyperlink" Target="https://cdn.discordapp.com/attachments/421421573363335179/816058728423620719/304d62a7333dcae7f12fc9b47c2e0097.png" TargetMode="External"/><Relationship Id="rId67" Type="http://schemas.openxmlformats.org/officeDocument/2006/relationships/hyperlink" Target="https://cdn.discordapp.com/attachments/421421573363335179/816059647500353556/d6uneu0-98ef8449-996e-4627-9b79-4e8acd8df416.png" TargetMode="External"/><Relationship Id="rId272" Type="http://schemas.openxmlformats.org/officeDocument/2006/relationships/hyperlink" Target="https://cdn.discordapp.com/attachments/421421573363335179/869252666818166824/unknown.png" TargetMode="External"/><Relationship Id="rId293" Type="http://schemas.openxmlformats.org/officeDocument/2006/relationships/hyperlink" Target="https://cdn.discordapp.com/attachments/421421573363335179/869559546220249119/unknown.png" TargetMode="External"/><Relationship Id="rId307" Type="http://schemas.openxmlformats.org/officeDocument/2006/relationships/hyperlink" Target="https://cdn.discordapp.com/attachments/421421573363335179/869620820983574578/unknown.png" TargetMode="External"/><Relationship Id="rId328" Type="http://schemas.openxmlformats.org/officeDocument/2006/relationships/hyperlink" Target="https://cdn.discordapp.com/attachments/421421573363335179/869642185790853161/unknown.png" TargetMode="External"/><Relationship Id="rId88" Type="http://schemas.openxmlformats.org/officeDocument/2006/relationships/hyperlink" Target="https://cdn.discordapp.com/attachments/421421573363335179/816256261141037076/regrowth_by_xabigazte_dc0do3z-fullview.png" TargetMode="External"/><Relationship Id="rId111" Type="http://schemas.openxmlformats.org/officeDocument/2006/relationships/hyperlink" Target="https://cdn.discordapp.com/attachments/421421573363335179/816255195838939206/nicolas-avon-witch-hunt.png" TargetMode="External"/><Relationship Id="rId132" Type="http://schemas.openxmlformats.org/officeDocument/2006/relationships/hyperlink" Target="https://cdn.discordapp.com/attachments/421421573363335179/816259171866378250/necromancer_by_angelum_hybrid_d8hdfh2-fullview.png" TargetMode="External"/><Relationship Id="rId153" Type="http://schemas.openxmlformats.org/officeDocument/2006/relationships/hyperlink" Target="https://cdn.discordapp.com/attachments/421421573363335179/816258723639066624/unknown.png" TargetMode="External"/><Relationship Id="rId174" Type="http://schemas.openxmlformats.org/officeDocument/2006/relationships/hyperlink" Target="https://cdn.discordapp.com/attachments/421421573363335179/816776163816374282/unknown.png" TargetMode="External"/><Relationship Id="rId195" Type="http://schemas.openxmlformats.org/officeDocument/2006/relationships/hyperlink" Target="https://cdn.discordapp.com/attachments/421421573363335179/817469726934040576/yigit-koroglu-defenders-of-ardashcrop.png" TargetMode="External"/><Relationship Id="rId209" Type="http://schemas.openxmlformats.org/officeDocument/2006/relationships/hyperlink" Target="https://cdn.discordapp.com/attachments/421421573363335179/834765457944870912/jason-nguyen-angelaguard2-jasonnguyen.png" TargetMode="External"/><Relationship Id="rId220" Type="http://schemas.openxmlformats.org/officeDocument/2006/relationships/hyperlink" Target="https://cdn.discordapp.com/attachments/421421573363335179/834776064122159134/damir-g-martin-trikes-crop.png" TargetMode="External"/><Relationship Id="rId241" Type="http://schemas.openxmlformats.org/officeDocument/2006/relationships/hyperlink" Target="https://cdn.discordapp.com/attachments/421421573363335179/834785320800878592/lisa-steinberg-cockatriceillu.png" TargetMode="External"/><Relationship Id="rId15" Type="http://schemas.openxmlformats.org/officeDocument/2006/relationships/hyperlink" Target="https://cdn.discordapp.com/attachments/421421573363335179/816255645996154911/d96fxyz-47bc10ae-d3ca-450a-b626-62be41183acd.png" TargetMode="External"/><Relationship Id="rId36" Type="http://schemas.openxmlformats.org/officeDocument/2006/relationships/hyperlink" Target="https://cdn.discordapp.com/attachments/421421573363335179/816775127224156160/unknown.png" TargetMode="External"/><Relationship Id="rId57" Type="http://schemas.openxmlformats.org/officeDocument/2006/relationships/hyperlink" Target="https://cdn.discordapp.com/attachments/421421573363335179/816255911336738816/druid_by_asahisuperdry_dazsa90-fullview.png" TargetMode="External"/><Relationship Id="rId262" Type="http://schemas.openxmlformats.org/officeDocument/2006/relationships/hyperlink" Target="https://cdn.discordapp.com/attachments/421421573363335179/869248793017741342/unknown.png" TargetMode="External"/><Relationship Id="rId283" Type="http://schemas.openxmlformats.org/officeDocument/2006/relationships/hyperlink" Target="https://cdn.discordapp.com/attachments/421421573363335179/869550666987749386/unknown.png" TargetMode="External"/><Relationship Id="rId318" Type="http://schemas.openxmlformats.org/officeDocument/2006/relationships/hyperlink" Target="https://cdn.discordapp.com/attachments/421421573363335179/869637384751448155/unknown.png" TargetMode="External"/><Relationship Id="rId78" Type="http://schemas.openxmlformats.org/officeDocument/2006/relationships/hyperlink" Target="https://cdn.discordapp.com/attachments/421421573363335179/816251715132850176/tome_seeker_by_jasontn_d8nlfky-fullview.png" TargetMode="External"/><Relationship Id="rId99" Type="http://schemas.openxmlformats.org/officeDocument/2006/relationships/hyperlink" Target="https://cdn.discordapp.com/attachments/421421573363335179/816781348429627443/unknown.png" TargetMode="External"/><Relationship Id="rId101" Type="http://schemas.openxmlformats.org/officeDocument/2006/relationships/hyperlink" Target="https://cdn.discordapp.com/attachments/421421573363335179/816781664852115476/unknown.png" TargetMode="External"/><Relationship Id="rId122" Type="http://schemas.openxmlformats.org/officeDocument/2006/relationships/hyperlink" Target="https://cdn.discordapp.com/attachments/421421573363335179/816256314442252338/little_gifts_by_castaguer93_daiebu0-fullview.png" TargetMode="External"/><Relationship Id="rId143" Type="http://schemas.openxmlformats.org/officeDocument/2006/relationships/hyperlink" Target="https://cdn.discordapp.com/attachments/421421573363335179/816058289556291584/front_line_by_skaya3000_d7ijmwr-fullview.png" TargetMode="External"/><Relationship Id="rId164" Type="http://schemas.openxmlformats.org/officeDocument/2006/relationships/hyperlink" Target="https://cdn.discordapp.com/attachments/421421573363335179/816263908376969226/pierre-raveneau-slaverssmall.png" TargetMode="External"/><Relationship Id="rId185" Type="http://schemas.openxmlformats.org/officeDocument/2006/relationships/hyperlink" Target="https://cdn.discordapp.com/attachments/421421573363335179/817466377799598100/unknown.png" TargetMode="External"/><Relationship Id="rId9" Type="http://schemas.openxmlformats.org/officeDocument/2006/relationships/hyperlink" Target="https://cdn.discordapp.com/attachments/421421573363335179/816253701881987072/unknown.png" TargetMode="External"/><Relationship Id="rId210" Type="http://schemas.openxmlformats.org/officeDocument/2006/relationships/hyperlink" Target="https://cdn.discordapp.com/attachments/421421573363335179/834765741681016882/stephanie-knoll-fthfhtfh.png" TargetMode="External"/><Relationship Id="rId26" Type="http://schemas.openxmlformats.org/officeDocument/2006/relationships/hyperlink" Target="https://cdn.discordapp.com/attachments/421421573363335179/816259392793083914/feast_by_alaiaorax_dd0tmsg-fullview.png" TargetMode="External"/><Relationship Id="rId231" Type="http://schemas.openxmlformats.org/officeDocument/2006/relationships/hyperlink" Target="https://cdn.discordapp.com/attachments/421421573363335179/834781027759030312/joe-wilson-fadeleaf-toxin-web.png" TargetMode="External"/><Relationship Id="rId252" Type="http://schemas.openxmlformats.org/officeDocument/2006/relationships/hyperlink" Target="https://cdn.discordapp.com/attachments/421421573363335179/869237862342725703/unknown.png" TargetMode="External"/><Relationship Id="rId273" Type="http://schemas.openxmlformats.org/officeDocument/2006/relationships/hyperlink" Target="https://cdn.discordapp.com/attachments/421421573363335179/869252912587608134/unknown.png" TargetMode="External"/><Relationship Id="rId294" Type="http://schemas.openxmlformats.org/officeDocument/2006/relationships/hyperlink" Target="https://cdn.discordapp.com/attachments/421421573363335179/869560388474269776/unknown.png" TargetMode="External"/><Relationship Id="rId308" Type="http://schemas.openxmlformats.org/officeDocument/2006/relationships/hyperlink" Target="https://cdn.discordapp.com/attachments/421421573363335179/869620973530415174/unknown.png" TargetMode="External"/><Relationship Id="rId329" Type="http://schemas.openxmlformats.org/officeDocument/2006/relationships/hyperlink" Target="https://cdn.discordapp.com/attachments/421421573363335179/869643372820856862/unknown.png" TargetMode="External"/><Relationship Id="rId47" Type="http://schemas.openxmlformats.org/officeDocument/2006/relationships/hyperlink" Target="https://cdn.discordapp.com/attachments/421421573363335179/816257976989515826/d7hj2td-d46d47c5-b56c-4d7f-861c-d3bdc83c76e7.png" TargetMode="External"/><Relationship Id="rId68" Type="http://schemas.openxmlformats.org/officeDocument/2006/relationships/hyperlink" Target="https://cdn.discordapp.com/attachments/421421573363335179/816777545222717492/unknown.png" TargetMode="External"/><Relationship Id="rId89" Type="http://schemas.openxmlformats.org/officeDocument/2006/relationships/hyperlink" Target="https://cdn.discordapp.com/attachments/421421573363335179/816778879196200960/unknown.png" TargetMode="External"/><Relationship Id="rId112" Type="http://schemas.openxmlformats.org/officeDocument/2006/relationships/hyperlink" Target="https://cdn.discordapp.com/attachments/421421573363335179/816779621353521182/unknown.png" TargetMode="External"/><Relationship Id="rId133" Type="http://schemas.openxmlformats.org/officeDocument/2006/relationships/hyperlink" Target="https://cdn.discordapp.com/attachments/421421573363335179/816257027948806155/deeypzk-56b56fae-a1c2-4c73-9d1d-2904899e5afc.png" TargetMode="External"/><Relationship Id="rId154" Type="http://schemas.openxmlformats.org/officeDocument/2006/relationships/hyperlink" Target="https://cdn.discordapp.com/attachments/421421573363335179/816259868059107338/marton-gyula-kiss-kimagu-necromancer-15-closeup.png" TargetMode="External"/><Relationship Id="rId175" Type="http://schemas.openxmlformats.org/officeDocument/2006/relationships/hyperlink" Target="https://cdn.discordapp.com/attachments/421421573363335179/816777048105680926/unknown.png" TargetMode="External"/><Relationship Id="rId196" Type="http://schemas.openxmlformats.org/officeDocument/2006/relationships/hyperlink" Target="https://cdn.discordapp.com/attachments/421421573363335179/817469916072378368/unknown.png" TargetMode="External"/><Relationship Id="rId200" Type="http://schemas.openxmlformats.org/officeDocument/2006/relationships/hyperlink" Target="https://cdn.discordapp.com/attachments/421421573363335179/817470836713848852/unknown.png" TargetMode="External"/><Relationship Id="rId16" Type="http://schemas.openxmlformats.org/officeDocument/2006/relationships/hyperlink" Target="https://cdn.discordapp.com/attachments/421421573363335179/816254755215114240/d8vhpwq-8720d434-74f0-4bd2-975a-f5bc36559dc8.png" TargetMode="External"/><Relationship Id="rId221" Type="http://schemas.openxmlformats.org/officeDocument/2006/relationships/hyperlink" Target="https://cdn.discordapp.com/attachments/421421573363335179/834776255588728853/scott-gessler-7-8-20-v2.png" TargetMode="External"/><Relationship Id="rId242" Type="http://schemas.openxmlformats.org/officeDocument/2006/relationships/hyperlink" Target="https://cdn.discordapp.com/attachments/421421573363335179/834785495095312444/59ec369609742a16249f6e7591501a2f.png" TargetMode="External"/><Relationship Id="rId263" Type="http://schemas.openxmlformats.org/officeDocument/2006/relationships/hyperlink" Target="https://cdn.discordapp.com/attachments/421421573363335179/869249053735657472/unknown.png" TargetMode="External"/><Relationship Id="rId284" Type="http://schemas.openxmlformats.org/officeDocument/2006/relationships/hyperlink" Target="https://cdn.discordapp.com/attachments/421421573363335179/869550975181021184/unknown.png" TargetMode="External"/><Relationship Id="rId319" Type="http://schemas.openxmlformats.org/officeDocument/2006/relationships/hyperlink" Target="https://cdn.discordapp.com/attachments/421421573363335179/869637675060174928/unknown.png" TargetMode="External"/><Relationship Id="rId37" Type="http://schemas.openxmlformats.org/officeDocument/2006/relationships/hyperlink" Target="https://cdn.discordapp.com/attachments/421421573363335179/816257787842920448/daam750-a855ee23-9b7b-47e1-b691-1523577f04b9.png" TargetMode="External"/><Relationship Id="rId58" Type="http://schemas.openxmlformats.org/officeDocument/2006/relationships/hyperlink" Target="https://cdn.discordapp.com/attachments/421421573363335179/816776377062653962/unknown.png" TargetMode="External"/><Relationship Id="rId79" Type="http://schemas.openxmlformats.org/officeDocument/2006/relationships/hyperlink" Target="https://cdn.discordapp.com/attachments/421421573363335179/816778533136236614/unknown.png" TargetMode="External"/><Relationship Id="rId102" Type="http://schemas.openxmlformats.org/officeDocument/2006/relationships/hyperlink" Target="https://cdn.discordapp.com/attachments/421421573363335179/816253172141916180/water_by_atropagrimm_dboqtu3-fullview.png" TargetMode="External"/><Relationship Id="rId123" Type="http://schemas.openxmlformats.org/officeDocument/2006/relationships/hyperlink" Target="https://cdn.discordapp.com/attachments/421421573363335179/816256511558549534/zmey_gorynych_by_arvalis_db1yix9-fullview.png" TargetMode="External"/><Relationship Id="rId144" Type="http://schemas.openxmlformats.org/officeDocument/2006/relationships/hyperlink" Target="https://cdn.discordapp.com/attachments/421421573363335179/816059414095069234/d77avq0-65399238-aef0-4e90-94f8-1f8459d910a3.png" TargetMode="External"/><Relationship Id="rId330" Type="http://schemas.openxmlformats.org/officeDocument/2006/relationships/hyperlink" Target="https://cdn.discordapp.com/attachments/421421573363335179/869643704623857684/unknown.png" TargetMode="External"/><Relationship Id="rId90" Type="http://schemas.openxmlformats.org/officeDocument/2006/relationships/hyperlink" Target="https://cdn.discordapp.com/attachments/421421573363335179/816778985534521364/unknown.png" TargetMode="External"/><Relationship Id="rId165" Type="http://schemas.openxmlformats.org/officeDocument/2006/relationships/hyperlink" Target="https://cdn.discordapp.com/attachments/421421573363335179/816780379268055070/unknown.png" TargetMode="External"/><Relationship Id="rId186" Type="http://schemas.openxmlformats.org/officeDocument/2006/relationships/hyperlink" Target="https://cdn.discordapp.com/attachments/421421573363335179/817466503309951017/unknown.png" TargetMode="External"/><Relationship Id="rId211" Type="http://schemas.openxmlformats.org/officeDocument/2006/relationships/hyperlink" Target="https://cdn.discordapp.com/attachments/421421573363335179/834769404792799283/anna-krutova-.png" TargetMode="External"/><Relationship Id="rId232" Type="http://schemas.openxmlformats.org/officeDocument/2006/relationships/hyperlink" Target="https://cdn.discordapp.com/attachments/421421573363335179/834781164828884992/lucas-tristant-kind-art-1919-1080-max.png" TargetMode="External"/><Relationship Id="rId253" Type="http://schemas.openxmlformats.org/officeDocument/2006/relationships/hyperlink" Target="https://cdn.discordapp.com/attachments/421421573363335179/869238246318686308/unknown.png" TargetMode="External"/><Relationship Id="rId274" Type="http://schemas.openxmlformats.org/officeDocument/2006/relationships/hyperlink" Target="https://cdn.discordapp.com/attachments/421421573363335179/869253207275216896/unknown.png" TargetMode="External"/><Relationship Id="rId295" Type="http://schemas.openxmlformats.org/officeDocument/2006/relationships/hyperlink" Target="https://cdn.discordapp.com/attachments/421421573363335179/869561712351801384/unknown.png" TargetMode="External"/><Relationship Id="rId309" Type="http://schemas.openxmlformats.org/officeDocument/2006/relationships/hyperlink" Target="https://cdn.discordapp.com/attachments/421421573363335179/869631189428862976/unknown.png" TargetMode="External"/><Relationship Id="rId27" Type="http://schemas.openxmlformats.org/officeDocument/2006/relationships/hyperlink" Target="https://cdn.discordapp.com/attachments/421421573363335179/816059285439643688/glory_of_the_galaxy_by_alaiaorax_dbw6eps-fullview.png" TargetMode="External"/><Relationship Id="rId48" Type="http://schemas.openxmlformats.org/officeDocument/2006/relationships/hyperlink" Target="https://cdn.discordapp.com/attachments/421421573363335179/816259232654950410/d7hj2if-512762a1-8c06-4096-b819-c3a81c23bb97.png" TargetMode="External"/><Relationship Id="rId69" Type="http://schemas.openxmlformats.org/officeDocument/2006/relationships/hyperlink" Target="https://cdn.discordapp.com/attachments/421421573363335179/816256585948725248/raptor_by_fuytski_ddgqgyr-fullview.png" TargetMode="External"/><Relationship Id="rId113" Type="http://schemas.openxmlformats.org/officeDocument/2006/relationships/hyperlink" Target="https://cdn.discordapp.com/attachments/421421573363335179/816254933241954304/sword_of_the_ancients_by_allrichart_ddy6qbr-fullview.png" TargetMode="External"/><Relationship Id="rId134" Type="http://schemas.openxmlformats.org/officeDocument/2006/relationships/hyperlink" Target="https://cdn.discordapp.com/attachments/421421573363335179/816056480246923284/unknown.png" TargetMode="External"/><Relationship Id="rId320" Type="http://schemas.openxmlformats.org/officeDocument/2006/relationships/hyperlink" Target="https://cdn.discordapp.com/attachments/421421573363335179/869637903775588372/unknown.png" TargetMode="External"/><Relationship Id="rId80" Type="http://schemas.openxmlformats.org/officeDocument/2006/relationships/hyperlink" Target="https://cdn.discordapp.com/attachments/421421573363335179/816257233137696809/unknown.png" TargetMode="External"/><Relationship Id="rId155" Type="http://schemas.openxmlformats.org/officeDocument/2006/relationships/hyperlink" Target="https://cdn.discordapp.com/attachments/421421573363335179/816260390132514816/ben-cgant-soul-reaper.png" TargetMode="External"/><Relationship Id="rId176" Type="http://schemas.openxmlformats.org/officeDocument/2006/relationships/hyperlink" Target="https://cdn.discordapp.com/attachments/421421573363335179/816778061499990046/unknown.png" TargetMode="External"/><Relationship Id="rId197" Type="http://schemas.openxmlformats.org/officeDocument/2006/relationships/hyperlink" Target="https://cdn.discordapp.com/attachments/421421573363335179/817470019570368532/alex-konstad-dragonsnest.png" TargetMode="External"/><Relationship Id="rId201" Type="http://schemas.openxmlformats.org/officeDocument/2006/relationships/hyperlink" Target="https://cdn.discordapp.com/attachments/421421573363335179/817470964764770422/unknown.png" TargetMode="External"/><Relationship Id="rId222" Type="http://schemas.openxmlformats.org/officeDocument/2006/relationships/hyperlink" Target="https://cdn.discordapp.com/attachments/421421573363335179/834777006158905404/47b7fcf45d3f247a179a0a31b663fa8b.png" TargetMode="External"/><Relationship Id="rId243" Type="http://schemas.openxmlformats.org/officeDocument/2006/relationships/hyperlink" Target="https://cdn.discordapp.com/attachments/421421573363335179/834786102064709662/nikolai-litvinenko-polacanthus.png" TargetMode="External"/><Relationship Id="rId264" Type="http://schemas.openxmlformats.org/officeDocument/2006/relationships/hyperlink" Target="https://cdn.discordapp.com/attachments/421421573363335179/869249212209049690/unknown.png" TargetMode="External"/><Relationship Id="rId285" Type="http://schemas.openxmlformats.org/officeDocument/2006/relationships/hyperlink" Target="https://cdn.discordapp.com/attachments/421421573363335179/869551552921239592/unknown.png" TargetMode="External"/><Relationship Id="rId17" Type="http://schemas.openxmlformats.org/officeDocument/2006/relationships/hyperlink" Target="https://cdn.discordapp.com/attachments/421421573363335179/816253538984263710/daxkorp-fbed6c6c-a629-49c7-a4c4-86b8cc9bc8e1.png" TargetMode="External"/><Relationship Id="rId38" Type="http://schemas.openxmlformats.org/officeDocument/2006/relationships/hyperlink" Target="https://cdn.discordapp.com/attachments/421421573363335179/816259341141147668/dasiug3-868b347f-fbb0-4c63-866b-606ea35208a9.png" TargetMode="External"/><Relationship Id="rId59" Type="http://schemas.openxmlformats.org/officeDocument/2006/relationships/hyperlink" Target="https://cdn.discordapp.com/attachments/421421573363335179/816776807441235988/unknown.png" TargetMode="External"/><Relationship Id="rId103" Type="http://schemas.openxmlformats.org/officeDocument/2006/relationships/hyperlink" Target="https://cdn.discordapp.com/attachments/421421573363335179/816059095109861416/elena-valero-egipto-concept-2.png" TargetMode="External"/><Relationship Id="rId124" Type="http://schemas.openxmlformats.org/officeDocument/2006/relationships/hyperlink" Target="https://cdn.discordapp.com/attachments/421421573363335179/816780906185883738/unknown.png" TargetMode="External"/><Relationship Id="rId310" Type="http://schemas.openxmlformats.org/officeDocument/2006/relationships/hyperlink" Target="https://cdn.discordapp.com/attachments/421421573363335179/869631854800699462/unknown.png" TargetMode="External"/><Relationship Id="rId70" Type="http://schemas.openxmlformats.org/officeDocument/2006/relationships/hyperlink" Target="https://i.pinimg.com/originals/04/4d/f5/044df51b0f334ed094473c7daac009cf.png" TargetMode="External"/><Relationship Id="rId91" Type="http://schemas.openxmlformats.org/officeDocument/2006/relationships/hyperlink" Target="https://cdn.discordapp.com/attachments/421421573363335179/816252747774296084/denis-loebner-stormphoenix.png" TargetMode="External"/><Relationship Id="rId145" Type="http://schemas.openxmlformats.org/officeDocument/2006/relationships/hyperlink" Target="https://cdn.discordapp.com/attachments/421421573363335179/816252561770020864/jaan-van-eeden-fireball-artstation.png" TargetMode="External"/><Relationship Id="rId166" Type="http://schemas.openxmlformats.org/officeDocument/2006/relationships/hyperlink" Target="https://cdn.discordapp.com/attachments/421421573363335179/816265616327311391/nika-starikova-nianemis-concept-challenge-main-lord-v2-ff.png" TargetMode="External"/><Relationship Id="rId187" Type="http://schemas.openxmlformats.org/officeDocument/2006/relationships/hyperlink" Target="https://cdn.discordapp.com/attachments/421421573363335179/817466720770850846/unknown.png" TargetMode="External"/><Relationship Id="rId331" Type="http://schemas.openxmlformats.org/officeDocument/2006/relationships/hyperlink" Target="https://cdn.discordapp.com/attachments/421421573363335179/869643983079473172/unknown.png" TargetMode="External"/><Relationship Id="rId1" Type="http://schemas.openxmlformats.org/officeDocument/2006/relationships/hyperlink" Target="https://cdn.discordapp.com/attachments/421421573363335179/816253982225334323/avalon_lords_battlefield_illustration_by_raymondminnaar_d6dq1t6-fullview.png" TargetMode="External"/><Relationship Id="rId212" Type="http://schemas.openxmlformats.org/officeDocument/2006/relationships/hyperlink" Target="https://cdn.discordapp.com/attachments/421421573363335179/834770104314626078/patrik-lindholm-tbrender007-viewport.png" TargetMode="External"/><Relationship Id="rId233" Type="http://schemas.openxmlformats.org/officeDocument/2006/relationships/hyperlink" Target="https://cdn.discordapp.com/attachments/421421573363335179/834781584280256562/4f3320bf1a0a8d2f31fc5da36075c1d6.png" TargetMode="External"/><Relationship Id="rId254" Type="http://schemas.openxmlformats.org/officeDocument/2006/relationships/hyperlink" Target="https://cdn.discordapp.com/attachments/421421573363335179/869239088711094413/unknown.png" TargetMode="External"/><Relationship Id="rId28" Type="http://schemas.openxmlformats.org/officeDocument/2006/relationships/hyperlink" Target="https://cdn.discordapp.com/attachments/421421573363335179/816256410806648862/the_beast_by_nahelus_dbl8ywm-fullview.png" TargetMode="External"/><Relationship Id="rId49" Type="http://schemas.openxmlformats.org/officeDocument/2006/relationships/hyperlink" Target="https://cdn.discordapp.com/attachments/421421573363335179/816058958502297650/j-c-park-gatekeeper.png" TargetMode="External"/><Relationship Id="rId114" Type="http://schemas.openxmlformats.org/officeDocument/2006/relationships/hyperlink" Target="https://cdn.discordapp.com/attachments/421421573363335179/816779726269448282/unknown.png" TargetMode="External"/><Relationship Id="rId275" Type="http://schemas.openxmlformats.org/officeDocument/2006/relationships/hyperlink" Target="https://cdn.discordapp.com/attachments/421421573363335179/869255350166118400/unknown.png" TargetMode="External"/><Relationship Id="rId296" Type="http://schemas.openxmlformats.org/officeDocument/2006/relationships/hyperlink" Target="https://cdn.discordapp.com/attachments/421421573363335179/869562153445769226/unknown.png" TargetMode="External"/><Relationship Id="rId300" Type="http://schemas.openxmlformats.org/officeDocument/2006/relationships/hyperlink" Target="https://cdn.discordapp.com/attachments/421421573363335179/869563621888389230/unknown.png" TargetMode="External"/><Relationship Id="rId60" Type="http://schemas.openxmlformats.org/officeDocument/2006/relationships/hyperlink" Target="https://cdn.discordapp.com/attachments/421421573363335179/816776708170579968/unknown.png" TargetMode="External"/><Relationship Id="rId81" Type="http://schemas.openxmlformats.org/officeDocument/2006/relationships/hyperlink" Target="https://cdn.discordapp.com/attachments/421421573363335179/816778655400329256/unknown.png" TargetMode="External"/><Relationship Id="rId135" Type="http://schemas.openxmlformats.org/officeDocument/2006/relationships/hyperlink" Target="https://cdn.discordapp.com/attachments/421421573363335179/816057087867355166/unknown.png" TargetMode="External"/><Relationship Id="rId156" Type="http://schemas.openxmlformats.org/officeDocument/2006/relationships/hyperlink" Target="https://cdn.discordapp.com/attachments/421421573363335179/816261202509299742/andrew-avvakoumides-angel-mtg-001-13.png" TargetMode="External"/><Relationship Id="rId177" Type="http://schemas.openxmlformats.org/officeDocument/2006/relationships/hyperlink" Target="https://cdn.discordapp.com/attachments/421421573363335179/816780711993278494/unknown.png" TargetMode="External"/><Relationship Id="rId198" Type="http://schemas.openxmlformats.org/officeDocument/2006/relationships/hyperlink" Target="https://cdn.discordapp.com/attachments/421421573363335179/817470314216685568/unknown.png" TargetMode="External"/><Relationship Id="rId321" Type="http://schemas.openxmlformats.org/officeDocument/2006/relationships/hyperlink" Target="https://cdn.discordapp.com/attachments/421421573363335179/869638540068270080/unknown.png" TargetMode="External"/><Relationship Id="rId202" Type="http://schemas.openxmlformats.org/officeDocument/2006/relationships/hyperlink" Target="https://cdn.discordapp.com/attachments/421421573363335179/817471378571788388/unknown.png" TargetMode="External"/><Relationship Id="rId223" Type="http://schemas.openxmlformats.org/officeDocument/2006/relationships/hyperlink" Target="https://cdn.discordapp.com/attachments/421421573363335179/834777702812090419/chen-bo-20180424-fb1.png" TargetMode="External"/><Relationship Id="rId244" Type="http://schemas.openxmlformats.org/officeDocument/2006/relationships/hyperlink" Target="https://cdn.discordapp.com/attachments/421421573363335179/834785890864857098/greg-rutkowski-death-s-oasis-1500.png" TargetMode="External"/><Relationship Id="rId18" Type="http://schemas.openxmlformats.org/officeDocument/2006/relationships/hyperlink" Target="https://cdn.discordapp.com/attachments/421421573363335179/816253784992251934/arena_by_thomaswievegg_d4l1scg-fullview.png" TargetMode="External"/><Relationship Id="rId39" Type="http://schemas.openxmlformats.org/officeDocument/2006/relationships/hyperlink" Target="https://cdn.discordapp.com/attachments/421421573363335179/816775241081815100/unknown.png" TargetMode="External"/><Relationship Id="rId265" Type="http://schemas.openxmlformats.org/officeDocument/2006/relationships/hyperlink" Target="https://cdn.discordapp.com/attachments/421421573363335179/869250008493461534/unknown.png" TargetMode="External"/><Relationship Id="rId286" Type="http://schemas.openxmlformats.org/officeDocument/2006/relationships/hyperlink" Target="https://cdn.discordapp.com/attachments/421421573363335179/869555160521773057/unknown.png" TargetMode="External"/><Relationship Id="rId50" Type="http://schemas.openxmlformats.org/officeDocument/2006/relationships/hyperlink" Target="https://cdn.discordapp.com/attachments/421421573363335179/816775651552919603/unknown.png" TargetMode="External"/><Relationship Id="rId104" Type="http://schemas.openxmlformats.org/officeDocument/2006/relationships/hyperlink" Target="https://cdn.discordapp.com/attachments/421421573363335179/816251541367160882/d6w166m-9203b48b-4e60-4a79-88fb-332bbb97d088.png" TargetMode="External"/><Relationship Id="rId125" Type="http://schemas.openxmlformats.org/officeDocument/2006/relationships/hyperlink" Target="https://cdn.discordapp.com/attachments/421421573363335179/816780793023037440/unknown.png" TargetMode="External"/><Relationship Id="rId146" Type="http://schemas.openxmlformats.org/officeDocument/2006/relationships/hyperlink" Target="https://cdn.discordapp.com/attachments/421421573363335179/816254367141068820/hand_of_god___artifact_by_clintcearley_dcsbv1z-fullview.png" TargetMode="External"/><Relationship Id="rId167" Type="http://schemas.openxmlformats.org/officeDocument/2006/relationships/hyperlink" Target="https://cdn.discordapp.com/attachments/421421573363335179/816265913740558336/brenda-van-vugt-color1080p.png" TargetMode="External"/><Relationship Id="rId188" Type="http://schemas.openxmlformats.org/officeDocument/2006/relationships/hyperlink" Target="https://cdn.discordapp.com/attachments/421421573363335179/817466937122226226/unknown.png" TargetMode="External"/><Relationship Id="rId311" Type="http://schemas.openxmlformats.org/officeDocument/2006/relationships/hyperlink" Target="https://cdn.discordapp.com/attachments/421421573363335179/869632423816757298/unknown.png" TargetMode="External"/><Relationship Id="rId332" Type="http://schemas.openxmlformats.org/officeDocument/2006/relationships/hyperlink" Target="https://cdn.discordapp.com/attachments/421421573363335179/869644311589978222/unknown.png" TargetMode="External"/><Relationship Id="rId71" Type="http://schemas.openxmlformats.org/officeDocument/2006/relationships/hyperlink" Target="https://cdn.discordapp.com/attachments/421421573363335179/816777662701240330/unknown.png" TargetMode="External"/><Relationship Id="rId92" Type="http://schemas.openxmlformats.org/officeDocument/2006/relationships/hyperlink" Target="https://cdn.discordapp.com/attachments/421421573363335179/816779115105353769/unknown.png" TargetMode="External"/><Relationship Id="rId213" Type="http://schemas.openxmlformats.org/officeDocument/2006/relationships/hyperlink" Target="https://cdn.discordapp.com/attachments/421421573363335179/834770571493507134/anthony-james-rich-babydragon.png" TargetMode="External"/><Relationship Id="rId234" Type="http://schemas.openxmlformats.org/officeDocument/2006/relationships/hyperlink" Target="https://cdn.discordapp.com/attachments/421421573363335179/834782025172910080/mohit-prajapati-shot-06.png" TargetMode="External"/><Relationship Id="rId2" Type="http://schemas.openxmlformats.org/officeDocument/2006/relationships/hyperlink" Target="https://cdn.discordapp.com/attachments/421421573363335179/816255273555329074/sins_of_our_fathers_____capital_keep_by_raymondminnaar_d79n75p-fullview.png" TargetMode="External"/><Relationship Id="rId29" Type="http://schemas.openxmlformats.org/officeDocument/2006/relationships/hyperlink" Target="https://cdn.discordapp.com/attachments/421421573363335179/816058881515847690/d8odark-6c18903e-2f26-4d19-a9fa-58082bf63dd0.png" TargetMode="External"/><Relationship Id="rId255" Type="http://schemas.openxmlformats.org/officeDocument/2006/relationships/hyperlink" Target="https://cdn.discordapp.com/attachments/421421573363335179/869239690107191356/unknown.png" TargetMode="External"/><Relationship Id="rId276" Type="http://schemas.openxmlformats.org/officeDocument/2006/relationships/hyperlink" Target="https://cdn.discordapp.com/attachments/421421573363335179/869255616647016568/unknown.png" TargetMode="External"/><Relationship Id="rId297" Type="http://schemas.openxmlformats.org/officeDocument/2006/relationships/hyperlink" Target="https://cdn.discordapp.com/attachments/421421573363335179/869562464847659049/unknown.png" TargetMode="External"/><Relationship Id="rId40" Type="http://schemas.openxmlformats.org/officeDocument/2006/relationships/hyperlink" Target="https://cdn.discordapp.com/attachments/421421573363335179/816257845804269575/d9s45e9-5e105409-24f9-4edb-b1f7-7f301c6a12b6.png" TargetMode="External"/><Relationship Id="rId115" Type="http://schemas.openxmlformats.org/officeDocument/2006/relationships/hyperlink" Target="https://cdn.discordapp.com/attachments/421421573363335179/816255971042000927/drosera_by_foxofwonders_dde76hh-fullview.png" TargetMode="External"/><Relationship Id="rId136" Type="http://schemas.openxmlformats.org/officeDocument/2006/relationships/hyperlink" Target="https://cdn.discordapp.com/attachments/421421573363335179/816260048299884564/d93zszm-cf009772-be87-4986-9ab2-c6ac31efe04b.png" TargetMode="External"/><Relationship Id="rId157" Type="http://schemas.openxmlformats.org/officeDocument/2006/relationships/hyperlink" Target="https://cdn.discordapp.com/attachments/421421573363335179/816261534665015336/maxim-patronov-.png" TargetMode="External"/><Relationship Id="rId178" Type="http://schemas.openxmlformats.org/officeDocument/2006/relationships/hyperlink" Target="https://cdn.discordapp.com/attachments/512391354802765834/817120071112720394/panzerhoernchen.png" TargetMode="External"/><Relationship Id="rId301" Type="http://schemas.openxmlformats.org/officeDocument/2006/relationships/hyperlink" Target="https://cdn.discordapp.com/attachments/421421573363335179/869563999136673812/unknown.png" TargetMode="External"/><Relationship Id="rId322" Type="http://schemas.openxmlformats.org/officeDocument/2006/relationships/hyperlink" Target="https://cdn.discordapp.com/attachments/421421573363335179/869638862266306610/unknown.png" TargetMode="External"/><Relationship Id="rId61" Type="http://schemas.openxmlformats.org/officeDocument/2006/relationships/hyperlink" Target="https://cdn.discordapp.com/attachments/421421573363335179/816777177356959744/unknown.png" TargetMode="External"/><Relationship Id="rId82" Type="http://schemas.openxmlformats.org/officeDocument/2006/relationships/hyperlink" Target="https://cdn.discordapp.com/attachments/421421573363335179/816251803125547028/chalmer-relatorre-giant-wind-creature.png" TargetMode="External"/><Relationship Id="rId199" Type="http://schemas.openxmlformats.org/officeDocument/2006/relationships/hyperlink" Target="https://cdn.discordapp.com/attachments/421421573363335179/817470746120945674/unknown.png" TargetMode="External"/><Relationship Id="rId203" Type="http://schemas.openxmlformats.org/officeDocument/2006/relationships/hyperlink" Target="https://cdn.discordapp.com/attachments/421421573363335179/817471816511389746/unknown.png" TargetMode="External"/><Relationship Id="rId19" Type="http://schemas.openxmlformats.org/officeDocument/2006/relationships/hyperlink" Target="https://cdn.discordapp.com/attachments/421421573363335179/816255799785553960/bad_manners_by_allnamesinuse_d8n65jx-fullview.png" TargetMode="External"/><Relationship Id="rId224" Type="http://schemas.openxmlformats.org/officeDocument/2006/relationships/hyperlink" Target="https://cdn.discordapp.com/attachments/421421573363335179/834778063522496573/elias-tsirides-sarcophagus-01.png" TargetMode="External"/><Relationship Id="rId245" Type="http://schemas.openxmlformats.org/officeDocument/2006/relationships/hyperlink" Target="https://cdn.discordapp.com/attachments/421421573363335179/834787096555946044/fd09f4237f6a93530eda978a94caf3dd.png" TargetMode="External"/><Relationship Id="rId266" Type="http://schemas.openxmlformats.org/officeDocument/2006/relationships/hyperlink" Target="https://cdn.discordapp.com/attachments/421421573363335179/869250503006122024/unknown.png" TargetMode="External"/><Relationship Id="rId287" Type="http://schemas.openxmlformats.org/officeDocument/2006/relationships/hyperlink" Target="https://cdn.discordapp.com/attachments/421421573363335179/869556441835528233/unknown.png" TargetMode="External"/><Relationship Id="rId30" Type="http://schemas.openxmlformats.org/officeDocument/2006/relationships/hyperlink" Target="https://cdn.discordapp.com/attachments/421421573363335179/816058803102679050/pindurski_mtg_angel_by_pindurski_d9enfmk-fullview.png" TargetMode="External"/><Relationship Id="rId105" Type="http://schemas.openxmlformats.org/officeDocument/2006/relationships/hyperlink" Target="https://i.pinimg.com/originals/c7/bc/b6/c7bcb6d5e9c23a2e4fa2e33e17cb0885.png" TargetMode="External"/><Relationship Id="rId126" Type="http://schemas.openxmlformats.org/officeDocument/2006/relationships/hyperlink" Target="https://cdn.discordapp.com/attachments/421421573363335179/816781778076434437/unknown.png" TargetMode="External"/><Relationship Id="rId147" Type="http://schemas.openxmlformats.org/officeDocument/2006/relationships/hyperlink" Target="https://cdn.discordapp.com/attachments/421421573363335179/816255577717866496/daria-ka-8.png" TargetMode="External"/><Relationship Id="rId168" Type="http://schemas.openxmlformats.org/officeDocument/2006/relationships/hyperlink" Target="https://cdn.discordapp.com/attachments/421421573363335179/816266563513745448/suresh-pydikondala-dinosaur-4.png" TargetMode="External"/><Relationship Id="rId312" Type="http://schemas.openxmlformats.org/officeDocument/2006/relationships/hyperlink" Target="https://cdn.discordapp.com/attachments/421421573363335179/869634135872913538/unknown.png" TargetMode="External"/><Relationship Id="rId333" Type="http://schemas.openxmlformats.org/officeDocument/2006/relationships/hyperlink" Target="https://cdn.discordapp.com/attachments/421421573363335179/869644841649336360/unknown.png" TargetMode="External"/><Relationship Id="rId51" Type="http://schemas.openxmlformats.org/officeDocument/2006/relationships/hyperlink" Target="https://cdn.discordapp.com/attachments/421421573363335179/816257729937014814/d7gaml2-cf3fe1a7-d1dd-4eb5-af53-3d902ed19507.png" TargetMode="External"/><Relationship Id="rId72" Type="http://schemas.openxmlformats.org/officeDocument/2006/relationships/hyperlink" Target="https://cdn.discordapp.com/attachments/421421573363335179/816777783652777984/unknown.png" TargetMode="External"/><Relationship Id="rId93" Type="http://schemas.openxmlformats.org/officeDocument/2006/relationships/hyperlink" Target="https://cdn.discordapp.com/attachments/421421573363335179/816259504601169950/dd5fm30-0bbf70de-6c60-4567-b045-270830b06e8b.png" TargetMode="External"/><Relationship Id="rId189" Type="http://schemas.openxmlformats.org/officeDocument/2006/relationships/hyperlink" Target="https://cdn.discordapp.com/attachments/421421573363335179/817467241255272478/unknown.png" TargetMode="External"/><Relationship Id="rId3" Type="http://schemas.openxmlformats.org/officeDocument/2006/relationships/hyperlink" Target="https://cdn.discordapp.com/attachments/421421573363335179/816259449597067295/kingdom_of_knights_illustration_by_raymondminnaar_d6js39s-fullview.png" TargetMode="External"/><Relationship Id="rId214" Type="http://schemas.openxmlformats.org/officeDocument/2006/relationships/hyperlink" Target="https://cdn.discordapp.com/attachments/421421573363335179/834770918219841566/d5wifrj-a908eca8-e564-4bc2-a461-86d0737ab2e3.png" TargetMode="External"/><Relationship Id="rId235" Type="http://schemas.openxmlformats.org/officeDocument/2006/relationships/hyperlink" Target="https://cdn.discordapp.com/attachments/421421573363335179/834782324297302096/bogdan-marica-bogdan-mrk-necromancer-nova-blitz.png" TargetMode="External"/><Relationship Id="rId256" Type="http://schemas.openxmlformats.org/officeDocument/2006/relationships/hyperlink" Target="https://cdn.discordapp.com/attachments/421421573363335179/869240423837753344/unknown.png" TargetMode="External"/><Relationship Id="rId277" Type="http://schemas.openxmlformats.org/officeDocument/2006/relationships/hyperlink" Target="https://cdn.discordapp.com/attachments/421421573363335179/869256003105992744/unknown.png" TargetMode="External"/><Relationship Id="rId298" Type="http://schemas.openxmlformats.org/officeDocument/2006/relationships/hyperlink" Target="https://cdn.discordapp.com/attachments/421421573363335179/869562597492539392/unknown.png" TargetMode="External"/><Relationship Id="rId116" Type="http://schemas.openxmlformats.org/officeDocument/2006/relationships/hyperlink" Target="https://cdn.discordapp.com/attachments/421421573363335179/816779831609262080/unknown.png" TargetMode="External"/><Relationship Id="rId137" Type="http://schemas.openxmlformats.org/officeDocument/2006/relationships/hyperlink" Target="https://cdn.discordapp.com/attachments/421421573363335179/816253906450907158/the_night_watch_by_galder_dd908d6-fullview.png" TargetMode="External"/><Relationship Id="rId158" Type="http://schemas.openxmlformats.org/officeDocument/2006/relationships/hyperlink" Target="https://cdn.discordapp.com/attachments/421421573363335179/816262162490064946/marta-danecka-assasination.png" TargetMode="External"/><Relationship Id="rId302" Type="http://schemas.openxmlformats.org/officeDocument/2006/relationships/hyperlink" Target="https://cdn.discordapp.com/attachments/421421573363335179/869564679213699122/unknown.png" TargetMode="External"/><Relationship Id="rId323" Type="http://schemas.openxmlformats.org/officeDocument/2006/relationships/hyperlink" Target="https://cdn.discordapp.com/attachments/421421573363335179/869639563377799268/unknown.png" TargetMode="External"/><Relationship Id="rId20" Type="http://schemas.openxmlformats.org/officeDocument/2006/relationships/hyperlink" Target="https://cdn.discordapp.com/attachments/421421573363335179/816254689737179136/the_red_army_by_robbiemcsweeney_d7q11z4-fullview.png" TargetMode="External"/><Relationship Id="rId41" Type="http://schemas.openxmlformats.org/officeDocument/2006/relationships/hyperlink" Target="https://cdn.discordapp.com/attachments/421421573363335179/816058528276021324/220.png" TargetMode="External"/><Relationship Id="rId62" Type="http://schemas.openxmlformats.org/officeDocument/2006/relationships/hyperlink" Target="https://cdn.discordapp.com/attachments/421421573363335179/816777293229064263/unknown.png" TargetMode="External"/><Relationship Id="rId83" Type="http://schemas.openxmlformats.org/officeDocument/2006/relationships/hyperlink" Target="https://cdn.discordapp.com/attachments/421421573363335179/816257103869509632/rebirth_by_lindelokse_ddvw2mx-fullview.png" TargetMode="External"/><Relationship Id="rId179" Type="http://schemas.openxmlformats.org/officeDocument/2006/relationships/hyperlink" Target="https://cdn.discordapp.com/attachments/421421573363335179/817464643039133696/unknown.png" TargetMode="External"/><Relationship Id="rId190" Type="http://schemas.openxmlformats.org/officeDocument/2006/relationships/hyperlink" Target="https://cdn.discordapp.com/attachments/421421573363335179/817467591811530852/unknown.png" TargetMode="External"/><Relationship Id="rId204" Type="http://schemas.openxmlformats.org/officeDocument/2006/relationships/hyperlink" Target="https://cdn.discordapp.com/attachments/421421573363335179/817472045956071444/unknown.png" TargetMode="External"/><Relationship Id="rId225" Type="http://schemas.openxmlformats.org/officeDocument/2006/relationships/hyperlink" Target="https://cdn.discordapp.com/attachments/421421573363335179/834778184137572402/lin-qi-.png" TargetMode="External"/><Relationship Id="rId246" Type="http://schemas.openxmlformats.org/officeDocument/2006/relationships/hyperlink" Target="https://cdn.discordapp.com/attachments/421421573363335179/834787847197425676/stock-photo-dinosaur-and-glasses-89701558.png" TargetMode="External"/><Relationship Id="rId267" Type="http://schemas.openxmlformats.org/officeDocument/2006/relationships/hyperlink" Target="https://cdn.discordapp.com/attachments/421421573363335179/869251082004627516/unknown.png" TargetMode="External"/><Relationship Id="rId288" Type="http://schemas.openxmlformats.org/officeDocument/2006/relationships/hyperlink" Target="https://cdn.discordapp.com/attachments/421421573363335179/869556739211665428/unknown.png" TargetMode="External"/><Relationship Id="rId106" Type="http://schemas.openxmlformats.org/officeDocument/2006/relationships/hyperlink" Target="https://cdn.discordapp.com/attachments/421421573363335179/816779249624416286/unknown.png" TargetMode="External"/><Relationship Id="rId127" Type="http://schemas.openxmlformats.org/officeDocument/2006/relationships/hyperlink" Target="https://cdn.discordapp.com/attachments/421421573363335179/816781881588449300/unknown.png" TargetMode="External"/><Relationship Id="rId313" Type="http://schemas.openxmlformats.org/officeDocument/2006/relationships/hyperlink" Target="https://cdn.discordapp.com/attachments/421421573363335179/869634481953341511/unknown.png" TargetMode="External"/><Relationship Id="rId10" Type="http://schemas.openxmlformats.org/officeDocument/2006/relationships/hyperlink" Target="https://cdn.discordapp.com/attachments/421421573363335179/816253043124338708/flight_under_sand_by_aryk8_d4lwct3-fullview.png" TargetMode="External"/><Relationship Id="rId31" Type="http://schemas.openxmlformats.org/officeDocument/2006/relationships/hyperlink" Target="https://cdn.discordapp.com/attachments/421421573363335179/816058063861579806/hofmiester-winterfortress27.png" TargetMode="External"/><Relationship Id="rId52" Type="http://schemas.openxmlformats.org/officeDocument/2006/relationships/hyperlink" Target="https://cdn.discordapp.com/attachments/421421573363335179/816775757127876639/unknown.png" TargetMode="External"/><Relationship Id="rId73" Type="http://schemas.openxmlformats.org/officeDocument/2006/relationships/hyperlink" Target="https://cdn.discordapp.com/attachments/421421573363335179/816777890589835324/unknown.png" TargetMode="External"/><Relationship Id="rId94" Type="http://schemas.openxmlformats.org/officeDocument/2006/relationships/hyperlink" Target="https://cdn.discordapp.com/attachments/421421573363335179/816781144661164082/unknown.png" TargetMode="External"/><Relationship Id="rId148" Type="http://schemas.openxmlformats.org/officeDocument/2006/relationships/hyperlink" Target="https://cdn.discordapp.com/attachments/421421573363335179/816256200424685618/antonio-j-manzanedo-cabrorrino-manzanedo-3.png" TargetMode="External"/><Relationship Id="rId169" Type="http://schemas.openxmlformats.org/officeDocument/2006/relationships/hyperlink" Target="https://cdn.discordapp.com/attachments/421421573363335179/816267097453494302/unknown.png" TargetMode="External"/><Relationship Id="rId334" Type="http://schemas.openxmlformats.org/officeDocument/2006/relationships/hyperlink" Target="https://cdn.discordapp.com/attachments/421421573363335179/871745021525753856/unknown.png" TargetMode="External"/><Relationship Id="rId4" Type="http://schemas.openxmlformats.org/officeDocument/2006/relationships/hyperlink" Target="https://cdn.discordapp.com/attachments/421421573363335179/816253839325921350/battle_by_raymondminnaar_d5tyb2r-fullview.png" TargetMode="External"/><Relationship Id="rId180" Type="http://schemas.openxmlformats.org/officeDocument/2006/relationships/hyperlink" Target="https://cdn.discordapp.com/attachments/421421573363335179/817464813784924220/unknown.png" TargetMode="External"/><Relationship Id="rId215" Type="http://schemas.openxmlformats.org/officeDocument/2006/relationships/hyperlink" Target="https://cdn.discordapp.com/attachments/421421573363335179/834771424672874526/istvan-danyi-firemage-2500.png" TargetMode="External"/><Relationship Id="rId236" Type="http://schemas.openxmlformats.org/officeDocument/2006/relationships/hyperlink" Target="https://cdn.discordapp.com/attachments/421421573363335179/834782554694615110/jordy-knoop-angel-of-death-final02.png" TargetMode="External"/><Relationship Id="rId257" Type="http://schemas.openxmlformats.org/officeDocument/2006/relationships/hyperlink" Target="https://cdn.discordapp.com/attachments/421421573363335179/869240635369087006/unknown.png" TargetMode="External"/><Relationship Id="rId278" Type="http://schemas.openxmlformats.org/officeDocument/2006/relationships/hyperlink" Target="https://cdn.discordapp.com/attachments/421421573363335179/869256418576965642/unknown.png" TargetMode="External"/><Relationship Id="rId303" Type="http://schemas.openxmlformats.org/officeDocument/2006/relationships/hyperlink" Target="https://cdn.discordapp.com/attachments/421421573363335179/869564812936511518/unknown.png" TargetMode="External"/><Relationship Id="rId42" Type="http://schemas.openxmlformats.org/officeDocument/2006/relationships/hyperlink" Target="https://cdn.discordapp.com/attachments/421421573363335179/816059739778711622/dar_thul_raiser_of_the_dead_by_jasonengle_daam6uc-fullview.png" TargetMode="External"/><Relationship Id="rId84" Type="http://schemas.openxmlformats.org/officeDocument/2006/relationships/hyperlink" Target="https://cdn.discordapp.com/attachments/421421573363335179/816251915674976266/images.png" TargetMode="External"/><Relationship Id="rId138" Type="http://schemas.openxmlformats.org/officeDocument/2006/relationships/hyperlink" Target="https://cdn.discordapp.com/attachments/421421573363335179/816253383529988158/undead_dragon_and_skeleton_rider_by_deskridge_dd1qabw-fullview.png" TargetMode="External"/><Relationship Id="rId191" Type="http://schemas.openxmlformats.org/officeDocument/2006/relationships/hyperlink" Target="https://cdn.discordapp.com/attachments/421421573363335179/817468061656285184/unknown.png" TargetMode="External"/><Relationship Id="rId205" Type="http://schemas.openxmlformats.org/officeDocument/2006/relationships/hyperlink" Target="https://cdn.discordapp.com/attachments/421421573363335179/817472343378886666/unknown.png" TargetMode="External"/><Relationship Id="rId247" Type="http://schemas.openxmlformats.org/officeDocument/2006/relationships/hyperlink" Target="https://cdn.discordapp.com/attachments/421421573363335179/834788472539316234/eloy-van-de-kleut-render-final.png" TargetMode="External"/><Relationship Id="rId107" Type="http://schemas.openxmlformats.org/officeDocument/2006/relationships/hyperlink" Target="https://cdn.discordapp.com/attachments/421421573363335179/816254519221813248/images.png" TargetMode="External"/><Relationship Id="rId289" Type="http://schemas.openxmlformats.org/officeDocument/2006/relationships/hyperlink" Target="https://cdn.discordapp.com/attachments/421421573363335179/869557066065408030/unknown.png" TargetMode="External"/><Relationship Id="rId11" Type="http://schemas.openxmlformats.org/officeDocument/2006/relationships/hyperlink" Target="https://cdn.discordapp.com/attachments/421421573363335179/816254640764616733/d261fyj-b6ca2792-c328-415c-abeb-b69640fd706b.png" TargetMode="External"/><Relationship Id="rId53" Type="http://schemas.openxmlformats.org/officeDocument/2006/relationships/hyperlink" Target="https://cdn.discordapp.com/attachments/421421573363335179/816257598708908082/dduckjg-ec5161d9-d37f-4d2c-9b72-10465d21aead.png" TargetMode="External"/><Relationship Id="rId149" Type="http://schemas.openxmlformats.org/officeDocument/2006/relationships/hyperlink" Target="https://cdn.discordapp.com/attachments/421421573363335179/816256755558121512/unknown.png" TargetMode="External"/><Relationship Id="rId314" Type="http://schemas.openxmlformats.org/officeDocument/2006/relationships/hyperlink" Target="https://cdn.discordapp.com/attachments/421421573363335179/869635232352043089/unknown.png" TargetMode="External"/><Relationship Id="rId95" Type="http://schemas.openxmlformats.org/officeDocument/2006/relationships/hyperlink" Target="https://cdn.discordapp.com/attachments/421421573363335179/816059163552776282/d98l5xg-b9b07bdb-cdbc-4f8b-b980-5c5cd1fb12b1.png" TargetMode="External"/><Relationship Id="rId160" Type="http://schemas.openxmlformats.org/officeDocument/2006/relationships/hyperlink" Target="https://cdn.discordapp.com/attachments/421421573363335179/816262681211174922/gilles-beloeil-1ack-ev-camp-milt-305-gbeloeil.png" TargetMode="External"/><Relationship Id="rId216" Type="http://schemas.openxmlformats.org/officeDocument/2006/relationships/hyperlink" Target="https://cdn.discordapp.com/attachments/421421573363335179/834772443171913778/vladimir-manyukhin-2.png" TargetMode="External"/><Relationship Id="rId258" Type="http://schemas.openxmlformats.org/officeDocument/2006/relationships/hyperlink" Target="https://cdn.discordapp.com/attachments/421421573363335179/869240925556203530/unknown.png" TargetMode="External"/><Relationship Id="rId22" Type="http://schemas.openxmlformats.org/officeDocument/2006/relationships/hyperlink" Target="https://cdn.discordapp.com/attachments/421421573363335179/816251606587801610/conquerors_way_by_alaiaorax_dc5li5c-fullview.png" TargetMode="External"/><Relationship Id="rId64" Type="http://schemas.openxmlformats.org/officeDocument/2006/relationships/hyperlink" Target="https://cdn.discordapp.com/attachments/421421573363335179/816777448192081953/unknown.png" TargetMode="External"/><Relationship Id="rId118" Type="http://schemas.openxmlformats.org/officeDocument/2006/relationships/hyperlink" Target="https://cdn.discordapp.com/attachments/421421573363335179/816256640008454154/images.png" TargetMode="External"/><Relationship Id="rId325" Type="http://schemas.openxmlformats.org/officeDocument/2006/relationships/hyperlink" Target="https://cdn.discordapp.com/attachments/421421573363335179/869640209183146124/unknown.png" TargetMode="External"/><Relationship Id="rId171" Type="http://schemas.openxmlformats.org/officeDocument/2006/relationships/hyperlink" Target="https://cdn.discordapp.com/attachments/421421573363335179/816603938890711050/joshua-wu-final-touch-up-2.png" TargetMode="External"/><Relationship Id="rId227" Type="http://schemas.openxmlformats.org/officeDocument/2006/relationships/hyperlink" Target="https://cdn.discordapp.com/attachments/421421573363335179/834779095682121768/even-amundsen-e661c65c-278f-4386-9c7a-076d7ae8893a.png" TargetMode="External"/><Relationship Id="rId269" Type="http://schemas.openxmlformats.org/officeDocument/2006/relationships/hyperlink" Target="https://media.discordapp.net/attachments/421421573363335179/869252066860736512/unknown.png" TargetMode="External"/><Relationship Id="rId33" Type="http://schemas.openxmlformats.org/officeDocument/2006/relationships/hyperlink" Target="https://cdn.discordapp.com/attachments/421421573363335179/816254281132671026/d77auuy-9364d823-4953-4db9-b868-c8abdcb9af1e.png" TargetMode="External"/><Relationship Id="rId129" Type="http://schemas.openxmlformats.org/officeDocument/2006/relationships/hyperlink" Target="https://cdn.discordapp.com/attachments/421421573363335179/816781985682554960/unknown.png" TargetMode="External"/><Relationship Id="rId280" Type="http://schemas.openxmlformats.org/officeDocument/2006/relationships/hyperlink" Target="https://cdn.discordapp.com/attachments/421421573363335179/869256994534621214/unknown.png" TargetMode="External"/><Relationship Id="rId336" Type="http://schemas.openxmlformats.org/officeDocument/2006/relationships/printerSettings" Target="../printerSettings/printerSettings3.bin"/><Relationship Id="rId75" Type="http://schemas.openxmlformats.org/officeDocument/2006/relationships/hyperlink" Target="https://i.redd.it/9szrw9d726c41.png" TargetMode="External"/><Relationship Id="rId140" Type="http://schemas.openxmlformats.org/officeDocument/2006/relationships/hyperlink" Target="https://cdn.discordapp.com/attachments/421421573363335179/816055612836020264/unknown.png" TargetMode="External"/><Relationship Id="rId182" Type="http://schemas.openxmlformats.org/officeDocument/2006/relationships/hyperlink" Target="https://cdn.discordapp.com/attachments/421421573363335179/817465174846996490/nadezhda-odinokova-shield.png" TargetMode="External"/><Relationship Id="rId6" Type="http://schemas.openxmlformats.org/officeDocument/2006/relationships/hyperlink" Target="https://cdn.discordapp.com/attachments/421421573363335179/817488495677145108/unknown.png" TargetMode="External"/><Relationship Id="rId238" Type="http://schemas.openxmlformats.org/officeDocument/2006/relationships/hyperlink" Target="https://cdn.discordapp.com/attachments/421421573363335179/834784594175459348/city_guard_by_windmaker-d57hjsk.png" TargetMode="External"/><Relationship Id="rId291" Type="http://schemas.openxmlformats.org/officeDocument/2006/relationships/hyperlink" Target="https://cdn.discordapp.com/attachments/421421573363335179/869558709586632774/unknown.png" TargetMode="External"/><Relationship Id="rId305" Type="http://schemas.openxmlformats.org/officeDocument/2006/relationships/hyperlink" Target="https://media.discordapp.net/attachments/421421573363335179/869565677483196496/unknown.png?width=1276&amp;height=701" TargetMode="External"/><Relationship Id="rId44" Type="http://schemas.openxmlformats.org/officeDocument/2006/relationships/hyperlink" Target="https://cdn.discordapp.com/attachments/421421573363335179/816253261857161216/da9z980-b88e5c86-c8b6-4fa0-8149-4f50c59026f3.png" TargetMode="External"/><Relationship Id="rId86" Type="http://schemas.openxmlformats.org/officeDocument/2006/relationships/hyperlink" Target="https://cdn.discordapp.com/attachments/421421573363335179/816252007404929024/realistic-fiery-explosion-over-a-black-background-picture-id1076688362.png" TargetMode="External"/><Relationship Id="rId151" Type="http://schemas.openxmlformats.org/officeDocument/2006/relationships/hyperlink" Target="https://cdn.discordapp.com/attachments/421421573363335179/816257459344769034/irene-strychalski-regrowth-poster-sm-cu.png" TargetMode="External"/><Relationship Id="rId193" Type="http://schemas.openxmlformats.org/officeDocument/2006/relationships/hyperlink" Target="https://cdn.discordapp.com/attachments/421421573363335179/817469335063756840/unknown.png" TargetMode="External"/><Relationship Id="rId207" Type="http://schemas.openxmlformats.org/officeDocument/2006/relationships/hyperlink" Target="https://cdn.discordapp.com/attachments/421421573363335179/817472848058253322/unknown.png" TargetMode="External"/><Relationship Id="rId249" Type="http://schemas.openxmlformats.org/officeDocument/2006/relationships/hyperlink" Target="https://cdn.discordapp.com/attachments/421421573363335179/835865688685543444/i-k-nightingale-2021-01-11-raspberry-1920.png" TargetMode="External"/><Relationship Id="rId13" Type="http://schemas.openxmlformats.org/officeDocument/2006/relationships/hyperlink" Target="https://cdn.discordapp.com/attachments/421421573363335179/816254585051545620/d5mvr1i-b2a9fdef-67d9-4e21-93c2-b8c06a57ebde.png" TargetMode="External"/><Relationship Id="rId109" Type="http://schemas.openxmlformats.org/officeDocument/2006/relationships/hyperlink" Target="https://cdn.discordapp.com/attachments/421421573363335179/816779474476859402/unknown.png" TargetMode="External"/><Relationship Id="rId260" Type="http://schemas.openxmlformats.org/officeDocument/2006/relationships/hyperlink" Target="https://cdn.discordapp.com/attachments/421421573363335179/869244444828913694/unknown.png" TargetMode="External"/><Relationship Id="rId316" Type="http://schemas.openxmlformats.org/officeDocument/2006/relationships/hyperlink" Target="https://cdn.discordapp.com/attachments/421421573363335179/869635874630021190/unknown.png" TargetMode="External"/><Relationship Id="rId55" Type="http://schemas.openxmlformats.org/officeDocument/2006/relationships/hyperlink" Target="https://cdn.discordapp.com/attachments/421421573363335179/816776523872075845/unknown.png" TargetMode="External"/><Relationship Id="rId97" Type="http://schemas.openxmlformats.org/officeDocument/2006/relationships/hyperlink" Target="https://cdn.discordapp.com/attachments/421421573363335179/816781520945152032/unknown.png" TargetMode="External"/><Relationship Id="rId120" Type="http://schemas.openxmlformats.org/officeDocument/2006/relationships/hyperlink" Target="https://cdn.discordapp.com/attachments/421421573363335179/816780488714616832/unknown.png" TargetMode="External"/><Relationship Id="rId162" Type="http://schemas.openxmlformats.org/officeDocument/2006/relationships/hyperlink" Target="https://cdn.discordapp.com/attachments/421421573363335179/816263408777035817/maxime-delcambre-le-camp9.png" TargetMode="External"/><Relationship Id="rId218" Type="http://schemas.openxmlformats.org/officeDocument/2006/relationships/hyperlink" Target="https://cdn.discordapp.com/attachments/421421573363335179/834774461948493834/riccardo-gualdi-exodia-art.png" TargetMode="External"/><Relationship Id="rId271" Type="http://schemas.openxmlformats.org/officeDocument/2006/relationships/hyperlink" Target="https://cdn.discordapp.com/attachments/421421573363335179/869252507858251806/shaman_by_infesth6_deat65e-fullview.png" TargetMode="External"/><Relationship Id="rId24" Type="http://schemas.openxmlformats.org/officeDocument/2006/relationships/hyperlink" Target="https://cdn.discordapp.com/attachments/421421573363335179/816259294264950814/as_old_as_the_dust_by_alaiaorax_dcl1r7q-fullview.png" TargetMode="External"/><Relationship Id="rId66" Type="http://schemas.openxmlformats.org/officeDocument/2006/relationships/hyperlink" Target="https://cdn.discordapp.com/attachments/421421573363335179/816059556764975154/nemanja-bubalo-wanderer.png" TargetMode="External"/><Relationship Id="rId131" Type="http://schemas.openxmlformats.org/officeDocument/2006/relationships/hyperlink" Target="https://cdn.discordapp.com/attachments/421421573363335179/816782305347108914/unknown.png" TargetMode="External"/><Relationship Id="rId327" Type="http://schemas.openxmlformats.org/officeDocument/2006/relationships/hyperlink" Target="https://cdn.discordapp.com/attachments/421421573363335179/869642102294868008/1e34f5c5-73cf-4ddd-92fc-f7e72cf528de.p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discordapp.com/attachments/421421573363335179/887036144544518173/einar-martinsen-blood1.png" TargetMode="External"/><Relationship Id="rId13" Type="http://schemas.openxmlformats.org/officeDocument/2006/relationships/hyperlink" Target="https://cdn.discordapp.com/attachments/421421573363335179/887036144544518173/einar-martinsen-blood1.png" TargetMode="External"/><Relationship Id="rId3" Type="http://schemas.openxmlformats.org/officeDocument/2006/relationships/hyperlink" Target="https://cdn.discordapp.com/attachments/421421573363335179/887036144544518173/einar-martinsen-blood1.png" TargetMode="External"/><Relationship Id="rId7" Type="http://schemas.openxmlformats.org/officeDocument/2006/relationships/hyperlink" Target="https://cdn.discordapp.com/attachments/421421573363335179/887036144544518173/einar-martinsen-blood1.png" TargetMode="External"/><Relationship Id="rId12" Type="http://schemas.openxmlformats.org/officeDocument/2006/relationships/hyperlink" Target="https://cdn.discordapp.com/attachments/421421573363335179/887036144544518173/einar-martinsen-blood1.png" TargetMode="External"/><Relationship Id="rId2" Type="http://schemas.openxmlformats.org/officeDocument/2006/relationships/hyperlink" Target="https://cdn.discordapp.com/attachments/421421573363335179/887036144544518173/einar-martinsen-blood1.png" TargetMode="External"/><Relationship Id="rId1" Type="http://schemas.openxmlformats.org/officeDocument/2006/relationships/hyperlink" Target="https://cdn.discordapp.com/attachments/421421573363335179/887036144544518173/einar-martinsen-blood1.png" TargetMode="External"/><Relationship Id="rId6" Type="http://schemas.openxmlformats.org/officeDocument/2006/relationships/hyperlink" Target="https://cdn.discordapp.com/attachments/421421573363335179/887036144544518173/einar-martinsen-blood1.png" TargetMode="External"/><Relationship Id="rId11" Type="http://schemas.openxmlformats.org/officeDocument/2006/relationships/hyperlink" Target="https://cdn.discordapp.com/attachments/421421573363335179/887036144544518173/einar-martinsen-blood1.png" TargetMode="External"/><Relationship Id="rId5" Type="http://schemas.openxmlformats.org/officeDocument/2006/relationships/hyperlink" Target="https://cdn.discordapp.com/attachments/421421573363335179/887036144544518173/einar-martinsen-blood1.png" TargetMode="External"/><Relationship Id="rId10" Type="http://schemas.openxmlformats.org/officeDocument/2006/relationships/hyperlink" Target="https://cdn.discordapp.com/attachments/421421573363335179/887036144544518173/einar-martinsen-blood1.png" TargetMode="External"/><Relationship Id="rId4" Type="http://schemas.openxmlformats.org/officeDocument/2006/relationships/hyperlink" Target="https://cdn.discordapp.com/attachments/421421573363335179/887036144544518173/einar-martinsen-blood1.png" TargetMode="External"/><Relationship Id="rId9" Type="http://schemas.openxmlformats.org/officeDocument/2006/relationships/hyperlink" Target="https://cdn.discordapp.com/attachments/421421573363335179/887036144544518173/einar-martinsen-blood1.png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discordapp.com/attachments/421421573363335179/816780149155954708/unknown.png" TargetMode="External"/><Relationship Id="rId299" Type="http://schemas.openxmlformats.org/officeDocument/2006/relationships/hyperlink" Target="https://cdn.discordapp.com/attachments/421421573363335179/869563105175298128/unknown.png" TargetMode="External"/><Relationship Id="rId21" Type="http://schemas.openxmlformats.org/officeDocument/2006/relationships/hyperlink" Target="https://cdn.discordapp.com/attachments/421421573363335179/816251863888166922/lineage_ii__forge_of_the_gods_by_sinto_risky_deeqyby-fullview.png" TargetMode="External"/><Relationship Id="rId63" Type="http://schemas.openxmlformats.org/officeDocument/2006/relationships/hyperlink" Target="https://i.pinimg.com/originals/75/fa/2c/75fa2c5501613494d6e113050bed5e4a.png" TargetMode="External"/><Relationship Id="rId159" Type="http://schemas.openxmlformats.org/officeDocument/2006/relationships/hyperlink" Target="https://cdn.discordapp.com/attachments/421421573363335179/816262539435966494/unknown.png" TargetMode="External"/><Relationship Id="rId324" Type="http://schemas.openxmlformats.org/officeDocument/2006/relationships/hyperlink" Target="https://cdn.discordapp.com/attachments/421421573363335179/869640063636619304/unknown.png" TargetMode="External"/><Relationship Id="rId170" Type="http://schemas.openxmlformats.org/officeDocument/2006/relationships/hyperlink" Target="https://cdn.discordapp.com/attachments/421421573363335179/816267283646644224/deiv-calviz-alphastrike-150125-web.png" TargetMode="External"/><Relationship Id="rId226" Type="http://schemas.openxmlformats.org/officeDocument/2006/relationships/hyperlink" Target="https://cdn.discordapp.com/attachments/421421573363335179/834778540322193478/greg-danton-nine3gg.png" TargetMode="External"/><Relationship Id="rId268" Type="http://schemas.openxmlformats.org/officeDocument/2006/relationships/hyperlink" Target="https://cdn.discordapp.com/attachments/421421573363335179/869251671606308924/unknown.png" TargetMode="External"/><Relationship Id="rId32" Type="http://schemas.openxmlformats.org/officeDocument/2006/relationships/hyperlink" Target="https://cdn.discordapp.com/attachments/421421573363335179/816057615293349928/svetlana-tebyakina-portrait16-mini-17.png" TargetMode="External"/><Relationship Id="rId74" Type="http://schemas.openxmlformats.org/officeDocument/2006/relationships/hyperlink" Target="https://cdn.discordapp.com/attachments/421421573363335179/816256459485610004/osprey_raptor_by_korvuus_dcrbass-fullview.png" TargetMode="External"/><Relationship Id="rId128" Type="http://schemas.openxmlformats.org/officeDocument/2006/relationships/hyperlink" Target="https://cdn.discordapp.com/attachments/421421573363335179/816259986304663552/arielle-schaffer-arielleschafferfinalcreaturesmall.png" TargetMode="External"/><Relationship Id="rId335" Type="http://schemas.openxmlformats.org/officeDocument/2006/relationships/hyperlink" Target="https://cdn.discordapp.com/attachments/421421573363335179/871743821992566824/unknown.png" TargetMode="External"/><Relationship Id="rId5" Type="http://schemas.openxmlformats.org/officeDocument/2006/relationships/hyperlink" Target="https://cdn.discordapp.com/attachments/421421573363335179/816255749491392532/avalon_lords___order_of__divine_by_raymondminnaar_d7g20zy-fullview.png" TargetMode="External"/><Relationship Id="rId181" Type="http://schemas.openxmlformats.org/officeDocument/2006/relationships/hyperlink" Target="https://cdn.discordapp.com/attachments/421421573363335179/817464945720426546/unknown.png" TargetMode="External"/><Relationship Id="rId237" Type="http://schemas.openxmlformats.org/officeDocument/2006/relationships/hyperlink" Target="https://cdn.discordapp.com/attachments/421421573363335179/834783469250412561/emily-ylscy-screenshot020.png" TargetMode="External"/><Relationship Id="rId279" Type="http://schemas.openxmlformats.org/officeDocument/2006/relationships/hyperlink" Target="https://cdn.discordapp.com/attachments/421421573363335179/869256663796944956/unknown.png" TargetMode="External"/><Relationship Id="rId43" Type="http://schemas.openxmlformats.org/officeDocument/2006/relationships/hyperlink" Target="https://cdn.discordapp.com/attachments/421421573363335179/816775367771684874/unknown.png" TargetMode="External"/><Relationship Id="rId139" Type="http://schemas.openxmlformats.org/officeDocument/2006/relationships/hyperlink" Target="https://cdn.discordapp.com/attachments/421421573363335179/816255853303824424/sapling_by_aaronmiller_da0re7f-fullview.png" TargetMode="External"/><Relationship Id="rId290" Type="http://schemas.openxmlformats.org/officeDocument/2006/relationships/hyperlink" Target="https://cdn.discordapp.com/attachments/421421573363335179/869557347612250112/unknown.png" TargetMode="External"/><Relationship Id="rId304" Type="http://schemas.openxmlformats.org/officeDocument/2006/relationships/hyperlink" Target="https://cdn.discordapp.com/attachments/421421573363335179/869565081631981618/unknown.png" TargetMode="External"/><Relationship Id="rId85" Type="http://schemas.openxmlformats.org/officeDocument/2006/relationships/hyperlink" Target="https://cdn.discordapp.com/attachments/421421573363335179/816257534083727370/dc6zv1z-b9bc6461-ea3f-4fd0-8ce9-348796bb9fa0.png" TargetMode="External"/><Relationship Id="rId150" Type="http://schemas.openxmlformats.org/officeDocument/2006/relationships/hyperlink" Target="https://cdn.discordapp.com/attachments/421421573363335179/816256952685953044/unknown.png" TargetMode="External"/><Relationship Id="rId192" Type="http://schemas.openxmlformats.org/officeDocument/2006/relationships/hyperlink" Target="https://cdn.discordapp.com/attachments/421421573363335179/817468604768321607/unknown.png" TargetMode="External"/><Relationship Id="rId206" Type="http://schemas.openxmlformats.org/officeDocument/2006/relationships/hyperlink" Target="https://cdn.discordapp.com/attachments/421421573363335179/817472739572449321/unknown.png" TargetMode="External"/><Relationship Id="rId248" Type="http://schemas.openxmlformats.org/officeDocument/2006/relationships/hyperlink" Target="https://cdn.discordapp.com/attachments/421421573363335179/835864638993465354/flaze-chen-solaris-29-composite1.png" TargetMode="External"/><Relationship Id="rId12" Type="http://schemas.openxmlformats.org/officeDocument/2006/relationships/hyperlink" Target="https://cdn.discordapp.com/attachments/421421573363335179/816254878565007360/d5hssi0-c77dc99b-3cae-4c2e-98e9-6c68289cb1f7.png" TargetMode="External"/><Relationship Id="rId108" Type="http://schemas.openxmlformats.org/officeDocument/2006/relationships/hyperlink" Target="https://cdn.discordapp.com/attachments/421421573363335179/816779369497362502/unknown.png" TargetMode="External"/><Relationship Id="rId315" Type="http://schemas.openxmlformats.org/officeDocument/2006/relationships/hyperlink" Target="https://cdn.discordapp.com/attachments/421421573363335179/869635583901855784/unknown.png" TargetMode="External"/><Relationship Id="rId54" Type="http://schemas.openxmlformats.org/officeDocument/2006/relationships/hyperlink" Target="https://cdn.discordapp.com/attachments/421421573363335179/816776283799027712/unknown.png" TargetMode="External"/><Relationship Id="rId96" Type="http://schemas.openxmlformats.org/officeDocument/2006/relationships/hyperlink" Target="https://cdn.discordapp.com/attachments/421421573363335179/816781264110485506/unknown.png" TargetMode="External"/><Relationship Id="rId161" Type="http://schemas.openxmlformats.org/officeDocument/2006/relationships/hyperlink" Target="https://cdn.discordapp.com/attachments/421421573363335179/816263169303511050/unknown.png" TargetMode="External"/><Relationship Id="rId217" Type="http://schemas.openxmlformats.org/officeDocument/2006/relationships/hyperlink" Target="https://cdn.discordapp.com/attachments/421421573363335179/834774033500864522/reha-sakar-execution.png" TargetMode="External"/><Relationship Id="rId259" Type="http://schemas.openxmlformats.org/officeDocument/2006/relationships/hyperlink" Target="https://cdn.discordapp.com/attachments/421421573363335179/869242786770202644/unknown.png" TargetMode="External"/><Relationship Id="rId23" Type="http://schemas.openxmlformats.org/officeDocument/2006/relationships/hyperlink" Target="https://cdn.discordapp.com/attachments/421421573363335179/816252835259088926/mountain_village_by_alaiaorax_dc3z35f-fullview.png" TargetMode="External"/><Relationship Id="rId119" Type="http://schemas.openxmlformats.org/officeDocument/2006/relationships/hyperlink" Target="https://cdn.discordapp.com/attachments/421421573363335179/816780260614996028/unknown.png" TargetMode="External"/><Relationship Id="rId270" Type="http://schemas.openxmlformats.org/officeDocument/2006/relationships/hyperlink" Target="https://cdn.discordapp.com/attachments/421421573363335179/869252415755546716/unknown.png" TargetMode="External"/><Relationship Id="rId326" Type="http://schemas.openxmlformats.org/officeDocument/2006/relationships/hyperlink" Target="https://cdn.discordapp.com/attachments/421421573363335179/869641583161659392/unknown.png" TargetMode="External"/><Relationship Id="rId65" Type="http://schemas.openxmlformats.org/officeDocument/2006/relationships/hyperlink" Target="https://cdn.discordapp.com/attachments/421421573363335179/816774683101888523/unknown.png" TargetMode="External"/><Relationship Id="rId130" Type="http://schemas.openxmlformats.org/officeDocument/2006/relationships/hyperlink" Target="https://cdn.discordapp.com/attachments/421421573363335179/816782218205593610/unknown.png" TargetMode="External"/><Relationship Id="rId172" Type="http://schemas.openxmlformats.org/officeDocument/2006/relationships/hyperlink" Target="https://cdn.discordapp.com/attachments/421421573363335179/816775474217877554/unknown.png" TargetMode="External"/><Relationship Id="rId228" Type="http://schemas.openxmlformats.org/officeDocument/2006/relationships/hyperlink" Target="https://cdn.discordapp.com/attachments/421421573363335179/834780125663854621/latest.png" TargetMode="External"/><Relationship Id="rId281" Type="http://schemas.openxmlformats.org/officeDocument/2006/relationships/hyperlink" Target="https://cdn.discordapp.com/attachments/421421573363335179/869549639374864384/unknown.png" TargetMode="External"/><Relationship Id="rId34" Type="http://schemas.openxmlformats.org/officeDocument/2006/relationships/hyperlink" Target="https://cdn.discordapp.com/attachments/421421573363335179/816253441827274772/d9oczm5-d9af0681-4fec-4a95-a9be-9fd01965e620.png" TargetMode="External"/><Relationship Id="rId76" Type="http://schemas.openxmlformats.org/officeDocument/2006/relationships/hyperlink" Target="https://cdn.discordapp.com/attachments/421421573363335179/816256362588798976/danxafo-75541fbe-a4c6-40b4-a8ab-5e1fbd66f9b3.png" TargetMode="External"/><Relationship Id="rId141" Type="http://schemas.openxmlformats.org/officeDocument/2006/relationships/hyperlink" Target="https://cdn.discordapp.com/attachments/421421573363335179/816058463997526046/ghostfence_by_circuitdruid_d1a096g-fullview.png" TargetMode="External"/><Relationship Id="rId7" Type="http://schemas.openxmlformats.org/officeDocument/2006/relationships/hyperlink" Target="https://cdn.discordapp.com/attachments/421421573363335179/816254986694426665/charge_of_the_white_dragon_by_robbiemcsweeney_d90kxlj-fullview.png" TargetMode="External"/><Relationship Id="rId183" Type="http://schemas.openxmlformats.org/officeDocument/2006/relationships/hyperlink" Target="https://cdn.discordapp.com/attachments/421421573363335179/817465586321588274/unknown.png" TargetMode="External"/><Relationship Id="rId239" Type="http://schemas.openxmlformats.org/officeDocument/2006/relationships/hyperlink" Target="https://cdn.discordapp.com/attachments/421421573363335179/834784679994720266/roman-chaliy-r-chaliy-elephant1.png" TargetMode="External"/><Relationship Id="rId250" Type="http://schemas.openxmlformats.org/officeDocument/2006/relationships/hyperlink" Target="https://media.discordapp.net/attachments/421421573363335179/835866540788285490/sveta-kudakova-final-22.png?width=483&amp;height=663" TargetMode="External"/><Relationship Id="rId292" Type="http://schemas.openxmlformats.org/officeDocument/2006/relationships/hyperlink" Target="https://cdn.discordapp.com/attachments/421421573363335179/869559270763536474/unknown.png" TargetMode="External"/><Relationship Id="rId306" Type="http://schemas.openxmlformats.org/officeDocument/2006/relationships/hyperlink" Target="https://cdn.discordapp.com/attachments/421421573363335179/869620279553450064/unknown.png" TargetMode="External"/><Relationship Id="rId24" Type="http://schemas.openxmlformats.org/officeDocument/2006/relationships/hyperlink" Target="https://cdn.discordapp.com/attachments/421421573363335179/816259294264950814/as_old_as_the_dust_by_alaiaorax_dcl1r7q-fullview.png" TargetMode="External"/><Relationship Id="rId45" Type="http://schemas.openxmlformats.org/officeDocument/2006/relationships/hyperlink" Target="https://cdn.discordapp.com/attachments/421421573363335179/816058606385758208/attachment_101695714.png" TargetMode="External"/><Relationship Id="rId66" Type="http://schemas.openxmlformats.org/officeDocument/2006/relationships/hyperlink" Target="https://cdn.discordapp.com/attachments/421421573363335179/816059556764975154/nemanja-bubalo-wanderer.png" TargetMode="External"/><Relationship Id="rId87" Type="http://schemas.openxmlformats.org/officeDocument/2006/relationships/hyperlink" Target="https://cdn.discordapp.com/attachments/421421573363335179/816778780764274748/unknown.png" TargetMode="External"/><Relationship Id="rId110" Type="http://schemas.openxmlformats.org/officeDocument/2006/relationships/hyperlink" Target="https://cdn.discordapp.com/attachments/421421573363335179/816255060673298442/images.png" TargetMode="External"/><Relationship Id="rId131" Type="http://schemas.openxmlformats.org/officeDocument/2006/relationships/hyperlink" Target="https://cdn.discordapp.com/attachments/421421573363335179/816782305347108914/unknown.png" TargetMode="External"/><Relationship Id="rId327" Type="http://schemas.openxmlformats.org/officeDocument/2006/relationships/hyperlink" Target="https://cdn.discordapp.com/attachments/421421573363335179/869642102294868008/1e34f5c5-73cf-4ddd-92fc-f7e72cf528de.png" TargetMode="External"/><Relationship Id="rId152" Type="http://schemas.openxmlformats.org/officeDocument/2006/relationships/hyperlink" Target="https://cdn.discordapp.com/attachments/421421573363335179/816257648202743858/d56cnpv-6433485d-b944-4a3f-8372-67fc585a54c8.png" TargetMode="External"/><Relationship Id="rId173" Type="http://schemas.openxmlformats.org/officeDocument/2006/relationships/hyperlink" Target="https://cdn.discordapp.com/attachments/421421573363335179/816775928066867220/unknown.png" TargetMode="External"/><Relationship Id="rId194" Type="http://schemas.openxmlformats.org/officeDocument/2006/relationships/hyperlink" Target="https://cdn.discordapp.com/attachments/421421573363335179/817469571077898280/unknown.png" TargetMode="External"/><Relationship Id="rId208" Type="http://schemas.openxmlformats.org/officeDocument/2006/relationships/hyperlink" Target="https://cdn.discordapp.com/attachments/421421573363335179/834764165758582844/9234328b6141dafc0ae31553f5e7a15d.png" TargetMode="External"/><Relationship Id="rId229" Type="http://schemas.openxmlformats.org/officeDocument/2006/relationships/hyperlink" Target="https://cdn.discordapp.com/attachments/421421573363335179/834780343478255687/matteo-spirito-opener010.png" TargetMode="External"/><Relationship Id="rId240" Type="http://schemas.openxmlformats.org/officeDocument/2006/relationships/hyperlink" Target="https://cdn.discordapp.com/attachments/421421573363335179/834785067426512946/csm_Blauracke_Fluegel_Duerer_1512_Albertina_008a153f17.png" TargetMode="External"/><Relationship Id="rId261" Type="http://schemas.openxmlformats.org/officeDocument/2006/relationships/hyperlink" Target="https://cdn.discordapp.com/attachments/421421573363335179/869244817874518076/unknown.png" TargetMode="External"/><Relationship Id="rId14" Type="http://schemas.openxmlformats.org/officeDocument/2006/relationships/hyperlink" Target="https://cdn.discordapp.com/attachments/421421573363335179/816254812697788416/d8lsjk7-ff0e6555-7dc3-43c4-9e88-61d304a5d84d.png" TargetMode="External"/><Relationship Id="rId35" Type="http://schemas.openxmlformats.org/officeDocument/2006/relationships/hyperlink" Target="https://cdn.discordapp.com/attachments/421421573363335179/816774872976851024/unknown.png" TargetMode="External"/><Relationship Id="rId56" Type="http://schemas.openxmlformats.org/officeDocument/2006/relationships/hyperlink" Target="https://cdn.discordapp.com/attachments/421421573363335179/816776625874010122/unknown.png" TargetMode="External"/><Relationship Id="rId77" Type="http://schemas.openxmlformats.org/officeDocument/2006/relationships/hyperlink" Target="https://cdn.discordapp.com/attachments/421421573363335179/816778162167480370/unknown.png" TargetMode="External"/><Relationship Id="rId100" Type="http://schemas.openxmlformats.org/officeDocument/2006/relationships/hyperlink" Target="https://cdn.discordapp.com/attachments/421421573363335179/816253113496502272/the_harrying_of_the_north__winter_1069_1070__by_manulacanette_dcggu7w-fullview.png" TargetMode="External"/><Relationship Id="rId282" Type="http://schemas.openxmlformats.org/officeDocument/2006/relationships/hyperlink" Target="https://cdn.discordapp.com/attachments/421421573363335179/869550533000708146/unknown.png" TargetMode="External"/><Relationship Id="rId317" Type="http://schemas.openxmlformats.org/officeDocument/2006/relationships/hyperlink" Target="https://cdn.discordapp.com/attachments/421421573363335179/869636442136150016/unknown.png" TargetMode="External"/><Relationship Id="rId8" Type="http://schemas.openxmlformats.org/officeDocument/2006/relationships/hyperlink" Target="https://cdn.discordapp.com/attachments/421421573363335179/816057878569680967/benjamin-giletti-sp-0082-5.png" TargetMode="External"/><Relationship Id="rId98" Type="http://schemas.openxmlformats.org/officeDocument/2006/relationships/hyperlink" Target="https://cdn.discordapp.com/attachments/421421573363335179/816781433229279252/unknown.png" TargetMode="External"/><Relationship Id="rId121" Type="http://schemas.openxmlformats.org/officeDocument/2006/relationships/hyperlink" Target="https://cdn.discordapp.com/attachments/421421573363335179/816780590543405066/unknown.png" TargetMode="External"/><Relationship Id="rId142" Type="http://schemas.openxmlformats.org/officeDocument/2006/relationships/hyperlink" Target="https://cdn.discordapp.com/attachments/421421573363335179/816056116089585695/unknown.png" TargetMode="External"/><Relationship Id="rId163" Type="http://schemas.openxmlformats.org/officeDocument/2006/relationships/hyperlink" Target="https://cdn.discordapp.com/attachments/421421573363335179/816263659587239976/dominika-magon-beyond9.png" TargetMode="External"/><Relationship Id="rId184" Type="http://schemas.openxmlformats.org/officeDocument/2006/relationships/hyperlink" Target="https://cdn.discordapp.com/attachments/421421573363335179/817465980346171443/unknown.png" TargetMode="External"/><Relationship Id="rId219" Type="http://schemas.openxmlformats.org/officeDocument/2006/relationships/hyperlink" Target="https://cdn.discordapp.com/attachments/421421573363335179/834775041640103986/yigit-koroglu-lizard-rider.png" TargetMode="External"/><Relationship Id="rId230" Type="http://schemas.openxmlformats.org/officeDocument/2006/relationships/hyperlink" Target="https://cdn.discordapp.com/attachments/421421573363335179/834780500068663356/russell-dongjun-lu-shaman-finish-dongjun-small.png" TargetMode="External"/><Relationship Id="rId251" Type="http://schemas.openxmlformats.org/officeDocument/2006/relationships/hyperlink" Target="https://cdn.discordapp.com/attachments/421421573363335179/869237143606792202/unknown.png" TargetMode="External"/><Relationship Id="rId25" Type="http://schemas.openxmlformats.org/officeDocument/2006/relationships/hyperlink" Target="https://cdn.discordapp.com/attachments/421421573363335179/816259933993172992/running_from_my_shadow_by_alaiaorax_dcxd109-fullview.png" TargetMode="External"/><Relationship Id="rId46" Type="http://schemas.openxmlformats.org/officeDocument/2006/relationships/hyperlink" Target="https://cdn.discordapp.com/attachments/421421573363335179/816058728423620719/304d62a7333dcae7f12fc9b47c2e0097.png" TargetMode="External"/><Relationship Id="rId67" Type="http://schemas.openxmlformats.org/officeDocument/2006/relationships/hyperlink" Target="https://cdn.discordapp.com/attachments/421421573363335179/816059647500353556/d6uneu0-98ef8449-996e-4627-9b79-4e8acd8df416.png" TargetMode="External"/><Relationship Id="rId272" Type="http://schemas.openxmlformats.org/officeDocument/2006/relationships/hyperlink" Target="https://cdn.discordapp.com/attachments/421421573363335179/869252666818166824/unknown.png" TargetMode="External"/><Relationship Id="rId293" Type="http://schemas.openxmlformats.org/officeDocument/2006/relationships/hyperlink" Target="https://cdn.discordapp.com/attachments/421421573363335179/869559546220249119/unknown.png" TargetMode="External"/><Relationship Id="rId307" Type="http://schemas.openxmlformats.org/officeDocument/2006/relationships/hyperlink" Target="https://cdn.discordapp.com/attachments/421421573363335179/869620820983574578/unknown.png" TargetMode="External"/><Relationship Id="rId328" Type="http://schemas.openxmlformats.org/officeDocument/2006/relationships/hyperlink" Target="https://cdn.discordapp.com/attachments/421421573363335179/869642185790853161/unknown.png" TargetMode="External"/><Relationship Id="rId88" Type="http://schemas.openxmlformats.org/officeDocument/2006/relationships/hyperlink" Target="https://cdn.discordapp.com/attachments/421421573363335179/816256261141037076/regrowth_by_xabigazte_dc0do3z-fullview.png" TargetMode="External"/><Relationship Id="rId111" Type="http://schemas.openxmlformats.org/officeDocument/2006/relationships/hyperlink" Target="https://cdn.discordapp.com/attachments/421421573363335179/816255195838939206/nicolas-avon-witch-hunt.png" TargetMode="External"/><Relationship Id="rId132" Type="http://schemas.openxmlformats.org/officeDocument/2006/relationships/hyperlink" Target="https://cdn.discordapp.com/attachments/421421573363335179/816259171866378250/necromancer_by_angelum_hybrid_d8hdfh2-fullview.png" TargetMode="External"/><Relationship Id="rId153" Type="http://schemas.openxmlformats.org/officeDocument/2006/relationships/hyperlink" Target="https://cdn.discordapp.com/attachments/421421573363335179/816258723639066624/unknown.png" TargetMode="External"/><Relationship Id="rId174" Type="http://schemas.openxmlformats.org/officeDocument/2006/relationships/hyperlink" Target="https://cdn.discordapp.com/attachments/421421573363335179/816776163816374282/unknown.png" TargetMode="External"/><Relationship Id="rId195" Type="http://schemas.openxmlformats.org/officeDocument/2006/relationships/hyperlink" Target="https://cdn.discordapp.com/attachments/421421573363335179/817469726934040576/yigit-koroglu-defenders-of-ardashcrop.png" TargetMode="External"/><Relationship Id="rId209" Type="http://schemas.openxmlformats.org/officeDocument/2006/relationships/hyperlink" Target="https://cdn.discordapp.com/attachments/421421573363335179/834765457944870912/jason-nguyen-angelaguard2-jasonnguyen.png" TargetMode="External"/><Relationship Id="rId220" Type="http://schemas.openxmlformats.org/officeDocument/2006/relationships/hyperlink" Target="https://cdn.discordapp.com/attachments/421421573363335179/834776064122159134/damir-g-martin-trikes-crop.png" TargetMode="External"/><Relationship Id="rId241" Type="http://schemas.openxmlformats.org/officeDocument/2006/relationships/hyperlink" Target="https://cdn.discordapp.com/attachments/421421573363335179/834785320800878592/lisa-steinberg-cockatriceillu.png" TargetMode="External"/><Relationship Id="rId15" Type="http://schemas.openxmlformats.org/officeDocument/2006/relationships/hyperlink" Target="https://cdn.discordapp.com/attachments/421421573363335179/816255645996154911/d96fxyz-47bc10ae-d3ca-450a-b626-62be41183acd.png" TargetMode="External"/><Relationship Id="rId36" Type="http://schemas.openxmlformats.org/officeDocument/2006/relationships/hyperlink" Target="https://cdn.discordapp.com/attachments/421421573363335179/816775127224156160/unknown.png" TargetMode="External"/><Relationship Id="rId57" Type="http://schemas.openxmlformats.org/officeDocument/2006/relationships/hyperlink" Target="https://cdn.discordapp.com/attachments/421421573363335179/816255911336738816/druid_by_asahisuperdry_dazsa90-fullview.png" TargetMode="External"/><Relationship Id="rId262" Type="http://schemas.openxmlformats.org/officeDocument/2006/relationships/hyperlink" Target="https://cdn.discordapp.com/attachments/421421573363335179/869248793017741342/unknown.png" TargetMode="External"/><Relationship Id="rId283" Type="http://schemas.openxmlformats.org/officeDocument/2006/relationships/hyperlink" Target="https://cdn.discordapp.com/attachments/421421573363335179/869550666987749386/unknown.png" TargetMode="External"/><Relationship Id="rId318" Type="http://schemas.openxmlformats.org/officeDocument/2006/relationships/hyperlink" Target="https://cdn.discordapp.com/attachments/421421573363335179/869637384751448155/unknown.png" TargetMode="External"/><Relationship Id="rId78" Type="http://schemas.openxmlformats.org/officeDocument/2006/relationships/hyperlink" Target="https://cdn.discordapp.com/attachments/421421573363335179/816251715132850176/tome_seeker_by_jasontn_d8nlfky-fullview.png" TargetMode="External"/><Relationship Id="rId99" Type="http://schemas.openxmlformats.org/officeDocument/2006/relationships/hyperlink" Target="https://cdn.discordapp.com/attachments/421421573363335179/816781348429627443/unknown.png" TargetMode="External"/><Relationship Id="rId101" Type="http://schemas.openxmlformats.org/officeDocument/2006/relationships/hyperlink" Target="https://cdn.discordapp.com/attachments/421421573363335179/816781664852115476/unknown.png" TargetMode="External"/><Relationship Id="rId122" Type="http://schemas.openxmlformats.org/officeDocument/2006/relationships/hyperlink" Target="https://cdn.discordapp.com/attachments/421421573363335179/816256314442252338/little_gifts_by_castaguer93_daiebu0-fullview.png" TargetMode="External"/><Relationship Id="rId143" Type="http://schemas.openxmlformats.org/officeDocument/2006/relationships/hyperlink" Target="https://cdn.discordapp.com/attachments/421421573363335179/816058289556291584/front_line_by_skaya3000_d7ijmwr-fullview.png" TargetMode="External"/><Relationship Id="rId164" Type="http://schemas.openxmlformats.org/officeDocument/2006/relationships/hyperlink" Target="https://cdn.discordapp.com/attachments/421421573363335179/816263908376969226/pierre-raveneau-slaverssmall.png" TargetMode="External"/><Relationship Id="rId185" Type="http://schemas.openxmlformats.org/officeDocument/2006/relationships/hyperlink" Target="https://cdn.discordapp.com/attachments/421421573363335179/817466377799598100/unknown.png" TargetMode="External"/><Relationship Id="rId9" Type="http://schemas.openxmlformats.org/officeDocument/2006/relationships/hyperlink" Target="https://cdn.discordapp.com/attachments/421421573363335179/816253701881987072/unknown.png" TargetMode="External"/><Relationship Id="rId210" Type="http://schemas.openxmlformats.org/officeDocument/2006/relationships/hyperlink" Target="https://cdn.discordapp.com/attachments/421421573363335179/834765741681016882/stephanie-knoll-fthfhtfh.png" TargetMode="External"/><Relationship Id="rId26" Type="http://schemas.openxmlformats.org/officeDocument/2006/relationships/hyperlink" Target="https://cdn.discordapp.com/attachments/421421573363335179/816259392793083914/feast_by_alaiaorax_dd0tmsg-fullview.png" TargetMode="External"/><Relationship Id="rId231" Type="http://schemas.openxmlformats.org/officeDocument/2006/relationships/hyperlink" Target="https://cdn.discordapp.com/attachments/421421573363335179/834781027759030312/joe-wilson-fadeleaf-toxin-web.png" TargetMode="External"/><Relationship Id="rId252" Type="http://schemas.openxmlformats.org/officeDocument/2006/relationships/hyperlink" Target="https://cdn.discordapp.com/attachments/421421573363335179/869237862342725703/unknown.png" TargetMode="External"/><Relationship Id="rId273" Type="http://schemas.openxmlformats.org/officeDocument/2006/relationships/hyperlink" Target="https://cdn.discordapp.com/attachments/421421573363335179/869252912587608134/unknown.png" TargetMode="External"/><Relationship Id="rId294" Type="http://schemas.openxmlformats.org/officeDocument/2006/relationships/hyperlink" Target="https://cdn.discordapp.com/attachments/421421573363335179/869560388474269776/unknown.png" TargetMode="External"/><Relationship Id="rId308" Type="http://schemas.openxmlformats.org/officeDocument/2006/relationships/hyperlink" Target="https://cdn.discordapp.com/attachments/421421573363335179/869620973530415174/unknown.png" TargetMode="External"/><Relationship Id="rId329" Type="http://schemas.openxmlformats.org/officeDocument/2006/relationships/hyperlink" Target="https://cdn.discordapp.com/attachments/421421573363335179/869643372820856862/unknown.png" TargetMode="External"/><Relationship Id="rId47" Type="http://schemas.openxmlformats.org/officeDocument/2006/relationships/hyperlink" Target="https://cdn.discordapp.com/attachments/421421573363335179/816257976989515826/d7hj2td-d46d47c5-b56c-4d7f-861c-d3bdc83c76e7.png" TargetMode="External"/><Relationship Id="rId68" Type="http://schemas.openxmlformats.org/officeDocument/2006/relationships/hyperlink" Target="https://cdn.discordapp.com/attachments/421421573363335179/816777545222717492/unknown.png" TargetMode="External"/><Relationship Id="rId89" Type="http://schemas.openxmlformats.org/officeDocument/2006/relationships/hyperlink" Target="https://cdn.discordapp.com/attachments/421421573363335179/816778879196200960/unknown.png" TargetMode="External"/><Relationship Id="rId112" Type="http://schemas.openxmlformats.org/officeDocument/2006/relationships/hyperlink" Target="https://cdn.discordapp.com/attachments/421421573363335179/816779621353521182/unknown.png" TargetMode="External"/><Relationship Id="rId133" Type="http://schemas.openxmlformats.org/officeDocument/2006/relationships/hyperlink" Target="https://cdn.discordapp.com/attachments/421421573363335179/816257027948806155/deeypzk-56b56fae-a1c2-4c73-9d1d-2904899e5afc.png" TargetMode="External"/><Relationship Id="rId154" Type="http://schemas.openxmlformats.org/officeDocument/2006/relationships/hyperlink" Target="https://cdn.discordapp.com/attachments/421421573363335179/816259868059107338/marton-gyula-kiss-kimagu-necromancer-15-closeup.png" TargetMode="External"/><Relationship Id="rId175" Type="http://schemas.openxmlformats.org/officeDocument/2006/relationships/hyperlink" Target="https://cdn.discordapp.com/attachments/421421573363335179/816777048105680926/unknown.png" TargetMode="External"/><Relationship Id="rId196" Type="http://schemas.openxmlformats.org/officeDocument/2006/relationships/hyperlink" Target="https://cdn.discordapp.com/attachments/421421573363335179/817469916072378368/unknown.png" TargetMode="External"/><Relationship Id="rId200" Type="http://schemas.openxmlformats.org/officeDocument/2006/relationships/hyperlink" Target="https://cdn.discordapp.com/attachments/421421573363335179/817470836713848852/unknown.png" TargetMode="External"/><Relationship Id="rId16" Type="http://schemas.openxmlformats.org/officeDocument/2006/relationships/hyperlink" Target="https://cdn.discordapp.com/attachments/421421573363335179/816254755215114240/d8vhpwq-8720d434-74f0-4bd2-975a-f5bc36559dc8.png" TargetMode="External"/><Relationship Id="rId221" Type="http://schemas.openxmlformats.org/officeDocument/2006/relationships/hyperlink" Target="https://cdn.discordapp.com/attachments/421421573363335179/834776255588728853/scott-gessler-7-8-20-v2.png" TargetMode="External"/><Relationship Id="rId242" Type="http://schemas.openxmlformats.org/officeDocument/2006/relationships/hyperlink" Target="https://cdn.discordapp.com/attachments/421421573363335179/834785495095312444/59ec369609742a16249f6e7591501a2f.png" TargetMode="External"/><Relationship Id="rId263" Type="http://schemas.openxmlformats.org/officeDocument/2006/relationships/hyperlink" Target="https://cdn.discordapp.com/attachments/421421573363335179/869249053735657472/unknown.png" TargetMode="External"/><Relationship Id="rId284" Type="http://schemas.openxmlformats.org/officeDocument/2006/relationships/hyperlink" Target="https://cdn.discordapp.com/attachments/421421573363335179/869550975181021184/unknown.png" TargetMode="External"/><Relationship Id="rId319" Type="http://schemas.openxmlformats.org/officeDocument/2006/relationships/hyperlink" Target="https://cdn.discordapp.com/attachments/421421573363335179/869637675060174928/unknown.png" TargetMode="External"/><Relationship Id="rId37" Type="http://schemas.openxmlformats.org/officeDocument/2006/relationships/hyperlink" Target="https://cdn.discordapp.com/attachments/421421573363335179/816257787842920448/daam750-a855ee23-9b7b-47e1-b691-1523577f04b9.png" TargetMode="External"/><Relationship Id="rId58" Type="http://schemas.openxmlformats.org/officeDocument/2006/relationships/hyperlink" Target="https://cdn.discordapp.com/attachments/421421573363335179/816776377062653962/unknown.png" TargetMode="External"/><Relationship Id="rId79" Type="http://schemas.openxmlformats.org/officeDocument/2006/relationships/hyperlink" Target="https://cdn.discordapp.com/attachments/421421573363335179/816778533136236614/unknown.png" TargetMode="External"/><Relationship Id="rId102" Type="http://schemas.openxmlformats.org/officeDocument/2006/relationships/hyperlink" Target="https://cdn.discordapp.com/attachments/421421573363335179/816253172141916180/water_by_atropagrimm_dboqtu3-fullview.png" TargetMode="External"/><Relationship Id="rId123" Type="http://schemas.openxmlformats.org/officeDocument/2006/relationships/hyperlink" Target="https://cdn.discordapp.com/attachments/421421573363335179/816256511558549534/zmey_gorynych_by_arvalis_db1yix9-fullview.png" TargetMode="External"/><Relationship Id="rId144" Type="http://schemas.openxmlformats.org/officeDocument/2006/relationships/hyperlink" Target="https://cdn.discordapp.com/attachments/421421573363335179/816059414095069234/d77avq0-65399238-aef0-4e90-94f8-1f8459d910a3.png" TargetMode="External"/><Relationship Id="rId330" Type="http://schemas.openxmlformats.org/officeDocument/2006/relationships/hyperlink" Target="https://cdn.discordapp.com/attachments/421421573363335179/869643704623857684/unknown.png" TargetMode="External"/><Relationship Id="rId90" Type="http://schemas.openxmlformats.org/officeDocument/2006/relationships/hyperlink" Target="https://cdn.discordapp.com/attachments/421421573363335179/816778985534521364/unknown.png" TargetMode="External"/><Relationship Id="rId165" Type="http://schemas.openxmlformats.org/officeDocument/2006/relationships/hyperlink" Target="https://cdn.discordapp.com/attachments/421421573363335179/816780379268055070/unknown.png" TargetMode="External"/><Relationship Id="rId186" Type="http://schemas.openxmlformats.org/officeDocument/2006/relationships/hyperlink" Target="https://cdn.discordapp.com/attachments/421421573363335179/817466503309951017/unknown.png" TargetMode="External"/><Relationship Id="rId211" Type="http://schemas.openxmlformats.org/officeDocument/2006/relationships/hyperlink" Target="https://cdn.discordapp.com/attachments/421421573363335179/834769404792799283/anna-krutova-.png" TargetMode="External"/><Relationship Id="rId232" Type="http://schemas.openxmlformats.org/officeDocument/2006/relationships/hyperlink" Target="https://cdn.discordapp.com/attachments/421421573363335179/834781164828884992/lucas-tristant-kind-art-1919-1080-max.png" TargetMode="External"/><Relationship Id="rId253" Type="http://schemas.openxmlformats.org/officeDocument/2006/relationships/hyperlink" Target="https://cdn.discordapp.com/attachments/421421573363335179/869238246318686308/unknown.png" TargetMode="External"/><Relationship Id="rId274" Type="http://schemas.openxmlformats.org/officeDocument/2006/relationships/hyperlink" Target="https://cdn.discordapp.com/attachments/421421573363335179/869253207275216896/unknown.png" TargetMode="External"/><Relationship Id="rId295" Type="http://schemas.openxmlformats.org/officeDocument/2006/relationships/hyperlink" Target="https://cdn.discordapp.com/attachments/421421573363335179/869561712351801384/unknown.png" TargetMode="External"/><Relationship Id="rId309" Type="http://schemas.openxmlformats.org/officeDocument/2006/relationships/hyperlink" Target="https://cdn.discordapp.com/attachments/421421573363335179/869631189428862976/unknown.png" TargetMode="External"/><Relationship Id="rId27" Type="http://schemas.openxmlformats.org/officeDocument/2006/relationships/hyperlink" Target="https://cdn.discordapp.com/attachments/421421573363335179/816059285439643688/glory_of_the_galaxy_by_alaiaorax_dbw6eps-fullview.png" TargetMode="External"/><Relationship Id="rId48" Type="http://schemas.openxmlformats.org/officeDocument/2006/relationships/hyperlink" Target="https://cdn.discordapp.com/attachments/421421573363335179/816259232654950410/d7hj2if-512762a1-8c06-4096-b819-c3a81c23bb97.png" TargetMode="External"/><Relationship Id="rId69" Type="http://schemas.openxmlformats.org/officeDocument/2006/relationships/hyperlink" Target="https://cdn.discordapp.com/attachments/421421573363335179/816256585948725248/raptor_by_fuytski_ddgqgyr-fullview.png" TargetMode="External"/><Relationship Id="rId113" Type="http://schemas.openxmlformats.org/officeDocument/2006/relationships/hyperlink" Target="https://cdn.discordapp.com/attachments/421421573363335179/816254933241954304/sword_of_the_ancients_by_allrichart_ddy6qbr-fullview.png" TargetMode="External"/><Relationship Id="rId134" Type="http://schemas.openxmlformats.org/officeDocument/2006/relationships/hyperlink" Target="https://cdn.discordapp.com/attachments/421421573363335179/816056480246923284/unknown.png" TargetMode="External"/><Relationship Id="rId320" Type="http://schemas.openxmlformats.org/officeDocument/2006/relationships/hyperlink" Target="https://cdn.discordapp.com/attachments/421421573363335179/869637903775588372/unknown.png" TargetMode="External"/><Relationship Id="rId80" Type="http://schemas.openxmlformats.org/officeDocument/2006/relationships/hyperlink" Target="https://cdn.discordapp.com/attachments/421421573363335179/816257233137696809/unknown.png" TargetMode="External"/><Relationship Id="rId155" Type="http://schemas.openxmlformats.org/officeDocument/2006/relationships/hyperlink" Target="https://cdn.discordapp.com/attachments/421421573363335179/816260390132514816/ben-cgant-soul-reaper.png" TargetMode="External"/><Relationship Id="rId176" Type="http://schemas.openxmlformats.org/officeDocument/2006/relationships/hyperlink" Target="https://cdn.discordapp.com/attachments/421421573363335179/816778061499990046/unknown.png" TargetMode="External"/><Relationship Id="rId197" Type="http://schemas.openxmlformats.org/officeDocument/2006/relationships/hyperlink" Target="https://cdn.discordapp.com/attachments/421421573363335179/817470019570368532/alex-konstad-dragonsnest.png" TargetMode="External"/><Relationship Id="rId201" Type="http://schemas.openxmlformats.org/officeDocument/2006/relationships/hyperlink" Target="https://cdn.discordapp.com/attachments/421421573363335179/817470964764770422/unknown.png" TargetMode="External"/><Relationship Id="rId222" Type="http://schemas.openxmlformats.org/officeDocument/2006/relationships/hyperlink" Target="https://cdn.discordapp.com/attachments/421421573363335179/834777006158905404/47b7fcf45d3f247a179a0a31b663fa8b.png" TargetMode="External"/><Relationship Id="rId243" Type="http://schemas.openxmlformats.org/officeDocument/2006/relationships/hyperlink" Target="https://cdn.discordapp.com/attachments/421421573363335179/834786102064709662/nikolai-litvinenko-polacanthus.png" TargetMode="External"/><Relationship Id="rId264" Type="http://schemas.openxmlformats.org/officeDocument/2006/relationships/hyperlink" Target="https://cdn.discordapp.com/attachments/421421573363335179/869249212209049690/unknown.png" TargetMode="External"/><Relationship Id="rId285" Type="http://schemas.openxmlformats.org/officeDocument/2006/relationships/hyperlink" Target="https://cdn.discordapp.com/attachments/421421573363335179/869551552921239592/unknown.png" TargetMode="External"/><Relationship Id="rId17" Type="http://schemas.openxmlformats.org/officeDocument/2006/relationships/hyperlink" Target="https://cdn.discordapp.com/attachments/421421573363335179/816253538984263710/daxkorp-fbed6c6c-a629-49c7-a4c4-86b8cc9bc8e1.png" TargetMode="External"/><Relationship Id="rId38" Type="http://schemas.openxmlformats.org/officeDocument/2006/relationships/hyperlink" Target="https://cdn.discordapp.com/attachments/421421573363335179/816259341141147668/dasiug3-868b347f-fbb0-4c63-866b-606ea35208a9.png" TargetMode="External"/><Relationship Id="rId59" Type="http://schemas.openxmlformats.org/officeDocument/2006/relationships/hyperlink" Target="https://cdn.discordapp.com/attachments/421421573363335179/816776807441235988/unknown.png" TargetMode="External"/><Relationship Id="rId103" Type="http://schemas.openxmlformats.org/officeDocument/2006/relationships/hyperlink" Target="https://cdn.discordapp.com/attachments/421421573363335179/816059095109861416/elena-valero-egipto-concept-2.png" TargetMode="External"/><Relationship Id="rId124" Type="http://schemas.openxmlformats.org/officeDocument/2006/relationships/hyperlink" Target="https://cdn.discordapp.com/attachments/421421573363335179/816780906185883738/unknown.png" TargetMode="External"/><Relationship Id="rId310" Type="http://schemas.openxmlformats.org/officeDocument/2006/relationships/hyperlink" Target="https://cdn.discordapp.com/attachments/421421573363335179/869631854800699462/unknown.png" TargetMode="External"/><Relationship Id="rId70" Type="http://schemas.openxmlformats.org/officeDocument/2006/relationships/hyperlink" Target="https://i.pinimg.com/originals/04/4d/f5/044df51b0f334ed094473c7daac009cf.png" TargetMode="External"/><Relationship Id="rId91" Type="http://schemas.openxmlformats.org/officeDocument/2006/relationships/hyperlink" Target="https://cdn.discordapp.com/attachments/421421573363335179/816252747774296084/denis-loebner-stormphoenix.png" TargetMode="External"/><Relationship Id="rId145" Type="http://schemas.openxmlformats.org/officeDocument/2006/relationships/hyperlink" Target="https://cdn.discordapp.com/attachments/421421573363335179/816252561770020864/jaan-van-eeden-fireball-artstation.png" TargetMode="External"/><Relationship Id="rId166" Type="http://schemas.openxmlformats.org/officeDocument/2006/relationships/hyperlink" Target="https://cdn.discordapp.com/attachments/421421573363335179/816265616327311391/nika-starikova-nianemis-concept-challenge-main-lord-v2-ff.png" TargetMode="External"/><Relationship Id="rId187" Type="http://schemas.openxmlformats.org/officeDocument/2006/relationships/hyperlink" Target="https://cdn.discordapp.com/attachments/421421573363335179/817466720770850846/unknown.png" TargetMode="External"/><Relationship Id="rId331" Type="http://schemas.openxmlformats.org/officeDocument/2006/relationships/hyperlink" Target="https://cdn.discordapp.com/attachments/421421573363335179/869643983079473172/unknown.png" TargetMode="External"/><Relationship Id="rId1" Type="http://schemas.openxmlformats.org/officeDocument/2006/relationships/hyperlink" Target="https://cdn.discordapp.com/attachments/421421573363335179/816253982225334323/avalon_lords_battlefield_illustration_by_raymondminnaar_d6dq1t6-fullview.png" TargetMode="External"/><Relationship Id="rId212" Type="http://schemas.openxmlformats.org/officeDocument/2006/relationships/hyperlink" Target="https://cdn.discordapp.com/attachments/421421573363335179/834770104314626078/patrik-lindholm-tbrender007-viewport.png" TargetMode="External"/><Relationship Id="rId233" Type="http://schemas.openxmlformats.org/officeDocument/2006/relationships/hyperlink" Target="https://cdn.discordapp.com/attachments/421421573363335179/834781584280256562/4f3320bf1a0a8d2f31fc5da36075c1d6.png" TargetMode="External"/><Relationship Id="rId254" Type="http://schemas.openxmlformats.org/officeDocument/2006/relationships/hyperlink" Target="https://cdn.discordapp.com/attachments/421421573363335179/869239088711094413/unknown.png" TargetMode="External"/><Relationship Id="rId28" Type="http://schemas.openxmlformats.org/officeDocument/2006/relationships/hyperlink" Target="https://cdn.discordapp.com/attachments/421421573363335179/816256410806648862/the_beast_by_nahelus_dbl8ywm-fullview.png" TargetMode="External"/><Relationship Id="rId49" Type="http://schemas.openxmlformats.org/officeDocument/2006/relationships/hyperlink" Target="https://cdn.discordapp.com/attachments/421421573363335179/816058958502297650/j-c-park-gatekeeper.png" TargetMode="External"/><Relationship Id="rId114" Type="http://schemas.openxmlformats.org/officeDocument/2006/relationships/hyperlink" Target="https://cdn.discordapp.com/attachments/421421573363335179/816779726269448282/unknown.png" TargetMode="External"/><Relationship Id="rId275" Type="http://schemas.openxmlformats.org/officeDocument/2006/relationships/hyperlink" Target="https://cdn.discordapp.com/attachments/421421573363335179/869255350166118400/unknown.png" TargetMode="External"/><Relationship Id="rId296" Type="http://schemas.openxmlformats.org/officeDocument/2006/relationships/hyperlink" Target="https://cdn.discordapp.com/attachments/421421573363335179/869562153445769226/unknown.png" TargetMode="External"/><Relationship Id="rId300" Type="http://schemas.openxmlformats.org/officeDocument/2006/relationships/hyperlink" Target="https://cdn.discordapp.com/attachments/421421573363335179/869563621888389230/unknown.png" TargetMode="External"/><Relationship Id="rId60" Type="http://schemas.openxmlformats.org/officeDocument/2006/relationships/hyperlink" Target="https://cdn.discordapp.com/attachments/421421573363335179/816776708170579968/unknown.png" TargetMode="External"/><Relationship Id="rId81" Type="http://schemas.openxmlformats.org/officeDocument/2006/relationships/hyperlink" Target="https://cdn.discordapp.com/attachments/421421573363335179/816778655400329256/unknown.png" TargetMode="External"/><Relationship Id="rId135" Type="http://schemas.openxmlformats.org/officeDocument/2006/relationships/hyperlink" Target="https://cdn.discordapp.com/attachments/421421573363335179/816057087867355166/unknown.png" TargetMode="External"/><Relationship Id="rId156" Type="http://schemas.openxmlformats.org/officeDocument/2006/relationships/hyperlink" Target="https://cdn.discordapp.com/attachments/421421573363335179/816261202509299742/andrew-avvakoumides-angel-mtg-001-13.png" TargetMode="External"/><Relationship Id="rId177" Type="http://schemas.openxmlformats.org/officeDocument/2006/relationships/hyperlink" Target="https://cdn.discordapp.com/attachments/421421573363335179/816780711993278494/unknown.png" TargetMode="External"/><Relationship Id="rId198" Type="http://schemas.openxmlformats.org/officeDocument/2006/relationships/hyperlink" Target="https://cdn.discordapp.com/attachments/421421573363335179/817470314216685568/unknown.png" TargetMode="External"/><Relationship Id="rId321" Type="http://schemas.openxmlformats.org/officeDocument/2006/relationships/hyperlink" Target="https://cdn.discordapp.com/attachments/421421573363335179/869638540068270080/unknown.png" TargetMode="External"/><Relationship Id="rId202" Type="http://schemas.openxmlformats.org/officeDocument/2006/relationships/hyperlink" Target="https://cdn.discordapp.com/attachments/421421573363335179/817471378571788388/unknown.png" TargetMode="External"/><Relationship Id="rId223" Type="http://schemas.openxmlformats.org/officeDocument/2006/relationships/hyperlink" Target="https://cdn.discordapp.com/attachments/421421573363335179/834777702812090419/chen-bo-20180424-fb1.png" TargetMode="External"/><Relationship Id="rId244" Type="http://schemas.openxmlformats.org/officeDocument/2006/relationships/hyperlink" Target="https://cdn.discordapp.com/attachments/421421573363335179/834785890864857098/greg-rutkowski-death-s-oasis-1500.png" TargetMode="External"/><Relationship Id="rId18" Type="http://schemas.openxmlformats.org/officeDocument/2006/relationships/hyperlink" Target="https://cdn.discordapp.com/attachments/421421573363335179/816253784992251934/arena_by_thomaswievegg_d4l1scg-fullview.png" TargetMode="External"/><Relationship Id="rId39" Type="http://schemas.openxmlformats.org/officeDocument/2006/relationships/hyperlink" Target="https://cdn.discordapp.com/attachments/421421573363335179/816775241081815100/unknown.png" TargetMode="External"/><Relationship Id="rId265" Type="http://schemas.openxmlformats.org/officeDocument/2006/relationships/hyperlink" Target="https://cdn.discordapp.com/attachments/421421573363335179/869250008493461534/unknown.png" TargetMode="External"/><Relationship Id="rId286" Type="http://schemas.openxmlformats.org/officeDocument/2006/relationships/hyperlink" Target="https://cdn.discordapp.com/attachments/421421573363335179/869555160521773057/unknown.png" TargetMode="External"/><Relationship Id="rId50" Type="http://schemas.openxmlformats.org/officeDocument/2006/relationships/hyperlink" Target="https://cdn.discordapp.com/attachments/421421573363335179/816775651552919603/unknown.png" TargetMode="External"/><Relationship Id="rId104" Type="http://schemas.openxmlformats.org/officeDocument/2006/relationships/hyperlink" Target="https://cdn.discordapp.com/attachments/421421573363335179/816251541367160882/d6w166m-9203b48b-4e60-4a79-88fb-332bbb97d088.png" TargetMode="External"/><Relationship Id="rId125" Type="http://schemas.openxmlformats.org/officeDocument/2006/relationships/hyperlink" Target="https://cdn.discordapp.com/attachments/421421573363335179/816780793023037440/unknown.png" TargetMode="External"/><Relationship Id="rId146" Type="http://schemas.openxmlformats.org/officeDocument/2006/relationships/hyperlink" Target="https://cdn.discordapp.com/attachments/421421573363335179/816254367141068820/hand_of_god___artifact_by_clintcearley_dcsbv1z-fullview.png" TargetMode="External"/><Relationship Id="rId167" Type="http://schemas.openxmlformats.org/officeDocument/2006/relationships/hyperlink" Target="https://cdn.discordapp.com/attachments/421421573363335179/816265913740558336/brenda-van-vugt-color1080p.png" TargetMode="External"/><Relationship Id="rId188" Type="http://schemas.openxmlformats.org/officeDocument/2006/relationships/hyperlink" Target="https://cdn.discordapp.com/attachments/421421573363335179/817466937122226226/unknown.png" TargetMode="External"/><Relationship Id="rId311" Type="http://schemas.openxmlformats.org/officeDocument/2006/relationships/hyperlink" Target="https://cdn.discordapp.com/attachments/421421573363335179/869632423816757298/unknown.png" TargetMode="External"/><Relationship Id="rId332" Type="http://schemas.openxmlformats.org/officeDocument/2006/relationships/hyperlink" Target="https://cdn.discordapp.com/attachments/421421573363335179/869644311589978222/unknown.png" TargetMode="External"/><Relationship Id="rId71" Type="http://schemas.openxmlformats.org/officeDocument/2006/relationships/hyperlink" Target="https://cdn.discordapp.com/attachments/421421573363335179/816777662701240330/unknown.png" TargetMode="External"/><Relationship Id="rId92" Type="http://schemas.openxmlformats.org/officeDocument/2006/relationships/hyperlink" Target="https://cdn.discordapp.com/attachments/421421573363335179/816779115105353769/unknown.png" TargetMode="External"/><Relationship Id="rId213" Type="http://schemas.openxmlformats.org/officeDocument/2006/relationships/hyperlink" Target="https://cdn.discordapp.com/attachments/421421573363335179/834770571493507134/anthony-james-rich-babydragon.png" TargetMode="External"/><Relationship Id="rId234" Type="http://schemas.openxmlformats.org/officeDocument/2006/relationships/hyperlink" Target="https://cdn.discordapp.com/attachments/421421573363335179/834782025172910080/mohit-prajapati-shot-06.png" TargetMode="External"/><Relationship Id="rId2" Type="http://schemas.openxmlformats.org/officeDocument/2006/relationships/hyperlink" Target="https://cdn.discordapp.com/attachments/421421573363335179/816255273555329074/sins_of_our_fathers_____capital_keep_by_raymondminnaar_d79n75p-fullview.png" TargetMode="External"/><Relationship Id="rId29" Type="http://schemas.openxmlformats.org/officeDocument/2006/relationships/hyperlink" Target="https://cdn.discordapp.com/attachments/421421573363335179/816058881515847690/d8odark-6c18903e-2f26-4d19-a9fa-58082bf63dd0.png" TargetMode="External"/><Relationship Id="rId255" Type="http://schemas.openxmlformats.org/officeDocument/2006/relationships/hyperlink" Target="https://cdn.discordapp.com/attachments/421421573363335179/869239690107191356/unknown.png" TargetMode="External"/><Relationship Id="rId276" Type="http://schemas.openxmlformats.org/officeDocument/2006/relationships/hyperlink" Target="https://cdn.discordapp.com/attachments/421421573363335179/869255616647016568/unknown.png" TargetMode="External"/><Relationship Id="rId297" Type="http://schemas.openxmlformats.org/officeDocument/2006/relationships/hyperlink" Target="https://cdn.discordapp.com/attachments/421421573363335179/869562464847659049/unknown.png" TargetMode="External"/><Relationship Id="rId40" Type="http://schemas.openxmlformats.org/officeDocument/2006/relationships/hyperlink" Target="https://cdn.discordapp.com/attachments/421421573363335179/816257845804269575/d9s45e9-5e105409-24f9-4edb-b1f7-7f301c6a12b6.png" TargetMode="External"/><Relationship Id="rId115" Type="http://schemas.openxmlformats.org/officeDocument/2006/relationships/hyperlink" Target="https://cdn.discordapp.com/attachments/421421573363335179/816255971042000927/drosera_by_foxofwonders_dde76hh-fullview.png" TargetMode="External"/><Relationship Id="rId136" Type="http://schemas.openxmlformats.org/officeDocument/2006/relationships/hyperlink" Target="https://cdn.discordapp.com/attachments/421421573363335179/816260048299884564/d93zszm-cf009772-be87-4986-9ab2-c6ac31efe04b.png" TargetMode="External"/><Relationship Id="rId157" Type="http://schemas.openxmlformats.org/officeDocument/2006/relationships/hyperlink" Target="https://cdn.discordapp.com/attachments/421421573363335179/816261534665015336/maxim-patronov-.png" TargetMode="External"/><Relationship Id="rId178" Type="http://schemas.openxmlformats.org/officeDocument/2006/relationships/hyperlink" Target="https://cdn.discordapp.com/attachments/512391354802765834/817120071112720394/panzerhoernchen.png" TargetMode="External"/><Relationship Id="rId301" Type="http://schemas.openxmlformats.org/officeDocument/2006/relationships/hyperlink" Target="https://cdn.discordapp.com/attachments/421421573363335179/869563999136673812/unknown.png" TargetMode="External"/><Relationship Id="rId322" Type="http://schemas.openxmlformats.org/officeDocument/2006/relationships/hyperlink" Target="https://cdn.discordapp.com/attachments/421421573363335179/869638862266306610/unknown.png" TargetMode="External"/><Relationship Id="rId61" Type="http://schemas.openxmlformats.org/officeDocument/2006/relationships/hyperlink" Target="https://cdn.discordapp.com/attachments/421421573363335179/816777177356959744/unknown.png" TargetMode="External"/><Relationship Id="rId82" Type="http://schemas.openxmlformats.org/officeDocument/2006/relationships/hyperlink" Target="https://cdn.discordapp.com/attachments/421421573363335179/816251803125547028/chalmer-relatorre-giant-wind-creature.png" TargetMode="External"/><Relationship Id="rId199" Type="http://schemas.openxmlformats.org/officeDocument/2006/relationships/hyperlink" Target="https://cdn.discordapp.com/attachments/421421573363335179/817470746120945674/unknown.png" TargetMode="External"/><Relationship Id="rId203" Type="http://schemas.openxmlformats.org/officeDocument/2006/relationships/hyperlink" Target="https://cdn.discordapp.com/attachments/421421573363335179/817471816511389746/unknown.png" TargetMode="External"/><Relationship Id="rId19" Type="http://schemas.openxmlformats.org/officeDocument/2006/relationships/hyperlink" Target="https://cdn.discordapp.com/attachments/421421573363335179/816255799785553960/bad_manners_by_allnamesinuse_d8n65jx-fullview.png" TargetMode="External"/><Relationship Id="rId224" Type="http://schemas.openxmlformats.org/officeDocument/2006/relationships/hyperlink" Target="https://cdn.discordapp.com/attachments/421421573363335179/834778063522496573/elias-tsirides-sarcophagus-01.png" TargetMode="External"/><Relationship Id="rId245" Type="http://schemas.openxmlformats.org/officeDocument/2006/relationships/hyperlink" Target="https://cdn.discordapp.com/attachments/421421573363335179/834787096555946044/fd09f4237f6a93530eda978a94caf3dd.png" TargetMode="External"/><Relationship Id="rId266" Type="http://schemas.openxmlformats.org/officeDocument/2006/relationships/hyperlink" Target="https://cdn.discordapp.com/attachments/421421573363335179/869250503006122024/unknown.png" TargetMode="External"/><Relationship Id="rId287" Type="http://schemas.openxmlformats.org/officeDocument/2006/relationships/hyperlink" Target="https://cdn.discordapp.com/attachments/421421573363335179/869556441835528233/unknown.png" TargetMode="External"/><Relationship Id="rId30" Type="http://schemas.openxmlformats.org/officeDocument/2006/relationships/hyperlink" Target="https://cdn.discordapp.com/attachments/421421573363335179/816058803102679050/pindurski_mtg_angel_by_pindurski_d9enfmk-fullview.png" TargetMode="External"/><Relationship Id="rId105" Type="http://schemas.openxmlformats.org/officeDocument/2006/relationships/hyperlink" Target="https://i.pinimg.com/originals/c7/bc/b6/c7bcb6d5e9c23a2e4fa2e33e17cb0885.png" TargetMode="External"/><Relationship Id="rId126" Type="http://schemas.openxmlformats.org/officeDocument/2006/relationships/hyperlink" Target="https://cdn.discordapp.com/attachments/421421573363335179/816781778076434437/unknown.png" TargetMode="External"/><Relationship Id="rId147" Type="http://schemas.openxmlformats.org/officeDocument/2006/relationships/hyperlink" Target="https://cdn.discordapp.com/attachments/421421573363335179/816255577717866496/daria-ka-8.png" TargetMode="External"/><Relationship Id="rId168" Type="http://schemas.openxmlformats.org/officeDocument/2006/relationships/hyperlink" Target="https://cdn.discordapp.com/attachments/421421573363335179/816266563513745448/suresh-pydikondala-dinosaur-4.png" TargetMode="External"/><Relationship Id="rId312" Type="http://schemas.openxmlformats.org/officeDocument/2006/relationships/hyperlink" Target="https://cdn.discordapp.com/attachments/421421573363335179/869634135872913538/unknown.png" TargetMode="External"/><Relationship Id="rId333" Type="http://schemas.openxmlformats.org/officeDocument/2006/relationships/hyperlink" Target="https://cdn.discordapp.com/attachments/421421573363335179/869644841649336360/unknown.png" TargetMode="External"/><Relationship Id="rId51" Type="http://schemas.openxmlformats.org/officeDocument/2006/relationships/hyperlink" Target="https://cdn.discordapp.com/attachments/421421573363335179/816257729937014814/d7gaml2-cf3fe1a7-d1dd-4eb5-af53-3d902ed19507.png" TargetMode="External"/><Relationship Id="rId72" Type="http://schemas.openxmlformats.org/officeDocument/2006/relationships/hyperlink" Target="https://cdn.discordapp.com/attachments/421421573363335179/816777783652777984/unknown.png" TargetMode="External"/><Relationship Id="rId93" Type="http://schemas.openxmlformats.org/officeDocument/2006/relationships/hyperlink" Target="https://cdn.discordapp.com/attachments/421421573363335179/816259504601169950/dd5fm30-0bbf70de-6c60-4567-b045-270830b06e8b.png" TargetMode="External"/><Relationship Id="rId189" Type="http://schemas.openxmlformats.org/officeDocument/2006/relationships/hyperlink" Target="https://cdn.discordapp.com/attachments/421421573363335179/817467241255272478/unknown.png" TargetMode="External"/><Relationship Id="rId3" Type="http://schemas.openxmlformats.org/officeDocument/2006/relationships/hyperlink" Target="https://cdn.discordapp.com/attachments/421421573363335179/816259449597067295/kingdom_of_knights_illustration_by_raymondminnaar_d6js39s-fullview.png" TargetMode="External"/><Relationship Id="rId214" Type="http://schemas.openxmlformats.org/officeDocument/2006/relationships/hyperlink" Target="https://cdn.discordapp.com/attachments/421421573363335179/834770918219841566/d5wifrj-a908eca8-e564-4bc2-a461-86d0737ab2e3.png" TargetMode="External"/><Relationship Id="rId235" Type="http://schemas.openxmlformats.org/officeDocument/2006/relationships/hyperlink" Target="https://cdn.discordapp.com/attachments/421421573363335179/834782324297302096/bogdan-marica-bogdan-mrk-necromancer-nova-blitz.png" TargetMode="External"/><Relationship Id="rId256" Type="http://schemas.openxmlformats.org/officeDocument/2006/relationships/hyperlink" Target="https://cdn.discordapp.com/attachments/421421573363335179/869240423837753344/unknown.png" TargetMode="External"/><Relationship Id="rId277" Type="http://schemas.openxmlformats.org/officeDocument/2006/relationships/hyperlink" Target="https://cdn.discordapp.com/attachments/421421573363335179/869256003105992744/unknown.png" TargetMode="External"/><Relationship Id="rId298" Type="http://schemas.openxmlformats.org/officeDocument/2006/relationships/hyperlink" Target="https://cdn.discordapp.com/attachments/421421573363335179/869562597492539392/unknown.png" TargetMode="External"/><Relationship Id="rId116" Type="http://schemas.openxmlformats.org/officeDocument/2006/relationships/hyperlink" Target="https://cdn.discordapp.com/attachments/421421573363335179/816779831609262080/unknown.png" TargetMode="External"/><Relationship Id="rId137" Type="http://schemas.openxmlformats.org/officeDocument/2006/relationships/hyperlink" Target="https://cdn.discordapp.com/attachments/421421573363335179/816253906450907158/the_night_watch_by_galder_dd908d6-fullview.png" TargetMode="External"/><Relationship Id="rId158" Type="http://schemas.openxmlformats.org/officeDocument/2006/relationships/hyperlink" Target="https://cdn.discordapp.com/attachments/421421573363335179/816262162490064946/marta-danecka-assasination.png" TargetMode="External"/><Relationship Id="rId302" Type="http://schemas.openxmlformats.org/officeDocument/2006/relationships/hyperlink" Target="https://cdn.discordapp.com/attachments/421421573363335179/869564679213699122/unknown.png" TargetMode="External"/><Relationship Id="rId323" Type="http://schemas.openxmlformats.org/officeDocument/2006/relationships/hyperlink" Target="https://cdn.discordapp.com/attachments/421421573363335179/869639563377799268/unknown.png" TargetMode="External"/><Relationship Id="rId20" Type="http://schemas.openxmlformats.org/officeDocument/2006/relationships/hyperlink" Target="https://cdn.discordapp.com/attachments/421421573363335179/816254689737179136/the_red_army_by_robbiemcsweeney_d7q11z4-fullview.png" TargetMode="External"/><Relationship Id="rId41" Type="http://schemas.openxmlformats.org/officeDocument/2006/relationships/hyperlink" Target="https://cdn.discordapp.com/attachments/421421573363335179/816058528276021324/220.png" TargetMode="External"/><Relationship Id="rId62" Type="http://schemas.openxmlformats.org/officeDocument/2006/relationships/hyperlink" Target="https://cdn.discordapp.com/attachments/421421573363335179/816777293229064263/unknown.png" TargetMode="External"/><Relationship Id="rId83" Type="http://schemas.openxmlformats.org/officeDocument/2006/relationships/hyperlink" Target="https://cdn.discordapp.com/attachments/421421573363335179/816257103869509632/rebirth_by_lindelokse_ddvw2mx-fullview.png" TargetMode="External"/><Relationship Id="rId179" Type="http://schemas.openxmlformats.org/officeDocument/2006/relationships/hyperlink" Target="https://cdn.discordapp.com/attachments/421421573363335179/817464643039133696/unknown.png" TargetMode="External"/><Relationship Id="rId190" Type="http://schemas.openxmlformats.org/officeDocument/2006/relationships/hyperlink" Target="https://cdn.discordapp.com/attachments/421421573363335179/817467591811530852/unknown.png" TargetMode="External"/><Relationship Id="rId204" Type="http://schemas.openxmlformats.org/officeDocument/2006/relationships/hyperlink" Target="https://cdn.discordapp.com/attachments/421421573363335179/817472045956071444/unknown.png" TargetMode="External"/><Relationship Id="rId225" Type="http://schemas.openxmlformats.org/officeDocument/2006/relationships/hyperlink" Target="https://cdn.discordapp.com/attachments/421421573363335179/834778184137572402/lin-qi-.png" TargetMode="External"/><Relationship Id="rId246" Type="http://schemas.openxmlformats.org/officeDocument/2006/relationships/hyperlink" Target="https://cdn.discordapp.com/attachments/421421573363335179/834787847197425676/stock-photo-dinosaur-and-glasses-89701558.png" TargetMode="External"/><Relationship Id="rId267" Type="http://schemas.openxmlformats.org/officeDocument/2006/relationships/hyperlink" Target="https://cdn.discordapp.com/attachments/421421573363335179/869251082004627516/unknown.png" TargetMode="External"/><Relationship Id="rId288" Type="http://schemas.openxmlformats.org/officeDocument/2006/relationships/hyperlink" Target="https://cdn.discordapp.com/attachments/421421573363335179/869556739211665428/unknown.png" TargetMode="External"/><Relationship Id="rId106" Type="http://schemas.openxmlformats.org/officeDocument/2006/relationships/hyperlink" Target="https://cdn.discordapp.com/attachments/421421573363335179/816779249624416286/unknown.png" TargetMode="External"/><Relationship Id="rId127" Type="http://schemas.openxmlformats.org/officeDocument/2006/relationships/hyperlink" Target="https://cdn.discordapp.com/attachments/421421573363335179/816781881588449300/unknown.png" TargetMode="External"/><Relationship Id="rId313" Type="http://schemas.openxmlformats.org/officeDocument/2006/relationships/hyperlink" Target="https://cdn.discordapp.com/attachments/421421573363335179/869634481953341511/unknown.png" TargetMode="External"/><Relationship Id="rId10" Type="http://schemas.openxmlformats.org/officeDocument/2006/relationships/hyperlink" Target="https://cdn.discordapp.com/attachments/421421573363335179/816253043124338708/flight_under_sand_by_aryk8_d4lwct3-fullview.png" TargetMode="External"/><Relationship Id="rId31" Type="http://schemas.openxmlformats.org/officeDocument/2006/relationships/hyperlink" Target="https://cdn.discordapp.com/attachments/421421573363335179/816058063861579806/hofmiester-winterfortress27.png" TargetMode="External"/><Relationship Id="rId52" Type="http://schemas.openxmlformats.org/officeDocument/2006/relationships/hyperlink" Target="https://cdn.discordapp.com/attachments/421421573363335179/816775757127876639/unknown.png" TargetMode="External"/><Relationship Id="rId73" Type="http://schemas.openxmlformats.org/officeDocument/2006/relationships/hyperlink" Target="https://cdn.discordapp.com/attachments/421421573363335179/816777890589835324/unknown.png" TargetMode="External"/><Relationship Id="rId94" Type="http://schemas.openxmlformats.org/officeDocument/2006/relationships/hyperlink" Target="https://cdn.discordapp.com/attachments/421421573363335179/816781144661164082/unknown.png" TargetMode="External"/><Relationship Id="rId148" Type="http://schemas.openxmlformats.org/officeDocument/2006/relationships/hyperlink" Target="https://cdn.discordapp.com/attachments/421421573363335179/816256200424685618/antonio-j-manzanedo-cabrorrino-manzanedo-3.png" TargetMode="External"/><Relationship Id="rId169" Type="http://schemas.openxmlformats.org/officeDocument/2006/relationships/hyperlink" Target="https://cdn.discordapp.com/attachments/421421573363335179/816267097453494302/unknown.png" TargetMode="External"/><Relationship Id="rId334" Type="http://schemas.openxmlformats.org/officeDocument/2006/relationships/hyperlink" Target="https://cdn.discordapp.com/attachments/421421573363335179/871745021525753856/unknown.png" TargetMode="External"/><Relationship Id="rId4" Type="http://schemas.openxmlformats.org/officeDocument/2006/relationships/hyperlink" Target="https://cdn.discordapp.com/attachments/421421573363335179/816253839325921350/battle_by_raymondminnaar_d5tyb2r-fullview.png" TargetMode="External"/><Relationship Id="rId180" Type="http://schemas.openxmlformats.org/officeDocument/2006/relationships/hyperlink" Target="https://cdn.discordapp.com/attachments/421421573363335179/817464813784924220/unknown.png" TargetMode="External"/><Relationship Id="rId215" Type="http://schemas.openxmlformats.org/officeDocument/2006/relationships/hyperlink" Target="https://cdn.discordapp.com/attachments/421421573363335179/834771424672874526/istvan-danyi-firemage-2500.png" TargetMode="External"/><Relationship Id="rId236" Type="http://schemas.openxmlformats.org/officeDocument/2006/relationships/hyperlink" Target="https://cdn.discordapp.com/attachments/421421573363335179/834782554694615110/jordy-knoop-angel-of-death-final02.png" TargetMode="External"/><Relationship Id="rId257" Type="http://schemas.openxmlformats.org/officeDocument/2006/relationships/hyperlink" Target="https://cdn.discordapp.com/attachments/421421573363335179/869240635369087006/unknown.png" TargetMode="External"/><Relationship Id="rId278" Type="http://schemas.openxmlformats.org/officeDocument/2006/relationships/hyperlink" Target="https://cdn.discordapp.com/attachments/421421573363335179/869256418576965642/unknown.png" TargetMode="External"/><Relationship Id="rId303" Type="http://schemas.openxmlformats.org/officeDocument/2006/relationships/hyperlink" Target="https://cdn.discordapp.com/attachments/421421573363335179/869564812936511518/unknown.png" TargetMode="External"/><Relationship Id="rId42" Type="http://schemas.openxmlformats.org/officeDocument/2006/relationships/hyperlink" Target="https://cdn.discordapp.com/attachments/421421573363335179/816059739778711622/dar_thul_raiser_of_the_dead_by_jasonengle_daam6uc-fullview.png" TargetMode="External"/><Relationship Id="rId84" Type="http://schemas.openxmlformats.org/officeDocument/2006/relationships/hyperlink" Target="https://cdn.discordapp.com/attachments/421421573363335179/816251915674976266/images.png" TargetMode="External"/><Relationship Id="rId138" Type="http://schemas.openxmlformats.org/officeDocument/2006/relationships/hyperlink" Target="https://cdn.discordapp.com/attachments/421421573363335179/816253383529988158/undead_dragon_and_skeleton_rider_by_deskridge_dd1qabw-fullview.png" TargetMode="External"/><Relationship Id="rId191" Type="http://schemas.openxmlformats.org/officeDocument/2006/relationships/hyperlink" Target="https://cdn.discordapp.com/attachments/421421573363335179/817468061656285184/unknown.png" TargetMode="External"/><Relationship Id="rId205" Type="http://schemas.openxmlformats.org/officeDocument/2006/relationships/hyperlink" Target="https://cdn.discordapp.com/attachments/421421573363335179/817472343378886666/unknown.png" TargetMode="External"/><Relationship Id="rId247" Type="http://schemas.openxmlformats.org/officeDocument/2006/relationships/hyperlink" Target="https://cdn.discordapp.com/attachments/421421573363335179/834788472539316234/eloy-van-de-kleut-render-final.png" TargetMode="External"/><Relationship Id="rId107" Type="http://schemas.openxmlformats.org/officeDocument/2006/relationships/hyperlink" Target="https://cdn.discordapp.com/attachments/421421573363335179/816254519221813248/images.png" TargetMode="External"/><Relationship Id="rId289" Type="http://schemas.openxmlformats.org/officeDocument/2006/relationships/hyperlink" Target="https://cdn.discordapp.com/attachments/421421573363335179/869557066065408030/unknown.png" TargetMode="External"/><Relationship Id="rId11" Type="http://schemas.openxmlformats.org/officeDocument/2006/relationships/hyperlink" Target="https://cdn.discordapp.com/attachments/421421573363335179/816254640764616733/d261fyj-b6ca2792-c328-415c-abeb-b69640fd706b.png" TargetMode="External"/><Relationship Id="rId53" Type="http://schemas.openxmlformats.org/officeDocument/2006/relationships/hyperlink" Target="https://cdn.discordapp.com/attachments/421421573363335179/816257598708908082/dduckjg-ec5161d9-d37f-4d2c-9b72-10465d21aead.png" TargetMode="External"/><Relationship Id="rId149" Type="http://schemas.openxmlformats.org/officeDocument/2006/relationships/hyperlink" Target="https://cdn.discordapp.com/attachments/421421573363335179/816256755558121512/unknown.png" TargetMode="External"/><Relationship Id="rId314" Type="http://schemas.openxmlformats.org/officeDocument/2006/relationships/hyperlink" Target="https://cdn.discordapp.com/attachments/421421573363335179/869635232352043089/unknown.png" TargetMode="External"/><Relationship Id="rId95" Type="http://schemas.openxmlformats.org/officeDocument/2006/relationships/hyperlink" Target="https://cdn.discordapp.com/attachments/421421573363335179/816059163552776282/d98l5xg-b9b07bdb-cdbc-4f8b-b980-5c5cd1fb12b1.png" TargetMode="External"/><Relationship Id="rId160" Type="http://schemas.openxmlformats.org/officeDocument/2006/relationships/hyperlink" Target="https://cdn.discordapp.com/attachments/421421573363335179/816262681211174922/gilles-beloeil-1ack-ev-camp-milt-305-gbeloeil.png" TargetMode="External"/><Relationship Id="rId216" Type="http://schemas.openxmlformats.org/officeDocument/2006/relationships/hyperlink" Target="https://cdn.discordapp.com/attachments/421421573363335179/834772443171913778/vladimir-manyukhin-2.png" TargetMode="External"/><Relationship Id="rId258" Type="http://schemas.openxmlformats.org/officeDocument/2006/relationships/hyperlink" Target="https://cdn.discordapp.com/attachments/421421573363335179/869240925556203530/unknown.png" TargetMode="External"/><Relationship Id="rId22" Type="http://schemas.openxmlformats.org/officeDocument/2006/relationships/hyperlink" Target="https://cdn.discordapp.com/attachments/421421573363335179/816251606587801610/conquerors_way_by_alaiaorax_dc5li5c-fullview.png" TargetMode="External"/><Relationship Id="rId64" Type="http://schemas.openxmlformats.org/officeDocument/2006/relationships/hyperlink" Target="https://cdn.discordapp.com/attachments/421421573363335179/816777448192081953/unknown.png" TargetMode="External"/><Relationship Id="rId118" Type="http://schemas.openxmlformats.org/officeDocument/2006/relationships/hyperlink" Target="https://cdn.discordapp.com/attachments/421421573363335179/816256640008454154/images.png" TargetMode="External"/><Relationship Id="rId325" Type="http://schemas.openxmlformats.org/officeDocument/2006/relationships/hyperlink" Target="https://cdn.discordapp.com/attachments/421421573363335179/869640209183146124/unknown.png" TargetMode="External"/><Relationship Id="rId171" Type="http://schemas.openxmlformats.org/officeDocument/2006/relationships/hyperlink" Target="https://cdn.discordapp.com/attachments/421421573363335179/816603938890711050/joshua-wu-final-touch-up-2.png" TargetMode="External"/><Relationship Id="rId227" Type="http://schemas.openxmlformats.org/officeDocument/2006/relationships/hyperlink" Target="https://cdn.discordapp.com/attachments/421421573363335179/834779095682121768/even-amundsen-e661c65c-278f-4386-9c7a-076d7ae8893a.png" TargetMode="External"/><Relationship Id="rId269" Type="http://schemas.openxmlformats.org/officeDocument/2006/relationships/hyperlink" Target="https://media.discordapp.net/attachments/421421573363335179/869252066860736512/unknown.png" TargetMode="External"/><Relationship Id="rId33" Type="http://schemas.openxmlformats.org/officeDocument/2006/relationships/hyperlink" Target="https://cdn.discordapp.com/attachments/421421573363335179/816254281132671026/d77auuy-9364d823-4953-4db9-b868-c8abdcb9af1e.png" TargetMode="External"/><Relationship Id="rId129" Type="http://schemas.openxmlformats.org/officeDocument/2006/relationships/hyperlink" Target="https://cdn.discordapp.com/attachments/421421573363335179/816781985682554960/unknown.png" TargetMode="External"/><Relationship Id="rId280" Type="http://schemas.openxmlformats.org/officeDocument/2006/relationships/hyperlink" Target="https://cdn.discordapp.com/attachments/421421573363335179/869256994534621214/unknown.png" TargetMode="External"/><Relationship Id="rId336" Type="http://schemas.openxmlformats.org/officeDocument/2006/relationships/drawing" Target="../drawings/drawing5.xml"/><Relationship Id="rId75" Type="http://schemas.openxmlformats.org/officeDocument/2006/relationships/hyperlink" Target="https://i.redd.it/9szrw9d726c41.png" TargetMode="External"/><Relationship Id="rId140" Type="http://schemas.openxmlformats.org/officeDocument/2006/relationships/hyperlink" Target="https://cdn.discordapp.com/attachments/421421573363335179/816055612836020264/unknown.png" TargetMode="External"/><Relationship Id="rId182" Type="http://schemas.openxmlformats.org/officeDocument/2006/relationships/hyperlink" Target="https://cdn.discordapp.com/attachments/421421573363335179/817465174846996490/nadezhda-odinokova-shield.png" TargetMode="External"/><Relationship Id="rId6" Type="http://schemas.openxmlformats.org/officeDocument/2006/relationships/hyperlink" Target="https://cdn.discordapp.com/attachments/421421573363335179/817488495677145108/unknown.png" TargetMode="External"/><Relationship Id="rId238" Type="http://schemas.openxmlformats.org/officeDocument/2006/relationships/hyperlink" Target="https://cdn.discordapp.com/attachments/421421573363335179/834784594175459348/city_guard_by_windmaker-d57hjsk.png" TargetMode="External"/><Relationship Id="rId291" Type="http://schemas.openxmlformats.org/officeDocument/2006/relationships/hyperlink" Target="https://cdn.discordapp.com/attachments/421421573363335179/869558709586632774/unknown.png" TargetMode="External"/><Relationship Id="rId305" Type="http://schemas.openxmlformats.org/officeDocument/2006/relationships/hyperlink" Target="https://media.discordapp.net/attachments/421421573363335179/869565677483196496/unknown.png?width=1276&amp;height=701" TargetMode="External"/><Relationship Id="rId44" Type="http://schemas.openxmlformats.org/officeDocument/2006/relationships/hyperlink" Target="https://cdn.discordapp.com/attachments/421421573363335179/816253261857161216/da9z980-b88e5c86-c8b6-4fa0-8149-4f50c59026f3.png" TargetMode="External"/><Relationship Id="rId86" Type="http://schemas.openxmlformats.org/officeDocument/2006/relationships/hyperlink" Target="https://cdn.discordapp.com/attachments/421421573363335179/816252007404929024/realistic-fiery-explosion-over-a-black-background-picture-id1076688362.png" TargetMode="External"/><Relationship Id="rId151" Type="http://schemas.openxmlformats.org/officeDocument/2006/relationships/hyperlink" Target="https://cdn.discordapp.com/attachments/421421573363335179/816257459344769034/irene-strychalski-regrowth-poster-sm-cu.png" TargetMode="External"/><Relationship Id="rId193" Type="http://schemas.openxmlformats.org/officeDocument/2006/relationships/hyperlink" Target="https://cdn.discordapp.com/attachments/421421573363335179/817469335063756840/unknown.png" TargetMode="External"/><Relationship Id="rId207" Type="http://schemas.openxmlformats.org/officeDocument/2006/relationships/hyperlink" Target="https://cdn.discordapp.com/attachments/421421573363335179/817472848058253322/unknown.png" TargetMode="External"/><Relationship Id="rId249" Type="http://schemas.openxmlformats.org/officeDocument/2006/relationships/hyperlink" Target="https://cdn.discordapp.com/attachments/421421573363335179/835865688685543444/i-k-nightingale-2021-01-11-raspberry-1920.png" TargetMode="External"/><Relationship Id="rId13" Type="http://schemas.openxmlformats.org/officeDocument/2006/relationships/hyperlink" Target="https://cdn.discordapp.com/attachments/421421573363335179/816254585051545620/d5mvr1i-b2a9fdef-67d9-4e21-93c2-b8c06a57ebde.png" TargetMode="External"/><Relationship Id="rId109" Type="http://schemas.openxmlformats.org/officeDocument/2006/relationships/hyperlink" Target="https://cdn.discordapp.com/attachments/421421573363335179/816779474476859402/unknown.png" TargetMode="External"/><Relationship Id="rId260" Type="http://schemas.openxmlformats.org/officeDocument/2006/relationships/hyperlink" Target="https://cdn.discordapp.com/attachments/421421573363335179/869244444828913694/unknown.png" TargetMode="External"/><Relationship Id="rId316" Type="http://schemas.openxmlformats.org/officeDocument/2006/relationships/hyperlink" Target="https://cdn.discordapp.com/attachments/421421573363335179/869635874630021190/unknown.png" TargetMode="External"/><Relationship Id="rId55" Type="http://schemas.openxmlformats.org/officeDocument/2006/relationships/hyperlink" Target="https://cdn.discordapp.com/attachments/421421573363335179/816776523872075845/unknown.png" TargetMode="External"/><Relationship Id="rId97" Type="http://schemas.openxmlformats.org/officeDocument/2006/relationships/hyperlink" Target="https://cdn.discordapp.com/attachments/421421573363335179/816781520945152032/unknown.png" TargetMode="External"/><Relationship Id="rId120" Type="http://schemas.openxmlformats.org/officeDocument/2006/relationships/hyperlink" Target="https://cdn.discordapp.com/attachments/421421573363335179/816780488714616832/unknown.png" TargetMode="External"/><Relationship Id="rId162" Type="http://schemas.openxmlformats.org/officeDocument/2006/relationships/hyperlink" Target="https://cdn.discordapp.com/attachments/421421573363335179/816263408777035817/maxime-delcambre-le-camp9.png" TargetMode="External"/><Relationship Id="rId218" Type="http://schemas.openxmlformats.org/officeDocument/2006/relationships/hyperlink" Target="https://cdn.discordapp.com/attachments/421421573363335179/834774461948493834/riccardo-gualdi-exodia-art.png" TargetMode="External"/><Relationship Id="rId271" Type="http://schemas.openxmlformats.org/officeDocument/2006/relationships/hyperlink" Target="https://cdn.discordapp.com/attachments/421421573363335179/869252507858251806/shaman_by_infesth6_deat65e-fullview.pn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discordapp.com/attachments/421421573363335179/816780149155954708/unknown.png" TargetMode="External"/><Relationship Id="rId21" Type="http://schemas.openxmlformats.org/officeDocument/2006/relationships/hyperlink" Target="https://cdn.discordapp.com/attachments/421421573363335179/816251863888166922/lineage_ii__forge_of_the_gods_by_sinto_risky_deeqyby-fullview.png" TargetMode="External"/><Relationship Id="rId42" Type="http://schemas.openxmlformats.org/officeDocument/2006/relationships/hyperlink" Target="https://cdn.discordapp.com/attachments/421421573363335179/816059739778711622/dar_thul_raiser_of_the_dead_by_jasonengle_daam6uc-fullview.png" TargetMode="External"/><Relationship Id="rId63" Type="http://schemas.openxmlformats.org/officeDocument/2006/relationships/hyperlink" Target="https://i.pinimg.com/originals/75/fa/2c/75fa2c5501613494d6e113050bed5e4a.png" TargetMode="External"/><Relationship Id="rId84" Type="http://schemas.openxmlformats.org/officeDocument/2006/relationships/hyperlink" Target="https://cdn.discordapp.com/attachments/421421573363335179/816251915674976266/images.png" TargetMode="External"/><Relationship Id="rId138" Type="http://schemas.openxmlformats.org/officeDocument/2006/relationships/hyperlink" Target="https://cdn.discordapp.com/attachments/421421573363335179/816253383529988158/undead_dragon_and_skeleton_rider_by_deskridge_dd1qabw-fullview.png" TargetMode="External"/><Relationship Id="rId159" Type="http://schemas.openxmlformats.org/officeDocument/2006/relationships/hyperlink" Target="https://cdn.discordapp.com/attachments/421421573363335179/816262539435966494/unknown.png" TargetMode="External"/><Relationship Id="rId170" Type="http://schemas.openxmlformats.org/officeDocument/2006/relationships/hyperlink" Target="https://cdn.discordapp.com/attachments/421421573363335179/816267283646644224/deiv-calviz-alphastrike-150125-web.png" TargetMode="External"/><Relationship Id="rId191" Type="http://schemas.openxmlformats.org/officeDocument/2006/relationships/hyperlink" Target="https://cdn.discordapp.com/attachments/421421573363335179/817468061656285184/unknown.png" TargetMode="External"/><Relationship Id="rId205" Type="http://schemas.openxmlformats.org/officeDocument/2006/relationships/hyperlink" Target="https://cdn.discordapp.com/attachments/421421573363335179/817472343378886666/unknown.png" TargetMode="External"/><Relationship Id="rId226" Type="http://schemas.openxmlformats.org/officeDocument/2006/relationships/hyperlink" Target="https://cdn.discordapp.com/attachments/421421573363335179/834778540322193478/greg-danton-nine3gg.png" TargetMode="External"/><Relationship Id="rId247" Type="http://schemas.openxmlformats.org/officeDocument/2006/relationships/hyperlink" Target="https://cdn.discordapp.com/attachments/421421573363335179/834788472539316234/eloy-van-de-kleut-render-final.png" TargetMode="External"/><Relationship Id="rId107" Type="http://schemas.openxmlformats.org/officeDocument/2006/relationships/hyperlink" Target="https://cdn.discordapp.com/attachments/421421573363335179/816254519221813248/images.png" TargetMode="External"/><Relationship Id="rId11" Type="http://schemas.openxmlformats.org/officeDocument/2006/relationships/hyperlink" Target="https://cdn.discordapp.com/attachments/421421573363335179/816254640764616733/d261fyj-b6ca2792-c328-415c-abeb-b69640fd706b.png" TargetMode="External"/><Relationship Id="rId32" Type="http://schemas.openxmlformats.org/officeDocument/2006/relationships/hyperlink" Target="https://cdn.discordapp.com/attachments/421421573363335179/816057615293349928/svetlana-tebyakina-portrait16-mini-17.png" TargetMode="External"/><Relationship Id="rId53" Type="http://schemas.openxmlformats.org/officeDocument/2006/relationships/hyperlink" Target="https://cdn.discordapp.com/attachments/421421573363335179/816257598708908082/dduckjg-ec5161d9-d37f-4d2c-9b72-10465d21aead.png" TargetMode="External"/><Relationship Id="rId74" Type="http://schemas.openxmlformats.org/officeDocument/2006/relationships/hyperlink" Target="https://cdn.discordapp.com/attachments/421421573363335179/816256459485610004/osprey_raptor_by_korvuus_dcrbass-fullview.png" TargetMode="External"/><Relationship Id="rId128" Type="http://schemas.openxmlformats.org/officeDocument/2006/relationships/hyperlink" Target="https://cdn.discordapp.com/attachments/421421573363335179/816259986304663552/arielle-schaffer-arielleschafferfinalcreaturesmall.png" TargetMode="External"/><Relationship Id="rId149" Type="http://schemas.openxmlformats.org/officeDocument/2006/relationships/hyperlink" Target="https://cdn.discordapp.com/attachments/421421573363335179/816256755558121512/unknown.png" TargetMode="External"/><Relationship Id="rId5" Type="http://schemas.openxmlformats.org/officeDocument/2006/relationships/hyperlink" Target="https://cdn.discordapp.com/attachments/421421573363335179/816255749491392532/avalon_lords___order_of__divine_by_raymondminnaar_d7g20zy-fullview.png" TargetMode="External"/><Relationship Id="rId95" Type="http://schemas.openxmlformats.org/officeDocument/2006/relationships/hyperlink" Target="https://cdn.discordapp.com/attachments/421421573363335179/816059163552776282/d98l5xg-b9b07bdb-cdbc-4f8b-b980-5c5cd1fb12b1.png" TargetMode="External"/><Relationship Id="rId160" Type="http://schemas.openxmlformats.org/officeDocument/2006/relationships/hyperlink" Target="https://cdn.discordapp.com/attachments/421421573363335179/816262681211174922/gilles-beloeil-1ack-ev-camp-milt-305-gbeloeil.png" TargetMode="External"/><Relationship Id="rId181" Type="http://schemas.openxmlformats.org/officeDocument/2006/relationships/hyperlink" Target="https://cdn.discordapp.com/attachments/421421573363335179/817464945720426546/unknown.png" TargetMode="External"/><Relationship Id="rId216" Type="http://schemas.openxmlformats.org/officeDocument/2006/relationships/hyperlink" Target="https://cdn.discordapp.com/attachments/421421573363335179/834772443171913778/vladimir-manyukhin-2.png" TargetMode="External"/><Relationship Id="rId237" Type="http://schemas.openxmlformats.org/officeDocument/2006/relationships/hyperlink" Target="https://cdn.discordapp.com/attachments/421421573363335179/834783469250412561/emily-ylscy-screenshot020.png" TargetMode="External"/><Relationship Id="rId22" Type="http://schemas.openxmlformats.org/officeDocument/2006/relationships/hyperlink" Target="https://cdn.discordapp.com/attachments/421421573363335179/816251606587801610/conquerors_way_by_alaiaorax_dc5li5c-fullview.png" TargetMode="External"/><Relationship Id="rId43" Type="http://schemas.openxmlformats.org/officeDocument/2006/relationships/hyperlink" Target="https://cdn.discordapp.com/attachments/421421573363335179/816775367771684874/unknown.png" TargetMode="External"/><Relationship Id="rId64" Type="http://schemas.openxmlformats.org/officeDocument/2006/relationships/hyperlink" Target="https://cdn.discordapp.com/attachments/421421573363335179/816777448192081953/unknown.png" TargetMode="External"/><Relationship Id="rId118" Type="http://schemas.openxmlformats.org/officeDocument/2006/relationships/hyperlink" Target="https://cdn.discordapp.com/attachments/421421573363335179/816256640008454154/images.png" TargetMode="External"/><Relationship Id="rId139" Type="http://schemas.openxmlformats.org/officeDocument/2006/relationships/hyperlink" Target="https://cdn.discordapp.com/attachments/421421573363335179/816255853303824424/sapling_by_aaronmiller_da0re7f-fullview.png" TargetMode="External"/><Relationship Id="rId85" Type="http://schemas.openxmlformats.org/officeDocument/2006/relationships/hyperlink" Target="https://cdn.discordapp.com/attachments/421421573363335179/816257534083727370/dc6zv1z-b9bc6461-ea3f-4fd0-8ce9-348796bb9fa0.png" TargetMode="External"/><Relationship Id="rId150" Type="http://schemas.openxmlformats.org/officeDocument/2006/relationships/hyperlink" Target="https://cdn.discordapp.com/attachments/421421573363335179/816256952685953044/unknown.png" TargetMode="External"/><Relationship Id="rId171" Type="http://schemas.openxmlformats.org/officeDocument/2006/relationships/hyperlink" Target="https://cdn.discordapp.com/attachments/421421573363335179/816603938890711050/joshua-wu-final-touch-up-2.png" TargetMode="External"/><Relationship Id="rId192" Type="http://schemas.openxmlformats.org/officeDocument/2006/relationships/hyperlink" Target="https://cdn.discordapp.com/attachments/421421573363335179/817468604768321607/unknown.png" TargetMode="External"/><Relationship Id="rId206" Type="http://schemas.openxmlformats.org/officeDocument/2006/relationships/hyperlink" Target="https://cdn.discordapp.com/attachments/421421573363335179/817472739572449321/unknown.png" TargetMode="External"/><Relationship Id="rId227" Type="http://schemas.openxmlformats.org/officeDocument/2006/relationships/hyperlink" Target="https://cdn.discordapp.com/attachments/421421573363335179/834779095682121768/even-amundsen-e661c65c-278f-4386-9c7a-076d7ae8893a.png" TargetMode="External"/><Relationship Id="rId248" Type="http://schemas.openxmlformats.org/officeDocument/2006/relationships/hyperlink" Target="https://cdn.discordapp.com/attachments/421421573363335179/835864638993465354/flaze-chen-solaris-29-composite1.png" TargetMode="External"/><Relationship Id="rId12" Type="http://schemas.openxmlformats.org/officeDocument/2006/relationships/hyperlink" Target="https://cdn.discordapp.com/attachments/421421573363335179/816254878565007360/d5hssi0-c77dc99b-3cae-4c2e-98e9-6c68289cb1f7.png" TargetMode="External"/><Relationship Id="rId33" Type="http://schemas.openxmlformats.org/officeDocument/2006/relationships/hyperlink" Target="https://cdn.discordapp.com/attachments/421421573363335179/816254281132671026/d77auuy-9364d823-4953-4db9-b868-c8abdcb9af1e.png" TargetMode="External"/><Relationship Id="rId108" Type="http://schemas.openxmlformats.org/officeDocument/2006/relationships/hyperlink" Target="https://cdn.discordapp.com/attachments/421421573363335179/816779369497362502/unknown.png" TargetMode="External"/><Relationship Id="rId129" Type="http://schemas.openxmlformats.org/officeDocument/2006/relationships/hyperlink" Target="https://cdn.discordapp.com/attachments/421421573363335179/816781985682554960/unknown.png" TargetMode="External"/><Relationship Id="rId54" Type="http://schemas.openxmlformats.org/officeDocument/2006/relationships/hyperlink" Target="https://cdn.discordapp.com/attachments/421421573363335179/816776283799027712/unknown.png" TargetMode="External"/><Relationship Id="rId75" Type="http://schemas.openxmlformats.org/officeDocument/2006/relationships/hyperlink" Target="https://i.redd.it/9szrw9d726c41.png" TargetMode="External"/><Relationship Id="rId96" Type="http://schemas.openxmlformats.org/officeDocument/2006/relationships/hyperlink" Target="https://cdn.discordapp.com/attachments/421421573363335179/816781264110485506/unknown.png" TargetMode="External"/><Relationship Id="rId140" Type="http://schemas.openxmlformats.org/officeDocument/2006/relationships/hyperlink" Target="https://cdn.discordapp.com/attachments/421421573363335179/816055612836020264/unknown.png" TargetMode="External"/><Relationship Id="rId161" Type="http://schemas.openxmlformats.org/officeDocument/2006/relationships/hyperlink" Target="https://cdn.discordapp.com/attachments/421421573363335179/816263169303511050/unknown.png" TargetMode="External"/><Relationship Id="rId182" Type="http://schemas.openxmlformats.org/officeDocument/2006/relationships/hyperlink" Target="https://cdn.discordapp.com/attachments/421421573363335179/817465174846996490/nadezhda-odinokova-shield.png" TargetMode="External"/><Relationship Id="rId217" Type="http://schemas.openxmlformats.org/officeDocument/2006/relationships/hyperlink" Target="https://cdn.discordapp.com/attachments/421421573363335179/834774033500864522/reha-sakar-execution.png" TargetMode="External"/><Relationship Id="rId6" Type="http://schemas.openxmlformats.org/officeDocument/2006/relationships/hyperlink" Target="https://cdn.discordapp.com/attachments/421421573363335179/817488495677145108/unknown.png" TargetMode="External"/><Relationship Id="rId238" Type="http://schemas.openxmlformats.org/officeDocument/2006/relationships/hyperlink" Target="https://cdn.discordapp.com/attachments/421421573363335179/834784594175459348/city_guard_by_windmaker-d57hjsk.png" TargetMode="External"/><Relationship Id="rId23" Type="http://schemas.openxmlformats.org/officeDocument/2006/relationships/hyperlink" Target="https://cdn.discordapp.com/attachments/421421573363335179/816252835259088926/mountain_village_by_alaiaorax_dc3z35f-fullview.png" TargetMode="External"/><Relationship Id="rId119" Type="http://schemas.openxmlformats.org/officeDocument/2006/relationships/hyperlink" Target="https://cdn.discordapp.com/attachments/421421573363335179/816780260614996028/unknown.png" TargetMode="External"/><Relationship Id="rId44" Type="http://schemas.openxmlformats.org/officeDocument/2006/relationships/hyperlink" Target="https://cdn.discordapp.com/attachments/421421573363335179/816253261857161216/da9z980-b88e5c86-c8b6-4fa0-8149-4f50c59026f3.png" TargetMode="External"/><Relationship Id="rId65" Type="http://schemas.openxmlformats.org/officeDocument/2006/relationships/hyperlink" Target="https://cdn.discordapp.com/attachments/421421573363335179/816774683101888523/unknown.png" TargetMode="External"/><Relationship Id="rId86" Type="http://schemas.openxmlformats.org/officeDocument/2006/relationships/hyperlink" Target="https://cdn.discordapp.com/attachments/421421573363335179/816252007404929024/realistic-fiery-explosion-over-a-black-background-picture-id1076688362.png" TargetMode="External"/><Relationship Id="rId130" Type="http://schemas.openxmlformats.org/officeDocument/2006/relationships/hyperlink" Target="https://cdn.discordapp.com/attachments/421421573363335179/816782218205593610/unknown.png" TargetMode="External"/><Relationship Id="rId151" Type="http://schemas.openxmlformats.org/officeDocument/2006/relationships/hyperlink" Target="https://cdn.discordapp.com/attachments/421421573363335179/816257459344769034/irene-strychalski-regrowth-poster-sm-cu.png" TargetMode="External"/><Relationship Id="rId172" Type="http://schemas.openxmlformats.org/officeDocument/2006/relationships/hyperlink" Target="https://cdn.discordapp.com/attachments/421421573363335179/816775474217877554/unknown.png" TargetMode="External"/><Relationship Id="rId193" Type="http://schemas.openxmlformats.org/officeDocument/2006/relationships/hyperlink" Target="https://cdn.discordapp.com/attachments/421421573363335179/817469335063756840/unknown.png" TargetMode="External"/><Relationship Id="rId207" Type="http://schemas.openxmlformats.org/officeDocument/2006/relationships/hyperlink" Target="https://cdn.discordapp.com/attachments/421421573363335179/817472848058253322/unknown.png" TargetMode="External"/><Relationship Id="rId228" Type="http://schemas.openxmlformats.org/officeDocument/2006/relationships/hyperlink" Target="https://cdn.discordapp.com/attachments/421421573363335179/834780125663854621/latest.png" TargetMode="External"/><Relationship Id="rId249" Type="http://schemas.openxmlformats.org/officeDocument/2006/relationships/hyperlink" Target="https://cdn.discordapp.com/attachments/421421573363335179/835865688685543444/i-k-nightingale-2021-01-11-raspberry-1920.png" TargetMode="External"/><Relationship Id="rId13" Type="http://schemas.openxmlformats.org/officeDocument/2006/relationships/hyperlink" Target="https://cdn.discordapp.com/attachments/421421573363335179/816254585051545620/d5mvr1i-b2a9fdef-67d9-4e21-93c2-b8c06a57ebde.png" TargetMode="External"/><Relationship Id="rId109" Type="http://schemas.openxmlformats.org/officeDocument/2006/relationships/hyperlink" Target="https://cdn.discordapp.com/attachments/421421573363335179/816779474476859402/unknown.png" TargetMode="External"/><Relationship Id="rId34" Type="http://schemas.openxmlformats.org/officeDocument/2006/relationships/hyperlink" Target="https://cdn.discordapp.com/attachments/421421573363335179/816253441827274772/d9oczm5-d9af0681-4fec-4a95-a9be-9fd01965e620.png" TargetMode="External"/><Relationship Id="rId55" Type="http://schemas.openxmlformats.org/officeDocument/2006/relationships/hyperlink" Target="https://cdn.discordapp.com/attachments/421421573363335179/816776523872075845/unknown.png" TargetMode="External"/><Relationship Id="rId76" Type="http://schemas.openxmlformats.org/officeDocument/2006/relationships/hyperlink" Target="https://cdn.discordapp.com/attachments/421421573363335179/816256362588798976/danxafo-75541fbe-a4c6-40b4-a8ab-5e1fbd66f9b3.png" TargetMode="External"/><Relationship Id="rId97" Type="http://schemas.openxmlformats.org/officeDocument/2006/relationships/hyperlink" Target="https://cdn.discordapp.com/attachments/421421573363335179/816781520945152032/unknown.png" TargetMode="External"/><Relationship Id="rId120" Type="http://schemas.openxmlformats.org/officeDocument/2006/relationships/hyperlink" Target="https://cdn.discordapp.com/attachments/421421573363335179/816780488714616832/unknown.png" TargetMode="External"/><Relationship Id="rId141" Type="http://schemas.openxmlformats.org/officeDocument/2006/relationships/hyperlink" Target="https://cdn.discordapp.com/attachments/421421573363335179/816058463997526046/ghostfence_by_circuitdruid_d1a096g-fullview.png" TargetMode="External"/><Relationship Id="rId7" Type="http://schemas.openxmlformats.org/officeDocument/2006/relationships/hyperlink" Target="https://cdn.discordapp.com/attachments/421421573363335179/816254986694426665/charge_of_the_white_dragon_by_robbiemcsweeney_d90kxlj-fullview.png" TargetMode="External"/><Relationship Id="rId162" Type="http://schemas.openxmlformats.org/officeDocument/2006/relationships/hyperlink" Target="https://cdn.discordapp.com/attachments/421421573363335179/816263408777035817/maxime-delcambre-le-camp9.png" TargetMode="External"/><Relationship Id="rId183" Type="http://schemas.openxmlformats.org/officeDocument/2006/relationships/hyperlink" Target="https://cdn.discordapp.com/attachments/421421573363335179/817465586321588274/unknown.png" TargetMode="External"/><Relationship Id="rId218" Type="http://schemas.openxmlformats.org/officeDocument/2006/relationships/hyperlink" Target="https://cdn.discordapp.com/attachments/421421573363335179/834774461948493834/riccardo-gualdi-exodia-art.png" TargetMode="External"/><Relationship Id="rId239" Type="http://schemas.openxmlformats.org/officeDocument/2006/relationships/hyperlink" Target="https://cdn.discordapp.com/attachments/421421573363335179/834784679994720266/roman-chaliy-r-chaliy-elephant1.png" TargetMode="External"/><Relationship Id="rId250" Type="http://schemas.openxmlformats.org/officeDocument/2006/relationships/hyperlink" Target="https://media.discordapp.net/attachments/421421573363335179/835866540788285490/sveta-kudakova-final-22.png?width=483&amp;height=663" TargetMode="External"/><Relationship Id="rId24" Type="http://schemas.openxmlformats.org/officeDocument/2006/relationships/hyperlink" Target="https://cdn.discordapp.com/attachments/421421573363335179/816259294264950814/as_old_as_the_dust_by_alaiaorax_dcl1r7q-fullview.png" TargetMode="External"/><Relationship Id="rId45" Type="http://schemas.openxmlformats.org/officeDocument/2006/relationships/hyperlink" Target="https://cdn.discordapp.com/attachments/421421573363335179/816058606385758208/attachment_101695714.png" TargetMode="External"/><Relationship Id="rId66" Type="http://schemas.openxmlformats.org/officeDocument/2006/relationships/hyperlink" Target="https://cdn.discordapp.com/attachments/421421573363335179/816059556764975154/nemanja-bubalo-wanderer.png" TargetMode="External"/><Relationship Id="rId87" Type="http://schemas.openxmlformats.org/officeDocument/2006/relationships/hyperlink" Target="https://cdn.discordapp.com/attachments/421421573363335179/816778780764274748/unknown.png" TargetMode="External"/><Relationship Id="rId110" Type="http://schemas.openxmlformats.org/officeDocument/2006/relationships/hyperlink" Target="https://cdn.discordapp.com/attachments/421421573363335179/816255060673298442/images.png" TargetMode="External"/><Relationship Id="rId131" Type="http://schemas.openxmlformats.org/officeDocument/2006/relationships/hyperlink" Target="https://cdn.discordapp.com/attachments/421421573363335179/816782305347108914/unknown.png" TargetMode="External"/><Relationship Id="rId152" Type="http://schemas.openxmlformats.org/officeDocument/2006/relationships/hyperlink" Target="https://cdn.discordapp.com/attachments/421421573363335179/816257648202743858/d56cnpv-6433485d-b944-4a3f-8372-67fc585a54c8.png" TargetMode="External"/><Relationship Id="rId173" Type="http://schemas.openxmlformats.org/officeDocument/2006/relationships/hyperlink" Target="https://cdn.discordapp.com/attachments/421421573363335179/816775928066867220/unknown.png" TargetMode="External"/><Relationship Id="rId194" Type="http://schemas.openxmlformats.org/officeDocument/2006/relationships/hyperlink" Target="https://cdn.discordapp.com/attachments/421421573363335179/817469571077898280/unknown.png" TargetMode="External"/><Relationship Id="rId208" Type="http://schemas.openxmlformats.org/officeDocument/2006/relationships/hyperlink" Target="https://cdn.discordapp.com/attachments/421421573363335179/834764165758582844/9234328b6141dafc0ae31553f5e7a15d.png" TargetMode="External"/><Relationship Id="rId229" Type="http://schemas.openxmlformats.org/officeDocument/2006/relationships/hyperlink" Target="https://cdn.discordapp.com/attachments/421421573363335179/834780343478255687/matteo-spirito-opener010.png" TargetMode="External"/><Relationship Id="rId240" Type="http://schemas.openxmlformats.org/officeDocument/2006/relationships/hyperlink" Target="https://cdn.discordapp.com/attachments/421421573363335179/834785067426512946/csm_Blauracke_Fluegel_Duerer_1512_Albertina_008a153f17.png" TargetMode="External"/><Relationship Id="rId14" Type="http://schemas.openxmlformats.org/officeDocument/2006/relationships/hyperlink" Target="https://cdn.discordapp.com/attachments/421421573363335179/816254812697788416/d8lsjk7-ff0e6555-7dc3-43c4-9e88-61d304a5d84d.png" TargetMode="External"/><Relationship Id="rId35" Type="http://schemas.openxmlformats.org/officeDocument/2006/relationships/hyperlink" Target="https://cdn.discordapp.com/attachments/421421573363335179/816774872976851024/unknown.png" TargetMode="External"/><Relationship Id="rId56" Type="http://schemas.openxmlformats.org/officeDocument/2006/relationships/hyperlink" Target="https://cdn.discordapp.com/attachments/421421573363335179/816776625874010122/unknown.png" TargetMode="External"/><Relationship Id="rId77" Type="http://schemas.openxmlformats.org/officeDocument/2006/relationships/hyperlink" Target="https://cdn.discordapp.com/attachments/421421573363335179/816778162167480370/unknown.png" TargetMode="External"/><Relationship Id="rId100" Type="http://schemas.openxmlformats.org/officeDocument/2006/relationships/hyperlink" Target="https://cdn.discordapp.com/attachments/421421573363335179/816253113496502272/the_harrying_of_the_north__winter_1069_1070__by_manulacanette_dcggu7w-fullview.png" TargetMode="External"/><Relationship Id="rId8" Type="http://schemas.openxmlformats.org/officeDocument/2006/relationships/hyperlink" Target="https://cdn.discordapp.com/attachments/421421573363335179/816057878569680967/benjamin-giletti-sp-0082-5.png" TargetMode="External"/><Relationship Id="rId98" Type="http://schemas.openxmlformats.org/officeDocument/2006/relationships/hyperlink" Target="https://cdn.discordapp.com/attachments/421421573363335179/816781433229279252/unknown.png" TargetMode="External"/><Relationship Id="rId121" Type="http://schemas.openxmlformats.org/officeDocument/2006/relationships/hyperlink" Target="https://cdn.discordapp.com/attachments/421421573363335179/816780590543405066/unknown.png" TargetMode="External"/><Relationship Id="rId142" Type="http://schemas.openxmlformats.org/officeDocument/2006/relationships/hyperlink" Target="https://cdn.discordapp.com/attachments/421421573363335179/816056116089585695/unknown.png" TargetMode="External"/><Relationship Id="rId163" Type="http://schemas.openxmlformats.org/officeDocument/2006/relationships/hyperlink" Target="https://cdn.discordapp.com/attachments/421421573363335179/816263659587239976/dominika-magon-beyond9.png" TargetMode="External"/><Relationship Id="rId184" Type="http://schemas.openxmlformats.org/officeDocument/2006/relationships/hyperlink" Target="https://cdn.discordapp.com/attachments/421421573363335179/817465980346171443/unknown.png" TargetMode="External"/><Relationship Id="rId219" Type="http://schemas.openxmlformats.org/officeDocument/2006/relationships/hyperlink" Target="https://cdn.discordapp.com/attachments/421421573363335179/834775041640103986/yigit-koroglu-lizard-rider.png" TargetMode="External"/><Relationship Id="rId230" Type="http://schemas.openxmlformats.org/officeDocument/2006/relationships/hyperlink" Target="https://cdn.discordapp.com/attachments/421421573363335179/834780500068663356/russell-dongjun-lu-shaman-finish-dongjun-small.png" TargetMode="External"/><Relationship Id="rId251" Type="http://schemas.openxmlformats.org/officeDocument/2006/relationships/drawing" Target="../drawings/drawing6.xml"/><Relationship Id="rId25" Type="http://schemas.openxmlformats.org/officeDocument/2006/relationships/hyperlink" Target="https://cdn.discordapp.com/attachments/421421573363335179/816259933993172992/running_from_my_shadow_by_alaiaorax_dcxd109-fullview.png" TargetMode="External"/><Relationship Id="rId46" Type="http://schemas.openxmlformats.org/officeDocument/2006/relationships/hyperlink" Target="https://cdn.discordapp.com/attachments/421421573363335179/816058728423620719/304d62a7333dcae7f12fc9b47c2e0097.png" TargetMode="External"/><Relationship Id="rId67" Type="http://schemas.openxmlformats.org/officeDocument/2006/relationships/hyperlink" Target="https://cdn.discordapp.com/attachments/421421573363335179/816059647500353556/d6uneu0-98ef8449-996e-4627-9b79-4e8acd8df416.png" TargetMode="External"/><Relationship Id="rId88" Type="http://schemas.openxmlformats.org/officeDocument/2006/relationships/hyperlink" Target="https://cdn.discordapp.com/attachments/421421573363335179/816256261141037076/regrowth_by_xabigazte_dc0do3z-fullview.png" TargetMode="External"/><Relationship Id="rId111" Type="http://schemas.openxmlformats.org/officeDocument/2006/relationships/hyperlink" Target="https://cdn.discordapp.com/attachments/421421573363335179/816255195838939206/nicolas-avon-witch-hunt.png" TargetMode="External"/><Relationship Id="rId132" Type="http://schemas.openxmlformats.org/officeDocument/2006/relationships/hyperlink" Target="https://cdn.discordapp.com/attachments/421421573363335179/816259171866378250/necromancer_by_angelum_hybrid_d8hdfh2-fullview.png" TargetMode="External"/><Relationship Id="rId153" Type="http://schemas.openxmlformats.org/officeDocument/2006/relationships/hyperlink" Target="https://cdn.discordapp.com/attachments/421421573363335179/816258723639066624/unknown.png" TargetMode="External"/><Relationship Id="rId174" Type="http://schemas.openxmlformats.org/officeDocument/2006/relationships/hyperlink" Target="https://cdn.discordapp.com/attachments/421421573363335179/816776163816374282/unknown.png" TargetMode="External"/><Relationship Id="rId195" Type="http://schemas.openxmlformats.org/officeDocument/2006/relationships/hyperlink" Target="https://cdn.discordapp.com/attachments/421421573363335179/817469726934040576/yigit-koroglu-defenders-of-ardashcrop.png" TargetMode="External"/><Relationship Id="rId209" Type="http://schemas.openxmlformats.org/officeDocument/2006/relationships/hyperlink" Target="https://cdn.discordapp.com/attachments/421421573363335179/834765457944870912/jason-nguyen-angelaguard2-jasonnguyen.png" TargetMode="External"/><Relationship Id="rId220" Type="http://schemas.openxmlformats.org/officeDocument/2006/relationships/hyperlink" Target="https://cdn.discordapp.com/attachments/421421573363335179/834776064122159134/damir-g-martin-trikes-crop.png" TargetMode="External"/><Relationship Id="rId241" Type="http://schemas.openxmlformats.org/officeDocument/2006/relationships/hyperlink" Target="https://cdn.discordapp.com/attachments/421421573363335179/834785320800878592/lisa-steinberg-cockatriceillu.png" TargetMode="External"/><Relationship Id="rId15" Type="http://schemas.openxmlformats.org/officeDocument/2006/relationships/hyperlink" Target="https://cdn.discordapp.com/attachments/421421573363335179/816255645996154911/d96fxyz-47bc10ae-d3ca-450a-b626-62be41183acd.png" TargetMode="External"/><Relationship Id="rId36" Type="http://schemas.openxmlformats.org/officeDocument/2006/relationships/hyperlink" Target="https://cdn.discordapp.com/attachments/421421573363335179/816775127224156160/unknown.png" TargetMode="External"/><Relationship Id="rId57" Type="http://schemas.openxmlformats.org/officeDocument/2006/relationships/hyperlink" Target="https://cdn.discordapp.com/attachments/421421573363335179/816255911336738816/druid_by_asahisuperdry_dazsa90-fullview.png" TargetMode="External"/><Relationship Id="rId78" Type="http://schemas.openxmlformats.org/officeDocument/2006/relationships/hyperlink" Target="https://cdn.discordapp.com/attachments/421421573363335179/816251715132850176/tome_seeker_by_jasontn_d8nlfky-fullview.png" TargetMode="External"/><Relationship Id="rId99" Type="http://schemas.openxmlformats.org/officeDocument/2006/relationships/hyperlink" Target="https://cdn.discordapp.com/attachments/421421573363335179/816781348429627443/unknown.png" TargetMode="External"/><Relationship Id="rId101" Type="http://schemas.openxmlformats.org/officeDocument/2006/relationships/hyperlink" Target="https://cdn.discordapp.com/attachments/421421573363335179/816781664852115476/unknown.png" TargetMode="External"/><Relationship Id="rId122" Type="http://schemas.openxmlformats.org/officeDocument/2006/relationships/hyperlink" Target="https://cdn.discordapp.com/attachments/421421573363335179/816256314442252338/little_gifts_by_castaguer93_daiebu0-fullview.png" TargetMode="External"/><Relationship Id="rId143" Type="http://schemas.openxmlformats.org/officeDocument/2006/relationships/hyperlink" Target="https://cdn.discordapp.com/attachments/421421573363335179/816058289556291584/front_line_by_skaya3000_d7ijmwr-fullview.png" TargetMode="External"/><Relationship Id="rId164" Type="http://schemas.openxmlformats.org/officeDocument/2006/relationships/hyperlink" Target="https://cdn.discordapp.com/attachments/421421573363335179/816263908376969226/pierre-raveneau-slaverssmall.png" TargetMode="External"/><Relationship Id="rId185" Type="http://schemas.openxmlformats.org/officeDocument/2006/relationships/hyperlink" Target="https://cdn.discordapp.com/attachments/421421573363335179/817466377799598100/unknown.png" TargetMode="External"/><Relationship Id="rId4" Type="http://schemas.openxmlformats.org/officeDocument/2006/relationships/hyperlink" Target="https://cdn.discordapp.com/attachments/421421573363335179/816253839325921350/battle_by_raymondminnaar_d5tyb2r-fullview.png" TargetMode="External"/><Relationship Id="rId9" Type="http://schemas.openxmlformats.org/officeDocument/2006/relationships/hyperlink" Target="https://cdn.discordapp.com/attachments/421421573363335179/816253701881987072/unknown.png" TargetMode="External"/><Relationship Id="rId180" Type="http://schemas.openxmlformats.org/officeDocument/2006/relationships/hyperlink" Target="https://cdn.discordapp.com/attachments/421421573363335179/817464813784924220/unknown.png" TargetMode="External"/><Relationship Id="rId210" Type="http://schemas.openxmlformats.org/officeDocument/2006/relationships/hyperlink" Target="https://cdn.discordapp.com/attachments/421421573363335179/834765741681016882/stephanie-knoll-fthfhtfh.png" TargetMode="External"/><Relationship Id="rId215" Type="http://schemas.openxmlformats.org/officeDocument/2006/relationships/hyperlink" Target="https://cdn.discordapp.com/attachments/421421573363335179/834771424672874526/istvan-danyi-firemage-2500.png" TargetMode="External"/><Relationship Id="rId236" Type="http://schemas.openxmlformats.org/officeDocument/2006/relationships/hyperlink" Target="https://cdn.discordapp.com/attachments/421421573363335179/834782554694615110/jordy-knoop-angel-of-death-final02.png" TargetMode="External"/><Relationship Id="rId26" Type="http://schemas.openxmlformats.org/officeDocument/2006/relationships/hyperlink" Target="https://cdn.discordapp.com/attachments/421421573363335179/816259392793083914/feast_by_alaiaorax_dd0tmsg-fullview.png" TargetMode="External"/><Relationship Id="rId231" Type="http://schemas.openxmlformats.org/officeDocument/2006/relationships/hyperlink" Target="https://cdn.discordapp.com/attachments/421421573363335179/834781027759030312/joe-wilson-fadeleaf-toxin-web.png" TargetMode="External"/><Relationship Id="rId47" Type="http://schemas.openxmlformats.org/officeDocument/2006/relationships/hyperlink" Target="https://cdn.discordapp.com/attachments/421421573363335179/816257976989515826/d7hj2td-d46d47c5-b56c-4d7f-861c-d3bdc83c76e7.png" TargetMode="External"/><Relationship Id="rId68" Type="http://schemas.openxmlformats.org/officeDocument/2006/relationships/hyperlink" Target="https://cdn.discordapp.com/attachments/421421573363335179/816777545222717492/unknown.png" TargetMode="External"/><Relationship Id="rId89" Type="http://schemas.openxmlformats.org/officeDocument/2006/relationships/hyperlink" Target="https://cdn.discordapp.com/attachments/421421573363335179/816778879196200960/unknown.png" TargetMode="External"/><Relationship Id="rId112" Type="http://schemas.openxmlformats.org/officeDocument/2006/relationships/hyperlink" Target="https://cdn.discordapp.com/attachments/421421573363335179/816779621353521182/unknown.png" TargetMode="External"/><Relationship Id="rId133" Type="http://schemas.openxmlformats.org/officeDocument/2006/relationships/hyperlink" Target="https://cdn.discordapp.com/attachments/421421573363335179/816257027948806155/deeypzk-56b56fae-a1c2-4c73-9d1d-2904899e5afc.png" TargetMode="External"/><Relationship Id="rId154" Type="http://schemas.openxmlformats.org/officeDocument/2006/relationships/hyperlink" Target="https://cdn.discordapp.com/attachments/421421573363335179/816259868059107338/marton-gyula-kiss-kimagu-necromancer-15-closeup.png" TargetMode="External"/><Relationship Id="rId175" Type="http://schemas.openxmlformats.org/officeDocument/2006/relationships/hyperlink" Target="https://cdn.discordapp.com/attachments/421421573363335179/816777048105680926/unknown.png" TargetMode="External"/><Relationship Id="rId196" Type="http://schemas.openxmlformats.org/officeDocument/2006/relationships/hyperlink" Target="https://cdn.discordapp.com/attachments/421421573363335179/817469916072378368/unknown.png" TargetMode="External"/><Relationship Id="rId200" Type="http://schemas.openxmlformats.org/officeDocument/2006/relationships/hyperlink" Target="https://cdn.discordapp.com/attachments/421421573363335179/817470836713848852/unknown.png" TargetMode="External"/><Relationship Id="rId16" Type="http://schemas.openxmlformats.org/officeDocument/2006/relationships/hyperlink" Target="https://cdn.discordapp.com/attachments/421421573363335179/816254755215114240/d8vhpwq-8720d434-74f0-4bd2-975a-f5bc36559dc8.png" TargetMode="External"/><Relationship Id="rId221" Type="http://schemas.openxmlformats.org/officeDocument/2006/relationships/hyperlink" Target="https://cdn.discordapp.com/attachments/421421573363335179/834776255588728853/scott-gessler-7-8-20-v2.png" TargetMode="External"/><Relationship Id="rId242" Type="http://schemas.openxmlformats.org/officeDocument/2006/relationships/hyperlink" Target="https://cdn.discordapp.com/attachments/421421573363335179/834785495095312444/59ec369609742a16249f6e7591501a2f.png" TargetMode="External"/><Relationship Id="rId37" Type="http://schemas.openxmlformats.org/officeDocument/2006/relationships/hyperlink" Target="https://cdn.discordapp.com/attachments/421421573363335179/816257787842920448/daam750-a855ee23-9b7b-47e1-b691-1523577f04b9.png" TargetMode="External"/><Relationship Id="rId58" Type="http://schemas.openxmlformats.org/officeDocument/2006/relationships/hyperlink" Target="https://cdn.discordapp.com/attachments/421421573363335179/816776377062653962/unknown.png" TargetMode="External"/><Relationship Id="rId79" Type="http://schemas.openxmlformats.org/officeDocument/2006/relationships/hyperlink" Target="https://cdn.discordapp.com/attachments/421421573363335179/816778533136236614/unknown.png" TargetMode="External"/><Relationship Id="rId102" Type="http://schemas.openxmlformats.org/officeDocument/2006/relationships/hyperlink" Target="https://cdn.discordapp.com/attachments/421421573363335179/816253172141916180/water_by_atropagrimm_dboqtu3-fullview.png" TargetMode="External"/><Relationship Id="rId123" Type="http://schemas.openxmlformats.org/officeDocument/2006/relationships/hyperlink" Target="https://cdn.discordapp.com/attachments/421421573363335179/816256511558549534/zmey_gorynych_by_arvalis_db1yix9-fullview.png" TargetMode="External"/><Relationship Id="rId144" Type="http://schemas.openxmlformats.org/officeDocument/2006/relationships/hyperlink" Target="https://cdn.discordapp.com/attachments/421421573363335179/816059414095069234/d77avq0-65399238-aef0-4e90-94f8-1f8459d910a3.png" TargetMode="External"/><Relationship Id="rId90" Type="http://schemas.openxmlformats.org/officeDocument/2006/relationships/hyperlink" Target="https://cdn.discordapp.com/attachments/421421573363335179/816778985534521364/unknown.png" TargetMode="External"/><Relationship Id="rId165" Type="http://schemas.openxmlformats.org/officeDocument/2006/relationships/hyperlink" Target="https://cdn.discordapp.com/attachments/421421573363335179/816780379268055070/unknown.png" TargetMode="External"/><Relationship Id="rId186" Type="http://schemas.openxmlformats.org/officeDocument/2006/relationships/hyperlink" Target="https://cdn.discordapp.com/attachments/421421573363335179/817466503309951017/unknown.png" TargetMode="External"/><Relationship Id="rId211" Type="http://schemas.openxmlformats.org/officeDocument/2006/relationships/hyperlink" Target="https://cdn.discordapp.com/attachments/421421573363335179/834769404792799283/anna-krutova-.png" TargetMode="External"/><Relationship Id="rId232" Type="http://schemas.openxmlformats.org/officeDocument/2006/relationships/hyperlink" Target="https://cdn.discordapp.com/attachments/421421573363335179/834781164828884992/lucas-tristant-kind-art-1919-1080-max.png" TargetMode="External"/><Relationship Id="rId27" Type="http://schemas.openxmlformats.org/officeDocument/2006/relationships/hyperlink" Target="https://cdn.discordapp.com/attachments/421421573363335179/816059285439643688/glory_of_the_galaxy_by_alaiaorax_dbw6eps-fullview.png" TargetMode="External"/><Relationship Id="rId48" Type="http://schemas.openxmlformats.org/officeDocument/2006/relationships/hyperlink" Target="https://cdn.discordapp.com/attachments/421421573363335179/816259232654950410/d7hj2if-512762a1-8c06-4096-b819-c3a81c23bb97.png" TargetMode="External"/><Relationship Id="rId69" Type="http://schemas.openxmlformats.org/officeDocument/2006/relationships/hyperlink" Target="https://cdn.discordapp.com/attachments/421421573363335179/816256585948725248/raptor_by_fuytski_ddgqgyr-fullview.png" TargetMode="External"/><Relationship Id="rId113" Type="http://schemas.openxmlformats.org/officeDocument/2006/relationships/hyperlink" Target="https://cdn.discordapp.com/attachments/421421573363335179/816254933241954304/sword_of_the_ancients_by_allrichart_ddy6qbr-fullview.png" TargetMode="External"/><Relationship Id="rId134" Type="http://schemas.openxmlformats.org/officeDocument/2006/relationships/hyperlink" Target="https://cdn.discordapp.com/attachments/421421573363335179/816056480246923284/unknown.png" TargetMode="External"/><Relationship Id="rId80" Type="http://schemas.openxmlformats.org/officeDocument/2006/relationships/hyperlink" Target="https://cdn.discordapp.com/attachments/421421573363335179/816257233137696809/unknown.png" TargetMode="External"/><Relationship Id="rId155" Type="http://schemas.openxmlformats.org/officeDocument/2006/relationships/hyperlink" Target="https://cdn.discordapp.com/attachments/421421573363335179/816260390132514816/ben-cgant-soul-reaper.png" TargetMode="External"/><Relationship Id="rId176" Type="http://schemas.openxmlformats.org/officeDocument/2006/relationships/hyperlink" Target="https://cdn.discordapp.com/attachments/421421573363335179/816778061499990046/unknown.png" TargetMode="External"/><Relationship Id="rId197" Type="http://schemas.openxmlformats.org/officeDocument/2006/relationships/hyperlink" Target="https://cdn.discordapp.com/attachments/421421573363335179/817470019570368532/alex-konstad-dragonsnest.png" TargetMode="External"/><Relationship Id="rId201" Type="http://schemas.openxmlformats.org/officeDocument/2006/relationships/hyperlink" Target="https://cdn.discordapp.com/attachments/421421573363335179/817470964764770422/unknown.png" TargetMode="External"/><Relationship Id="rId222" Type="http://schemas.openxmlformats.org/officeDocument/2006/relationships/hyperlink" Target="https://cdn.discordapp.com/attachments/421421573363335179/834777006158905404/47b7fcf45d3f247a179a0a31b663fa8b.png" TargetMode="External"/><Relationship Id="rId243" Type="http://schemas.openxmlformats.org/officeDocument/2006/relationships/hyperlink" Target="https://cdn.discordapp.com/attachments/421421573363335179/834786102064709662/nikolai-litvinenko-polacanthus.png" TargetMode="External"/><Relationship Id="rId17" Type="http://schemas.openxmlformats.org/officeDocument/2006/relationships/hyperlink" Target="https://cdn.discordapp.com/attachments/421421573363335179/816253538984263710/daxkorp-fbed6c6c-a629-49c7-a4c4-86b8cc9bc8e1.png" TargetMode="External"/><Relationship Id="rId38" Type="http://schemas.openxmlformats.org/officeDocument/2006/relationships/hyperlink" Target="https://cdn.discordapp.com/attachments/421421573363335179/816259341141147668/dasiug3-868b347f-fbb0-4c63-866b-606ea35208a9.png" TargetMode="External"/><Relationship Id="rId59" Type="http://schemas.openxmlformats.org/officeDocument/2006/relationships/hyperlink" Target="https://cdn.discordapp.com/attachments/421421573363335179/816776807441235988/unknown.png" TargetMode="External"/><Relationship Id="rId103" Type="http://schemas.openxmlformats.org/officeDocument/2006/relationships/hyperlink" Target="https://cdn.discordapp.com/attachments/421421573363335179/816059095109861416/elena-valero-egipto-concept-2.png" TargetMode="External"/><Relationship Id="rId124" Type="http://schemas.openxmlformats.org/officeDocument/2006/relationships/hyperlink" Target="https://cdn.discordapp.com/attachments/421421573363335179/816780906185883738/unknown.png" TargetMode="External"/><Relationship Id="rId70" Type="http://schemas.openxmlformats.org/officeDocument/2006/relationships/hyperlink" Target="https://i.pinimg.com/originals/04/4d/f5/044df51b0f334ed094473c7daac009cf.png" TargetMode="External"/><Relationship Id="rId91" Type="http://schemas.openxmlformats.org/officeDocument/2006/relationships/hyperlink" Target="https://cdn.discordapp.com/attachments/421421573363335179/816252747774296084/denis-loebner-stormphoenix.png" TargetMode="External"/><Relationship Id="rId145" Type="http://schemas.openxmlformats.org/officeDocument/2006/relationships/hyperlink" Target="https://cdn.discordapp.com/attachments/421421573363335179/816252561770020864/jaan-van-eeden-fireball-artstation.png" TargetMode="External"/><Relationship Id="rId166" Type="http://schemas.openxmlformats.org/officeDocument/2006/relationships/hyperlink" Target="https://cdn.discordapp.com/attachments/421421573363335179/816265616327311391/nika-starikova-nianemis-concept-challenge-main-lord-v2-ff.png" TargetMode="External"/><Relationship Id="rId187" Type="http://schemas.openxmlformats.org/officeDocument/2006/relationships/hyperlink" Target="https://cdn.discordapp.com/attachments/421421573363335179/817466720770850846/unknown.png" TargetMode="External"/><Relationship Id="rId1" Type="http://schemas.openxmlformats.org/officeDocument/2006/relationships/hyperlink" Target="https://cdn.discordapp.com/attachments/421421573363335179/816253982225334323/avalon_lords_battlefield_illustration_by_raymondminnaar_d6dq1t6-fullview.png" TargetMode="External"/><Relationship Id="rId212" Type="http://schemas.openxmlformats.org/officeDocument/2006/relationships/hyperlink" Target="https://cdn.discordapp.com/attachments/421421573363335179/834770104314626078/patrik-lindholm-tbrender007-viewport.png" TargetMode="External"/><Relationship Id="rId233" Type="http://schemas.openxmlformats.org/officeDocument/2006/relationships/hyperlink" Target="https://cdn.discordapp.com/attachments/421421573363335179/834781584280256562/4f3320bf1a0a8d2f31fc5da36075c1d6.png" TargetMode="External"/><Relationship Id="rId28" Type="http://schemas.openxmlformats.org/officeDocument/2006/relationships/hyperlink" Target="https://cdn.discordapp.com/attachments/421421573363335179/816256410806648862/the_beast_by_nahelus_dbl8ywm-fullview.png" TargetMode="External"/><Relationship Id="rId49" Type="http://schemas.openxmlformats.org/officeDocument/2006/relationships/hyperlink" Target="https://cdn.discordapp.com/attachments/421421573363335179/816058958502297650/j-c-park-gatekeeper.png" TargetMode="External"/><Relationship Id="rId114" Type="http://schemas.openxmlformats.org/officeDocument/2006/relationships/hyperlink" Target="https://cdn.discordapp.com/attachments/421421573363335179/816779726269448282/unknown.png" TargetMode="External"/><Relationship Id="rId60" Type="http://schemas.openxmlformats.org/officeDocument/2006/relationships/hyperlink" Target="https://cdn.discordapp.com/attachments/421421573363335179/816776708170579968/unknown.png" TargetMode="External"/><Relationship Id="rId81" Type="http://schemas.openxmlformats.org/officeDocument/2006/relationships/hyperlink" Target="https://cdn.discordapp.com/attachments/421421573363335179/816778655400329256/unknown.png" TargetMode="External"/><Relationship Id="rId135" Type="http://schemas.openxmlformats.org/officeDocument/2006/relationships/hyperlink" Target="https://cdn.discordapp.com/attachments/421421573363335179/816057087867355166/unknown.png" TargetMode="External"/><Relationship Id="rId156" Type="http://schemas.openxmlformats.org/officeDocument/2006/relationships/hyperlink" Target="https://cdn.discordapp.com/attachments/421421573363335179/816261202509299742/andrew-avvakoumides-angel-mtg-001-13.png" TargetMode="External"/><Relationship Id="rId177" Type="http://schemas.openxmlformats.org/officeDocument/2006/relationships/hyperlink" Target="https://cdn.discordapp.com/attachments/421421573363335179/816780711993278494/unknown.png" TargetMode="External"/><Relationship Id="rId198" Type="http://schemas.openxmlformats.org/officeDocument/2006/relationships/hyperlink" Target="https://cdn.discordapp.com/attachments/421421573363335179/817470314216685568/unknown.png" TargetMode="External"/><Relationship Id="rId202" Type="http://schemas.openxmlformats.org/officeDocument/2006/relationships/hyperlink" Target="https://cdn.discordapp.com/attachments/421421573363335179/817471378571788388/unknown.png" TargetMode="External"/><Relationship Id="rId223" Type="http://schemas.openxmlformats.org/officeDocument/2006/relationships/hyperlink" Target="https://cdn.discordapp.com/attachments/421421573363335179/834777702812090419/chen-bo-20180424-fb1.png" TargetMode="External"/><Relationship Id="rId244" Type="http://schemas.openxmlformats.org/officeDocument/2006/relationships/hyperlink" Target="https://cdn.discordapp.com/attachments/421421573363335179/834785890864857098/greg-rutkowski-death-s-oasis-1500.png" TargetMode="External"/><Relationship Id="rId18" Type="http://schemas.openxmlformats.org/officeDocument/2006/relationships/hyperlink" Target="https://cdn.discordapp.com/attachments/421421573363335179/816253784992251934/arena_by_thomaswievegg_d4l1scg-fullview.png" TargetMode="External"/><Relationship Id="rId39" Type="http://schemas.openxmlformats.org/officeDocument/2006/relationships/hyperlink" Target="https://cdn.discordapp.com/attachments/421421573363335179/816775241081815100/unknown.png" TargetMode="External"/><Relationship Id="rId50" Type="http://schemas.openxmlformats.org/officeDocument/2006/relationships/hyperlink" Target="https://cdn.discordapp.com/attachments/421421573363335179/816775651552919603/unknown.png" TargetMode="External"/><Relationship Id="rId104" Type="http://schemas.openxmlformats.org/officeDocument/2006/relationships/hyperlink" Target="https://cdn.discordapp.com/attachments/421421573363335179/816251541367160882/d6w166m-9203b48b-4e60-4a79-88fb-332bbb97d088.png" TargetMode="External"/><Relationship Id="rId125" Type="http://schemas.openxmlformats.org/officeDocument/2006/relationships/hyperlink" Target="https://cdn.discordapp.com/attachments/421421573363335179/816780793023037440/unknown.png" TargetMode="External"/><Relationship Id="rId146" Type="http://schemas.openxmlformats.org/officeDocument/2006/relationships/hyperlink" Target="https://cdn.discordapp.com/attachments/421421573363335179/816254367141068820/hand_of_god___artifact_by_clintcearley_dcsbv1z-fullview.png" TargetMode="External"/><Relationship Id="rId167" Type="http://schemas.openxmlformats.org/officeDocument/2006/relationships/hyperlink" Target="https://cdn.discordapp.com/attachments/421421573363335179/816265913740558336/brenda-van-vugt-color1080p.png" TargetMode="External"/><Relationship Id="rId188" Type="http://schemas.openxmlformats.org/officeDocument/2006/relationships/hyperlink" Target="https://cdn.discordapp.com/attachments/421421573363335179/817466937122226226/unknown.png" TargetMode="External"/><Relationship Id="rId71" Type="http://schemas.openxmlformats.org/officeDocument/2006/relationships/hyperlink" Target="https://cdn.discordapp.com/attachments/421421573363335179/816777662701240330/unknown.png" TargetMode="External"/><Relationship Id="rId92" Type="http://schemas.openxmlformats.org/officeDocument/2006/relationships/hyperlink" Target="https://cdn.discordapp.com/attachments/421421573363335179/816779115105353769/unknown.png" TargetMode="External"/><Relationship Id="rId213" Type="http://schemas.openxmlformats.org/officeDocument/2006/relationships/hyperlink" Target="https://cdn.discordapp.com/attachments/421421573363335179/834770571493507134/anthony-james-rich-babydragon.png" TargetMode="External"/><Relationship Id="rId234" Type="http://schemas.openxmlformats.org/officeDocument/2006/relationships/hyperlink" Target="https://cdn.discordapp.com/attachments/421421573363335179/834782025172910080/mohit-prajapati-shot-06.png" TargetMode="External"/><Relationship Id="rId2" Type="http://schemas.openxmlformats.org/officeDocument/2006/relationships/hyperlink" Target="https://cdn.discordapp.com/attachments/421421573363335179/816255273555329074/sins_of_our_fathers_____capital_keep_by_raymondminnaar_d79n75p-fullview.png" TargetMode="External"/><Relationship Id="rId29" Type="http://schemas.openxmlformats.org/officeDocument/2006/relationships/hyperlink" Target="https://cdn.discordapp.com/attachments/421421573363335179/816058881515847690/d8odark-6c18903e-2f26-4d19-a9fa-58082bf63dd0.png" TargetMode="External"/><Relationship Id="rId40" Type="http://schemas.openxmlformats.org/officeDocument/2006/relationships/hyperlink" Target="https://cdn.discordapp.com/attachments/421421573363335179/816257845804269575/d9s45e9-5e105409-24f9-4edb-b1f7-7f301c6a12b6.png" TargetMode="External"/><Relationship Id="rId115" Type="http://schemas.openxmlformats.org/officeDocument/2006/relationships/hyperlink" Target="https://cdn.discordapp.com/attachments/421421573363335179/816255971042000927/drosera_by_foxofwonders_dde76hh-fullview.png" TargetMode="External"/><Relationship Id="rId136" Type="http://schemas.openxmlformats.org/officeDocument/2006/relationships/hyperlink" Target="https://cdn.discordapp.com/attachments/421421573363335179/816260048299884564/d93zszm-cf009772-be87-4986-9ab2-c6ac31efe04b.png" TargetMode="External"/><Relationship Id="rId157" Type="http://schemas.openxmlformats.org/officeDocument/2006/relationships/hyperlink" Target="https://cdn.discordapp.com/attachments/421421573363335179/816261534665015336/maxim-patronov-.png" TargetMode="External"/><Relationship Id="rId178" Type="http://schemas.openxmlformats.org/officeDocument/2006/relationships/hyperlink" Target="https://cdn.discordapp.com/attachments/512391354802765834/817120071112720394/panzerhoernchen.png" TargetMode="External"/><Relationship Id="rId61" Type="http://schemas.openxmlformats.org/officeDocument/2006/relationships/hyperlink" Target="https://cdn.discordapp.com/attachments/421421573363335179/816777177356959744/unknown.png" TargetMode="External"/><Relationship Id="rId82" Type="http://schemas.openxmlformats.org/officeDocument/2006/relationships/hyperlink" Target="https://cdn.discordapp.com/attachments/421421573363335179/816251803125547028/chalmer-relatorre-giant-wind-creature.png" TargetMode="External"/><Relationship Id="rId199" Type="http://schemas.openxmlformats.org/officeDocument/2006/relationships/hyperlink" Target="https://cdn.discordapp.com/attachments/421421573363335179/817470746120945674/unknown.png" TargetMode="External"/><Relationship Id="rId203" Type="http://schemas.openxmlformats.org/officeDocument/2006/relationships/hyperlink" Target="https://cdn.discordapp.com/attachments/421421573363335179/817471816511389746/unknown.png" TargetMode="External"/><Relationship Id="rId19" Type="http://schemas.openxmlformats.org/officeDocument/2006/relationships/hyperlink" Target="https://cdn.discordapp.com/attachments/421421573363335179/816255799785553960/bad_manners_by_allnamesinuse_d8n65jx-fullview.png" TargetMode="External"/><Relationship Id="rId224" Type="http://schemas.openxmlformats.org/officeDocument/2006/relationships/hyperlink" Target="https://cdn.discordapp.com/attachments/421421573363335179/834778063522496573/elias-tsirides-sarcophagus-01.png" TargetMode="External"/><Relationship Id="rId245" Type="http://schemas.openxmlformats.org/officeDocument/2006/relationships/hyperlink" Target="https://cdn.discordapp.com/attachments/421421573363335179/834787096555946044/fd09f4237f6a93530eda978a94caf3dd.png" TargetMode="External"/><Relationship Id="rId30" Type="http://schemas.openxmlformats.org/officeDocument/2006/relationships/hyperlink" Target="https://cdn.discordapp.com/attachments/421421573363335179/816058803102679050/pindurski_mtg_angel_by_pindurski_d9enfmk-fullview.png" TargetMode="External"/><Relationship Id="rId105" Type="http://schemas.openxmlformats.org/officeDocument/2006/relationships/hyperlink" Target="https://i.pinimg.com/originals/c7/bc/b6/c7bcb6d5e9c23a2e4fa2e33e17cb0885.png" TargetMode="External"/><Relationship Id="rId126" Type="http://schemas.openxmlformats.org/officeDocument/2006/relationships/hyperlink" Target="https://cdn.discordapp.com/attachments/421421573363335179/816781778076434437/unknown.png" TargetMode="External"/><Relationship Id="rId147" Type="http://schemas.openxmlformats.org/officeDocument/2006/relationships/hyperlink" Target="https://cdn.discordapp.com/attachments/421421573363335179/816255577717866496/daria-ka-8.png" TargetMode="External"/><Relationship Id="rId168" Type="http://schemas.openxmlformats.org/officeDocument/2006/relationships/hyperlink" Target="https://cdn.discordapp.com/attachments/421421573363335179/816266563513745448/suresh-pydikondala-dinosaur-4.png" TargetMode="External"/><Relationship Id="rId51" Type="http://schemas.openxmlformats.org/officeDocument/2006/relationships/hyperlink" Target="https://cdn.discordapp.com/attachments/421421573363335179/816257729937014814/d7gaml2-cf3fe1a7-d1dd-4eb5-af53-3d902ed19507.png" TargetMode="External"/><Relationship Id="rId72" Type="http://schemas.openxmlformats.org/officeDocument/2006/relationships/hyperlink" Target="https://cdn.discordapp.com/attachments/421421573363335179/816777783652777984/unknown.png" TargetMode="External"/><Relationship Id="rId93" Type="http://schemas.openxmlformats.org/officeDocument/2006/relationships/hyperlink" Target="https://cdn.discordapp.com/attachments/421421573363335179/816259504601169950/dd5fm30-0bbf70de-6c60-4567-b045-270830b06e8b.png" TargetMode="External"/><Relationship Id="rId189" Type="http://schemas.openxmlformats.org/officeDocument/2006/relationships/hyperlink" Target="https://cdn.discordapp.com/attachments/421421573363335179/817467241255272478/unknown.png" TargetMode="External"/><Relationship Id="rId3" Type="http://schemas.openxmlformats.org/officeDocument/2006/relationships/hyperlink" Target="https://cdn.discordapp.com/attachments/421421573363335179/816259449597067295/kingdom_of_knights_illustration_by_raymondminnaar_d6js39s-fullview.png" TargetMode="External"/><Relationship Id="rId214" Type="http://schemas.openxmlformats.org/officeDocument/2006/relationships/hyperlink" Target="https://cdn.discordapp.com/attachments/421421573363335179/834770918219841566/d5wifrj-a908eca8-e564-4bc2-a461-86d0737ab2e3.png" TargetMode="External"/><Relationship Id="rId235" Type="http://schemas.openxmlformats.org/officeDocument/2006/relationships/hyperlink" Target="https://cdn.discordapp.com/attachments/421421573363335179/834782324297302096/bogdan-marica-bogdan-mrk-necromancer-nova-blitz.png" TargetMode="External"/><Relationship Id="rId116" Type="http://schemas.openxmlformats.org/officeDocument/2006/relationships/hyperlink" Target="https://cdn.discordapp.com/attachments/421421573363335179/816779831609262080/unknown.png" TargetMode="External"/><Relationship Id="rId137" Type="http://schemas.openxmlformats.org/officeDocument/2006/relationships/hyperlink" Target="https://cdn.discordapp.com/attachments/421421573363335179/816253906450907158/the_night_watch_by_galder_dd908d6-fullview.png" TargetMode="External"/><Relationship Id="rId158" Type="http://schemas.openxmlformats.org/officeDocument/2006/relationships/hyperlink" Target="https://cdn.discordapp.com/attachments/421421573363335179/816262162490064946/marta-danecka-assasination.png" TargetMode="External"/><Relationship Id="rId20" Type="http://schemas.openxmlformats.org/officeDocument/2006/relationships/hyperlink" Target="https://cdn.discordapp.com/attachments/421421573363335179/816254689737179136/the_red_army_by_robbiemcsweeney_d7q11z4-fullview.png" TargetMode="External"/><Relationship Id="rId41" Type="http://schemas.openxmlformats.org/officeDocument/2006/relationships/hyperlink" Target="https://cdn.discordapp.com/attachments/421421573363335179/816058528276021324/220.png" TargetMode="External"/><Relationship Id="rId62" Type="http://schemas.openxmlformats.org/officeDocument/2006/relationships/hyperlink" Target="https://cdn.discordapp.com/attachments/421421573363335179/816777293229064263/unknown.png" TargetMode="External"/><Relationship Id="rId83" Type="http://schemas.openxmlformats.org/officeDocument/2006/relationships/hyperlink" Target="https://cdn.discordapp.com/attachments/421421573363335179/816257103869509632/rebirth_by_lindelokse_ddvw2mx-fullview.png" TargetMode="External"/><Relationship Id="rId179" Type="http://schemas.openxmlformats.org/officeDocument/2006/relationships/hyperlink" Target="https://cdn.discordapp.com/attachments/421421573363335179/817464643039133696/unknown.png" TargetMode="External"/><Relationship Id="rId190" Type="http://schemas.openxmlformats.org/officeDocument/2006/relationships/hyperlink" Target="https://cdn.discordapp.com/attachments/421421573363335179/817467591811530852/unknown.png" TargetMode="External"/><Relationship Id="rId204" Type="http://schemas.openxmlformats.org/officeDocument/2006/relationships/hyperlink" Target="https://cdn.discordapp.com/attachments/421421573363335179/817472045956071444/unknown.png" TargetMode="External"/><Relationship Id="rId225" Type="http://schemas.openxmlformats.org/officeDocument/2006/relationships/hyperlink" Target="https://cdn.discordapp.com/attachments/421421573363335179/834778184137572402/lin-qi-.png" TargetMode="External"/><Relationship Id="rId246" Type="http://schemas.openxmlformats.org/officeDocument/2006/relationships/hyperlink" Target="https://cdn.discordapp.com/attachments/421421573363335179/834787847197425676/stock-photo-dinosaur-and-glasses-89701558.png" TargetMode="External"/><Relationship Id="rId106" Type="http://schemas.openxmlformats.org/officeDocument/2006/relationships/hyperlink" Target="https://cdn.discordapp.com/attachments/421421573363335179/816779249624416286/unknown.png" TargetMode="External"/><Relationship Id="rId127" Type="http://schemas.openxmlformats.org/officeDocument/2006/relationships/hyperlink" Target="https://cdn.discordapp.com/attachments/421421573363335179/816781881588449300/unknown.png" TargetMode="External"/><Relationship Id="rId10" Type="http://schemas.openxmlformats.org/officeDocument/2006/relationships/hyperlink" Target="https://cdn.discordapp.com/attachments/421421573363335179/816253043124338708/flight_under_sand_by_aryk8_d4lwct3-fullview.png" TargetMode="External"/><Relationship Id="rId31" Type="http://schemas.openxmlformats.org/officeDocument/2006/relationships/hyperlink" Target="https://cdn.discordapp.com/attachments/421421573363335179/816058063861579806/hofmiester-winterfortress27.png" TargetMode="External"/><Relationship Id="rId52" Type="http://schemas.openxmlformats.org/officeDocument/2006/relationships/hyperlink" Target="https://cdn.discordapp.com/attachments/421421573363335179/816775757127876639/unknown.png" TargetMode="External"/><Relationship Id="rId73" Type="http://schemas.openxmlformats.org/officeDocument/2006/relationships/hyperlink" Target="https://cdn.discordapp.com/attachments/421421573363335179/816777890589835324/unknown.png" TargetMode="External"/><Relationship Id="rId94" Type="http://schemas.openxmlformats.org/officeDocument/2006/relationships/hyperlink" Target="https://cdn.discordapp.com/attachments/421421573363335179/816781144661164082/unknown.png" TargetMode="External"/><Relationship Id="rId148" Type="http://schemas.openxmlformats.org/officeDocument/2006/relationships/hyperlink" Target="https://cdn.discordapp.com/attachments/421421573363335179/816256200424685618/antonio-j-manzanedo-cabrorrino-manzanedo-3.png" TargetMode="External"/><Relationship Id="rId169" Type="http://schemas.openxmlformats.org/officeDocument/2006/relationships/hyperlink" Target="https://cdn.discordapp.com/attachments/421421573363335179/816267097453494302/unknow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7EB3-DA00-4A63-9BA0-CE30F2D7FFCE}">
  <dimension ref="A1:R161"/>
  <sheetViews>
    <sheetView tabSelected="1" topLeftCell="A44" workbookViewId="0">
      <selection activeCell="J63" sqref="J63"/>
    </sheetView>
  </sheetViews>
  <sheetFormatPr defaultColWidth="11.42578125" defaultRowHeight="15"/>
  <cols>
    <col min="1" max="1" width="28.85546875" customWidth="1"/>
    <col min="6" max="6" width="54.5703125" customWidth="1"/>
    <col min="7" max="7" width="8.85546875" customWidth="1"/>
    <col min="8" max="8" width="7.85546875" customWidth="1"/>
    <col min="9" max="9" width="15.5703125" customWidth="1"/>
    <col min="10" max="10" width="12.85546875" customWidth="1"/>
    <col min="12" max="12" width="15.140625" customWidth="1"/>
  </cols>
  <sheetData>
    <row r="1" spans="1:18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</row>
    <row r="2" spans="1:18" ht="15.75" thickBot="1">
      <c r="A2" s="1" t="s">
        <v>12</v>
      </c>
      <c r="B2" s="1" t="s">
        <v>13</v>
      </c>
      <c r="C2" s="1">
        <v>1</v>
      </c>
      <c r="D2" s="1" t="s">
        <v>14</v>
      </c>
      <c r="E2" s="1" t="s">
        <v>15</v>
      </c>
      <c r="F2" s="1" t="s">
        <v>16</v>
      </c>
      <c r="G2" s="1">
        <v>2</v>
      </c>
      <c r="H2" s="1">
        <v>2</v>
      </c>
      <c r="I2" s="1" t="s">
        <v>17</v>
      </c>
      <c r="J2" s="1" t="s">
        <v>18</v>
      </c>
      <c r="K2" s="1">
        <v>1</v>
      </c>
      <c r="L2" s="1"/>
      <c r="N2" s="68" t="s">
        <v>19</v>
      </c>
      <c r="O2" s="68"/>
      <c r="Q2" s="67" t="s">
        <v>20</v>
      </c>
      <c r="R2" s="67"/>
    </row>
    <row r="3" spans="1:18">
      <c r="A3" s="1" t="s">
        <v>21</v>
      </c>
      <c r="B3" s="1" t="s">
        <v>13</v>
      </c>
      <c r="C3" s="1">
        <v>3</v>
      </c>
      <c r="D3" s="1" t="s">
        <v>22</v>
      </c>
      <c r="E3" s="1" t="s">
        <v>23</v>
      </c>
      <c r="F3" s="1" t="s">
        <v>24</v>
      </c>
      <c r="G3" s="1"/>
      <c r="H3" s="1"/>
      <c r="I3" s="1"/>
      <c r="J3" s="1" t="s">
        <v>25</v>
      </c>
      <c r="K3" s="1">
        <f t="shared" ref="K3:K34" si="0">K2+1</f>
        <v>2</v>
      </c>
      <c r="L3" s="1"/>
      <c r="N3" s="47" t="s">
        <v>15</v>
      </c>
      <c r="O3" s="58">
        <f>COUNTIF($E$2:$E$1000,$N3)/COUNTIF($E$2:$E$1000,"*")</f>
        <v>0.58333333333333337</v>
      </c>
      <c r="Q3" s="47">
        <v>1</v>
      </c>
      <c r="R3" s="61">
        <f>COUNTIF($C$2:$C$1000,Q3)</f>
        <v>4</v>
      </c>
    </row>
    <row r="4" spans="1:18">
      <c r="A4" s="1" t="s">
        <v>26</v>
      </c>
      <c r="B4" s="1" t="s">
        <v>13</v>
      </c>
      <c r="C4" s="1">
        <v>2</v>
      </c>
      <c r="D4" s="1"/>
      <c r="E4" s="1" t="s">
        <v>15</v>
      </c>
      <c r="F4" s="1" t="s">
        <v>27</v>
      </c>
      <c r="G4" s="1">
        <v>1</v>
      </c>
      <c r="H4" s="1">
        <v>1</v>
      </c>
      <c r="I4" s="1" t="s">
        <v>28</v>
      </c>
      <c r="J4" s="1" t="s">
        <v>18</v>
      </c>
      <c r="K4" s="1">
        <f t="shared" si="0"/>
        <v>3</v>
      </c>
      <c r="L4" s="1"/>
      <c r="N4" s="48" t="s">
        <v>23</v>
      </c>
      <c r="O4" s="59">
        <f t="shared" ref="O4:O5" si="1">COUNTIF($E$2:$E$1000,$N4)/COUNTIF($E$2:$E$1000,"*")</f>
        <v>0.35</v>
      </c>
      <c r="Q4" s="48">
        <v>2</v>
      </c>
      <c r="R4" s="62">
        <f t="shared" ref="R4:R12" si="2">COUNTIF($C$2:$C$1000,Q4)</f>
        <v>8</v>
      </c>
    </row>
    <row r="5" spans="1:18" ht="15.75" thickBot="1">
      <c r="A5" s="1" t="s">
        <v>29</v>
      </c>
      <c r="B5" s="1" t="s">
        <v>13</v>
      </c>
      <c r="C5" s="1">
        <v>2</v>
      </c>
      <c r="D5" s="1"/>
      <c r="E5" s="1" t="s">
        <v>15</v>
      </c>
      <c r="F5" s="1" t="s">
        <v>30</v>
      </c>
      <c r="G5" s="1">
        <v>1</v>
      </c>
      <c r="H5" s="1">
        <v>1</v>
      </c>
      <c r="I5" s="1" t="s">
        <v>28</v>
      </c>
      <c r="J5" s="1" t="s">
        <v>18</v>
      </c>
      <c r="K5" s="1">
        <f t="shared" si="0"/>
        <v>4</v>
      </c>
      <c r="L5" s="1"/>
      <c r="N5" s="49" t="s">
        <v>31</v>
      </c>
      <c r="O5" s="60">
        <f t="shared" si="1"/>
        <v>6.6666666666666666E-2</v>
      </c>
      <c r="Q5" s="48">
        <v>3</v>
      </c>
      <c r="R5" s="62">
        <f t="shared" si="2"/>
        <v>13</v>
      </c>
    </row>
    <row r="6" spans="1:18">
      <c r="A6" s="1" t="s">
        <v>32</v>
      </c>
      <c r="B6" s="1" t="s">
        <v>13</v>
      </c>
      <c r="C6" s="1">
        <v>2</v>
      </c>
      <c r="D6" s="1"/>
      <c r="E6" s="1" t="s">
        <v>15</v>
      </c>
      <c r="F6" s="1" t="s">
        <v>33</v>
      </c>
      <c r="G6" s="1">
        <v>1</v>
      </c>
      <c r="H6" s="1">
        <v>1</v>
      </c>
      <c r="I6" s="1" t="s">
        <v>28</v>
      </c>
      <c r="J6" s="1" t="s">
        <v>18</v>
      </c>
      <c r="K6" s="1">
        <f t="shared" si="0"/>
        <v>5</v>
      </c>
      <c r="L6" s="1"/>
      <c r="Q6" s="48">
        <v>4</v>
      </c>
      <c r="R6" s="62">
        <f t="shared" si="2"/>
        <v>10</v>
      </c>
    </row>
    <row r="7" spans="1:18" ht="15.75" thickBot="1">
      <c r="A7" s="1" t="s">
        <v>34</v>
      </c>
      <c r="B7" s="1" t="s">
        <v>13</v>
      </c>
      <c r="C7" s="1">
        <v>1</v>
      </c>
      <c r="D7" s="1"/>
      <c r="E7" s="1" t="s">
        <v>15</v>
      </c>
      <c r="F7" s="1" t="s">
        <v>35</v>
      </c>
      <c r="G7" s="1">
        <v>1</v>
      </c>
      <c r="H7" s="1">
        <v>1</v>
      </c>
      <c r="I7" s="1" t="s">
        <v>28</v>
      </c>
      <c r="J7" s="1" t="s">
        <v>18</v>
      </c>
      <c r="K7" s="1">
        <f t="shared" si="0"/>
        <v>6</v>
      </c>
      <c r="L7" s="1"/>
      <c r="N7" s="67" t="s">
        <v>36</v>
      </c>
      <c r="O7" s="67"/>
      <c r="Q7" s="48">
        <v>5</v>
      </c>
      <c r="R7" s="62">
        <f t="shared" si="2"/>
        <v>8</v>
      </c>
    </row>
    <row r="8" spans="1:18">
      <c r="A8" s="1" t="s">
        <v>37</v>
      </c>
      <c r="B8" s="1" t="s">
        <v>13</v>
      </c>
      <c r="C8" s="1">
        <v>4</v>
      </c>
      <c r="D8" s="1" t="s">
        <v>38</v>
      </c>
      <c r="E8" s="1" t="s">
        <v>15</v>
      </c>
      <c r="F8" s="1" t="s">
        <v>39</v>
      </c>
      <c r="G8" s="1">
        <v>4</v>
      </c>
      <c r="H8" s="1">
        <v>3</v>
      </c>
      <c r="I8" s="1" t="s">
        <v>40</v>
      </c>
      <c r="J8" s="1" t="s">
        <v>41</v>
      </c>
      <c r="K8" s="1">
        <f t="shared" si="0"/>
        <v>7</v>
      </c>
      <c r="L8" s="1"/>
      <c r="N8" s="47" t="s">
        <v>18</v>
      </c>
      <c r="O8" s="64">
        <f>COUNTIF($J$2:$J$1000,$N8)/COUNTIF($J$2:$J$1000,"*")</f>
        <v>0.4576271186440678</v>
      </c>
      <c r="Q8" s="48">
        <v>6</v>
      </c>
      <c r="R8" s="62">
        <f t="shared" si="2"/>
        <v>6</v>
      </c>
    </row>
    <row r="9" spans="1:18">
      <c r="A9" s="1" t="s">
        <v>42</v>
      </c>
      <c r="B9" s="1" t="s">
        <v>13</v>
      </c>
      <c r="C9" s="1">
        <v>7</v>
      </c>
      <c r="D9" s="1"/>
      <c r="E9" s="1" t="s">
        <v>23</v>
      </c>
      <c r="F9" s="1" t="s">
        <v>43</v>
      </c>
      <c r="G9" s="1"/>
      <c r="H9" s="1"/>
      <c r="I9" s="1"/>
      <c r="J9" s="1" t="s">
        <v>25</v>
      </c>
      <c r="K9" s="1">
        <f t="shared" si="0"/>
        <v>8</v>
      </c>
      <c r="L9" s="1"/>
      <c r="N9" s="48" t="s">
        <v>44</v>
      </c>
      <c r="O9" s="65">
        <f t="shared" ref="O9:O11" si="3">COUNTIF($J$2:$J$1000,$N9)/COUNTIF($J$2:$J$1000,"*")</f>
        <v>0.33898305084745761</v>
      </c>
      <c r="Q9" s="48">
        <v>7</v>
      </c>
      <c r="R9" s="62">
        <f t="shared" si="2"/>
        <v>4</v>
      </c>
    </row>
    <row r="10" spans="1:18">
      <c r="A10" s="1" t="s">
        <v>45</v>
      </c>
      <c r="B10" s="1" t="s">
        <v>13</v>
      </c>
      <c r="C10" s="1">
        <v>4</v>
      </c>
      <c r="D10" s="1"/>
      <c r="E10" s="1" t="s">
        <v>15</v>
      </c>
      <c r="F10" s="1" t="s">
        <v>46</v>
      </c>
      <c r="G10" s="1">
        <v>2</v>
      </c>
      <c r="H10" s="1">
        <v>3</v>
      </c>
      <c r="I10" s="1" t="s">
        <v>28</v>
      </c>
      <c r="J10" s="1" t="s">
        <v>44</v>
      </c>
      <c r="K10" s="1">
        <f t="shared" si="0"/>
        <v>9</v>
      </c>
      <c r="L10" s="1"/>
      <c r="N10" s="48" t="s">
        <v>25</v>
      </c>
      <c r="O10" s="65">
        <f t="shared" si="3"/>
        <v>0.15254237288135594</v>
      </c>
      <c r="Q10" s="48">
        <v>8</v>
      </c>
      <c r="R10" s="62">
        <f>COUNTIF($C$2:$C$1000,Q10)</f>
        <v>3</v>
      </c>
    </row>
    <row r="11" spans="1:18" ht="15.75" thickBot="1">
      <c r="A11" s="1" t="s">
        <v>47</v>
      </c>
      <c r="B11" s="1" t="s">
        <v>13</v>
      </c>
      <c r="C11" s="1">
        <v>3</v>
      </c>
      <c r="D11" s="1"/>
      <c r="E11" s="1" t="s">
        <v>23</v>
      </c>
      <c r="F11" s="1" t="s">
        <v>48</v>
      </c>
      <c r="G11" s="1"/>
      <c r="H11" s="1"/>
      <c r="I11" s="1"/>
      <c r="J11" s="1" t="s">
        <v>25</v>
      </c>
      <c r="K11" s="1">
        <f t="shared" si="0"/>
        <v>10</v>
      </c>
      <c r="L11" s="1"/>
      <c r="N11" s="49" t="s">
        <v>41</v>
      </c>
      <c r="O11" s="66">
        <f t="shared" si="3"/>
        <v>5.0847457627118647E-2</v>
      </c>
      <c r="Q11" s="48">
        <v>9</v>
      </c>
      <c r="R11" s="62">
        <f t="shared" si="2"/>
        <v>2</v>
      </c>
    </row>
    <row r="12" spans="1:18">
      <c r="A12" s="1" t="s">
        <v>49</v>
      </c>
      <c r="B12" s="1" t="s">
        <v>13</v>
      </c>
      <c r="C12" s="1">
        <v>6</v>
      </c>
      <c r="D12" s="1" t="s">
        <v>50</v>
      </c>
      <c r="E12" s="1" t="s">
        <v>15</v>
      </c>
      <c r="F12" s="1" t="s">
        <v>51</v>
      </c>
      <c r="G12" s="1">
        <v>5</v>
      </c>
      <c r="H12" s="1">
        <v>6</v>
      </c>
      <c r="I12" s="1" t="s">
        <v>52</v>
      </c>
      <c r="J12" s="1" t="s">
        <v>44</v>
      </c>
      <c r="K12" s="1">
        <f t="shared" si="0"/>
        <v>11</v>
      </c>
      <c r="L12" s="1"/>
      <c r="Q12" s="49">
        <v>10</v>
      </c>
      <c r="R12" s="63">
        <f t="shared" si="2"/>
        <v>2</v>
      </c>
    </row>
    <row r="13" spans="1:18">
      <c r="A13" s="1" t="s">
        <v>53</v>
      </c>
      <c r="B13" s="1" t="s">
        <v>13</v>
      </c>
      <c r="C13" s="1">
        <v>3</v>
      </c>
      <c r="D13" s="1" t="s">
        <v>14</v>
      </c>
      <c r="E13" s="1" t="s">
        <v>15</v>
      </c>
      <c r="F13" s="1" t="s">
        <v>54</v>
      </c>
      <c r="G13" s="1">
        <v>1</v>
      </c>
      <c r="H13" s="1">
        <v>3</v>
      </c>
      <c r="I13" s="1" t="s">
        <v>52</v>
      </c>
      <c r="J13" s="1" t="s">
        <v>18</v>
      </c>
      <c r="K13" s="1">
        <f t="shared" si="0"/>
        <v>12</v>
      </c>
      <c r="L13" s="1"/>
    </row>
    <row r="14" spans="1:18" ht="30.75">
      <c r="A14" s="1" t="s">
        <v>55</v>
      </c>
      <c r="B14" s="1" t="s">
        <v>13</v>
      </c>
      <c r="C14" s="1">
        <v>5</v>
      </c>
      <c r="D14" s="1" t="s">
        <v>56</v>
      </c>
      <c r="E14" s="1" t="s">
        <v>31</v>
      </c>
      <c r="F14" s="1" t="s">
        <v>57</v>
      </c>
      <c r="G14" s="1"/>
      <c r="H14" s="1"/>
      <c r="I14" s="1"/>
      <c r="J14" s="1" t="s">
        <v>25</v>
      </c>
      <c r="K14" s="1">
        <f t="shared" si="0"/>
        <v>13</v>
      </c>
      <c r="L14" s="1"/>
    </row>
    <row r="15" spans="1:18">
      <c r="A15" s="1" t="s">
        <v>58</v>
      </c>
      <c r="B15" s="1" t="s">
        <v>13</v>
      </c>
      <c r="C15" s="1">
        <v>4</v>
      </c>
      <c r="D15" s="1"/>
      <c r="E15" s="1" t="s">
        <v>23</v>
      </c>
      <c r="F15" s="1" t="s">
        <v>59</v>
      </c>
      <c r="G15" s="1"/>
      <c r="H15" s="1"/>
      <c r="I15" s="1"/>
      <c r="J15" s="1" t="s">
        <v>44</v>
      </c>
      <c r="K15" s="1">
        <f t="shared" si="0"/>
        <v>14</v>
      </c>
      <c r="L15" s="1"/>
    </row>
    <row r="16" spans="1:18">
      <c r="A16" s="1" t="s">
        <v>60</v>
      </c>
      <c r="B16" s="1" t="s">
        <v>13</v>
      </c>
      <c r="C16" s="1">
        <v>4</v>
      </c>
      <c r="D16" s="1"/>
      <c r="E16" s="1" t="s">
        <v>23</v>
      </c>
      <c r="F16" s="1" t="s">
        <v>61</v>
      </c>
      <c r="G16" s="1"/>
      <c r="H16" s="1"/>
      <c r="I16" s="1"/>
      <c r="J16" s="1" t="s">
        <v>44</v>
      </c>
      <c r="K16" s="1">
        <f t="shared" si="0"/>
        <v>15</v>
      </c>
      <c r="L16" s="1"/>
    </row>
    <row r="17" spans="1:12">
      <c r="A17" s="1" t="s">
        <v>62</v>
      </c>
      <c r="B17" s="1" t="s">
        <v>13</v>
      </c>
      <c r="C17" s="1">
        <v>4</v>
      </c>
      <c r="D17" s="1"/>
      <c r="E17" s="1" t="s">
        <v>23</v>
      </c>
      <c r="F17" s="1" t="s">
        <v>63</v>
      </c>
      <c r="G17" s="1"/>
      <c r="H17" s="1"/>
      <c r="I17" s="1"/>
      <c r="J17" s="1" t="s">
        <v>44</v>
      </c>
      <c r="K17" s="1">
        <f t="shared" si="0"/>
        <v>16</v>
      </c>
      <c r="L17" s="1"/>
    </row>
    <row r="18" spans="1:12">
      <c r="A18" s="1" t="s">
        <v>64</v>
      </c>
      <c r="B18" s="1" t="s">
        <v>13</v>
      </c>
      <c r="C18" s="1">
        <v>6</v>
      </c>
      <c r="D18" s="1" t="s">
        <v>65</v>
      </c>
      <c r="E18" s="1" t="s">
        <v>23</v>
      </c>
      <c r="F18" s="1" t="s">
        <v>66</v>
      </c>
      <c r="G18" s="1"/>
      <c r="H18" s="1"/>
      <c r="I18" s="1"/>
      <c r="J18" s="1" t="s">
        <v>18</v>
      </c>
      <c r="K18" s="1">
        <f t="shared" si="0"/>
        <v>17</v>
      </c>
      <c r="L18" s="1"/>
    </row>
    <row r="19" spans="1:12">
      <c r="A19" s="1" t="s">
        <v>67</v>
      </c>
      <c r="B19" s="1" t="s">
        <v>13</v>
      </c>
      <c r="C19" s="1">
        <v>8</v>
      </c>
      <c r="D19" s="1" t="s">
        <v>68</v>
      </c>
      <c r="E19" s="1" t="s">
        <v>23</v>
      </c>
      <c r="F19" s="1" t="s">
        <v>69</v>
      </c>
      <c r="G19" s="1"/>
      <c r="H19" s="1"/>
      <c r="I19" s="1"/>
      <c r="J19" s="1" t="s">
        <v>25</v>
      </c>
      <c r="K19" s="1">
        <f t="shared" si="0"/>
        <v>18</v>
      </c>
      <c r="L19" s="1"/>
    </row>
    <row r="20" spans="1:12">
      <c r="A20" s="1" t="s">
        <v>70</v>
      </c>
      <c r="B20" s="1" t="s">
        <v>13</v>
      </c>
      <c r="C20" s="1">
        <v>4</v>
      </c>
      <c r="D20" s="1" t="s">
        <v>71</v>
      </c>
      <c r="E20" s="1" t="s">
        <v>23</v>
      </c>
      <c r="F20" s="1" t="s">
        <v>72</v>
      </c>
      <c r="G20" s="1"/>
      <c r="H20" s="1"/>
      <c r="I20" s="1"/>
      <c r="J20" s="1" t="s">
        <v>18</v>
      </c>
      <c r="K20" s="1">
        <f t="shared" si="0"/>
        <v>19</v>
      </c>
      <c r="L20" s="1"/>
    </row>
    <row r="21" spans="1:12">
      <c r="A21" s="1" t="s">
        <v>73</v>
      </c>
      <c r="B21" s="1" t="s">
        <v>13</v>
      </c>
      <c r="C21" s="1">
        <v>5</v>
      </c>
      <c r="D21" s="1" t="s">
        <v>71</v>
      </c>
      <c r="E21" s="1" t="s">
        <v>15</v>
      </c>
      <c r="F21" s="1" t="s">
        <v>74</v>
      </c>
      <c r="G21" s="1">
        <v>3</v>
      </c>
      <c r="H21" s="1">
        <v>3</v>
      </c>
      <c r="I21" s="1" t="s">
        <v>75</v>
      </c>
      <c r="J21" s="1" t="s">
        <v>18</v>
      </c>
      <c r="K21" s="1">
        <f t="shared" si="0"/>
        <v>20</v>
      </c>
      <c r="L21" s="1"/>
    </row>
    <row r="22" spans="1:12">
      <c r="A22" s="1" t="s">
        <v>76</v>
      </c>
      <c r="B22" s="1" t="s">
        <v>13</v>
      </c>
      <c r="C22" s="1">
        <v>1</v>
      </c>
      <c r="D22" s="1" t="s">
        <v>71</v>
      </c>
      <c r="E22" s="1" t="s">
        <v>31</v>
      </c>
      <c r="F22" s="1" t="s">
        <v>77</v>
      </c>
      <c r="G22" s="1"/>
      <c r="H22" s="1"/>
      <c r="I22" s="1"/>
      <c r="J22" s="1" t="s">
        <v>44</v>
      </c>
      <c r="K22" s="1">
        <f t="shared" si="0"/>
        <v>21</v>
      </c>
      <c r="L22" s="1"/>
    </row>
    <row r="23" spans="1:12">
      <c r="A23" s="1" t="s">
        <v>78</v>
      </c>
      <c r="B23" s="1" t="s">
        <v>13</v>
      </c>
      <c r="C23" s="1">
        <v>3</v>
      </c>
      <c r="D23" s="1" t="s">
        <v>79</v>
      </c>
      <c r="E23" s="1" t="s">
        <v>31</v>
      </c>
      <c r="F23" s="1" t="s">
        <v>51</v>
      </c>
      <c r="G23" s="1"/>
      <c r="H23" s="1"/>
      <c r="I23" s="1"/>
      <c r="J23" s="1" t="s">
        <v>18</v>
      </c>
      <c r="K23" s="1">
        <f t="shared" si="0"/>
        <v>22</v>
      </c>
      <c r="L23" s="1"/>
    </row>
    <row r="24" spans="1:12">
      <c r="A24" s="1" t="s">
        <v>80</v>
      </c>
      <c r="B24" s="1" t="s">
        <v>13</v>
      </c>
      <c r="C24" s="1">
        <v>5</v>
      </c>
      <c r="D24" s="1" t="s">
        <v>71</v>
      </c>
      <c r="E24" s="1" t="s">
        <v>23</v>
      </c>
      <c r="F24" s="1" t="s">
        <v>81</v>
      </c>
      <c r="G24" s="1"/>
      <c r="H24" s="1"/>
      <c r="I24" s="1"/>
      <c r="J24" s="1" t="s">
        <v>44</v>
      </c>
      <c r="K24" s="1">
        <f t="shared" si="0"/>
        <v>23</v>
      </c>
      <c r="L24" s="1"/>
    </row>
    <row r="25" spans="1:12">
      <c r="A25" s="1" t="s">
        <v>82</v>
      </c>
      <c r="B25" s="1" t="s">
        <v>13</v>
      </c>
      <c r="C25" s="1">
        <v>3</v>
      </c>
      <c r="D25" s="1" t="s">
        <v>14</v>
      </c>
      <c r="E25" s="1" t="s">
        <v>23</v>
      </c>
      <c r="F25" s="1" t="s">
        <v>83</v>
      </c>
      <c r="G25" s="1"/>
      <c r="H25" s="1"/>
      <c r="I25" s="1"/>
      <c r="J25" s="1" t="s">
        <v>18</v>
      </c>
      <c r="K25" s="1">
        <f t="shared" si="0"/>
        <v>24</v>
      </c>
      <c r="L25" s="1"/>
    </row>
    <row r="26" spans="1:12" ht="30">
      <c r="A26" s="1" t="s">
        <v>84</v>
      </c>
      <c r="B26" s="1" t="s">
        <v>13</v>
      </c>
      <c r="C26" s="1">
        <v>3</v>
      </c>
      <c r="D26" s="1" t="s">
        <v>14</v>
      </c>
      <c r="E26" s="1" t="s">
        <v>23</v>
      </c>
      <c r="F26" s="1" t="s">
        <v>85</v>
      </c>
      <c r="G26" s="1"/>
      <c r="H26" s="1"/>
      <c r="I26" s="1"/>
      <c r="J26" s="1" t="s">
        <v>18</v>
      </c>
      <c r="K26" s="1">
        <f t="shared" si="0"/>
        <v>25</v>
      </c>
      <c r="L26" s="1"/>
    </row>
    <row r="27" spans="1:12">
      <c r="A27" s="1" t="s">
        <v>86</v>
      </c>
      <c r="B27" s="1" t="s">
        <v>13</v>
      </c>
      <c r="C27" s="1">
        <v>6</v>
      </c>
      <c r="D27" s="1" t="s">
        <v>79</v>
      </c>
      <c r="E27" s="1" t="s">
        <v>15</v>
      </c>
      <c r="F27" s="1" t="s">
        <v>87</v>
      </c>
      <c r="G27" s="1">
        <v>5</v>
      </c>
      <c r="H27" s="1">
        <v>4</v>
      </c>
      <c r="I27" s="1" t="s">
        <v>75</v>
      </c>
      <c r="J27" s="1" t="s">
        <v>18</v>
      </c>
      <c r="K27" s="1">
        <f t="shared" si="0"/>
        <v>26</v>
      </c>
      <c r="L27" s="1"/>
    </row>
    <row r="28" spans="1:12">
      <c r="A28" s="1" t="s">
        <v>88</v>
      </c>
      <c r="B28" s="1" t="s">
        <v>13</v>
      </c>
      <c r="C28" s="1">
        <v>2</v>
      </c>
      <c r="D28" s="1" t="s">
        <v>14</v>
      </c>
      <c r="E28" s="1" t="s">
        <v>23</v>
      </c>
      <c r="F28" s="1" t="s">
        <v>89</v>
      </c>
      <c r="G28" s="1"/>
      <c r="H28" s="1"/>
      <c r="I28" s="1"/>
      <c r="J28" s="1"/>
      <c r="K28" s="1">
        <f t="shared" si="0"/>
        <v>27</v>
      </c>
      <c r="L28" s="1"/>
    </row>
    <row r="29" spans="1:12">
      <c r="A29" s="1" t="s">
        <v>90</v>
      </c>
      <c r="B29" s="1" t="s">
        <v>13</v>
      </c>
      <c r="C29" s="1">
        <v>5</v>
      </c>
      <c r="D29" s="1" t="s">
        <v>71</v>
      </c>
      <c r="E29" s="1" t="s">
        <v>23</v>
      </c>
      <c r="F29" s="10" t="s">
        <v>91</v>
      </c>
      <c r="G29" s="1"/>
      <c r="H29" s="1"/>
      <c r="I29" s="1"/>
      <c r="J29" s="1" t="s">
        <v>44</v>
      </c>
      <c r="K29" s="1">
        <f t="shared" si="0"/>
        <v>28</v>
      </c>
      <c r="L29" s="1"/>
    </row>
    <row r="30" spans="1:12">
      <c r="A30" s="1" t="s">
        <v>92</v>
      </c>
      <c r="B30" s="1" t="s">
        <v>13</v>
      </c>
      <c r="C30" s="1">
        <v>6</v>
      </c>
      <c r="D30" s="1" t="s">
        <v>71</v>
      </c>
      <c r="E30" s="1" t="s">
        <v>23</v>
      </c>
      <c r="F30" s="1" t="s">
        <v>93</v>
      </c>
      <c r="G30" s="1"/>
      <c r="H30" s="1"/>
      <c r="I30" s="1"/>
      <c r="J30" s="1" t="s">
        <v>18</v>
      </c>
      <c r="K30" s="1">
        <f t="shared" si="0"/>
        <v>29</v>
      </c>
      <c r="L30" s="1"/>
    </row>
    <row r="31" spans="1:12">
      <c r="A31" s="1" t="s">
        <v>94</v>
      </c>
      <c r="B31" s="1" t="s">
        <v>13</v>
      </c>
      <c r="C31" s="1">
        <v>9</v>
      </c>
      <c r="D31" s="1" t="s">
        <v>95</v>
      </c>
      <c r="E31" s="1" t="s">
        <v>15</v>
      </c>
      <c r="F31" s="10" t="s">
        <v>96</v>
      </c>
      <c r="G31" s="1">
        <v>7</v>
      </c>
      <c r="H31" s="1">
        <v>5</v>
      </c>
      <c r="I31" s="1" t="s">
        <v>28</v>
      </c>
      <c r="J31" s="1" t="s">
        <v>25</v>
      </c>
      <c r="K31" s="1">
        <f t="shared" si="0"/>
        <v>30</v>
      </c>
      <c r="L31" s="1"/>
    </row>
    <row r="32" spans="1:12">
      <c r="A32" s="1" t="s">
        <v>97</v>
      </c>
      <c r="B32" s="1" t="s">
        <v>13</v>
      </c>
      <c r="C32" s="1">
        <v>2</v>
      </c>
      <c r="D32" s="1" t="s">
        <v>14</v>
      </c>
      <c r="E32" s="1" t="s">
        <v>15</v>
      </c>
      <c r="F32" s="1" t="s">
        <v>98</v>
      </c>
      <c r="G32" s="1">
        <v>1</v>
      </c>
      <c r="H32" s="1">
        <v>2</v>
      </c>
      <c r="I32" s="1" t="s">
        <v>52</v>
      </c>
      <c r="J32" s="1" t="s">
        <v>18</v>
      </c>
      <c r="K32" s="1">
        <f t="shared" si="0"/>
        <v>31</v>
      </c>
      <c r="L32" s="1"/>
    </row>
    <row r="33" spans="1:12" ht="30.75">
      <c r="A33" s="1" t="s">
        <v>99</v>
      </c>
      <c r="B33" s="1" t="s">
        <v>13</v>
      </c>
      <c r="C33" s="1">
        <v>10</v>
      </c>
      <c r="D33" s="1" t="s">
        <v>100</v>
      </c>
      <c r="E33" s="1" t="s">
        <v>15</v>
      </c>
      <c r="F33" s="1" t="s">
        <v>101</v>
      </c>
      <c r="G33" s="1">
        <v>12</v>
      </c>
      <c r="H33" s="1">
        <v>9</v>
      </c>
      <c r="I33" s="1" t="s">
        <v>102</v>
      </c>
      <c r="J33" s="1" t="s">
        <v>41</v>
      </c>
      <c r="K33" s="1">
        <f t="shared" si="0"/>
        <v>32</v>
      </c>
      <c r="L33" s="1"/>
    </row>
    <row r="34" spans="1:12">
      <c r="A34" s="1" t="s">
        <v>103</v>
      </c>
      <c r="B34" s="1" t="s">
        <v>13</v>
      </c>
      <c r="C34" s="1">
        <v>4</v>
      </c>
      <c r="D34" s="1" t="s">
        <v>22</v>
      </c>
      <c r="E34" s="1" t="s">
        <v>15</v>
      </c>
      <c r="F34" s="1" t="s">
        <v>104</v>
      </c>
      <c r="G34" s="1">
        <v>2</v>
      </c>
      <c r="H34" s="1">
        <v>4</v>
      </c>
      <c r="I34" s="1" t="s">
        <v>105</v>
      </c>
      <c r="J34" s="1" t="s">
        <v>44</v>
      </c>
      <c r="K34" s="1">
        <f t="shared" si="0"/>
        <v>33</v>
      </c>
      <c r="L34" s="1"/>
    </row>
    <row r="35" spans="1:12" ht="30">
      <c r="A35" s="1" t="s">
        <v>106</v>
      </c>
      <c r="B35" s="1" t="s">
        <v>13</v>
      </c>
      <c r="C35" s="1">
        <v>5</v>
      </c>
      <c r="D35" s="1" t="s">
        <v>107</v>
      </c>
      <c r="E35" s="1" t="s">
        <v>15</v>
      </c>
      <c r="F35" s="1" t="s">
        <v>108</v>
      </c>
      <c r="G35" s="1">
        <v>3</v>
      </c>
      <c r="H35" s="1">
        <v>6</v>
      </c>
      <c r="I35" s="1" t="s">
        <v>109</v>
      </c>
      <c r="J35" s="1" t="s">
        <v>44</v>
      </c>
      <c r="K35" s="1">
        <f t="shared" ref="K35:K66" si="4">K34+1</f>
        <v>34</v>
      </c>
      <c r="L35" s="1"/>
    </row>
    <row r="36" spans="1:12" ht="30">
      <c r="A36" s="1" t="s">
        <v>110</v>
      </c>
      <c r="B36" s="1" t="s">
        <v>13</v>
      </c>
      <c r="C36" s="1">
        <v>7</v>
      </c>
      <c r="D36" s="1" t="s">
        <v>111</v>
      </c>
      <c r="E36" s="1" t="s">
        <v>15</v>
      </c>
      <c r="F36" s="10" t="s">
        <v>112</v>
      </c>
      <c r="G36" s="1">
        <v>2</v>
      </c>
      <c r="H36" s="1">
        <v>5</v>
      </c>
      <c r="I36" s="1" t="s">
        <v>113</v>
      </c>
      <c r="J36" s="1" t="s">
        <v>25</v>
      </c>
      <c r="K36" s="1">
        <f t="shared" si="4"/>
        <v>35</v>
      </c>
      <c r="L36" s="1"/>
    </row>
    <row r="37" spans="1:12">
      <c r="A37" s="1" t="s">
        <v>114</v>
      </c>
      <c r="B37" s="1" t="s">
        <v>13</v>
      </c>
      <c r="C37" s="1">
        <v>5</v>
      </c>
      <c r="D37" s="1" t="s">
        <v>115</v>
      </c>
      <c r="E37" s="1" t="s">
        <v>15</v>
      </c>
      <c r="F37" t="s">
        <v>116</v>
      </c>
      <c r="G37" s="1">
        <v>2</v>
      </c>
      <c r="H37" s="1">
        <v>5</v>
      </c>
      <c r="I37" s="1" t="s">
        <v>52</v>
      </c>
      <c r="J37" s="1" t="s">
        <v>18</v>
      </c>
      <c r="K37" s="1">
        <f t="shared" si="4"/>
        <v>36</v>
      </c>
      <c r="L37" s="1"/>
    </row>
    <row r="38" spans="1:12">
      <c r="A38" s="1" t="s">
        <v>117</v>
      </c>
      <c r="B38" s="1" t="s">
        <v>13</v>
      </c>
      <c r="C38" s="1">
        <v>9</v>
      </c>
      <c r="D38" s="1" t="s">
        <v>71</v>
      </c>
      <c r="E38" s="1" t="s">
        <v>15</v>
      </c>
      <c r="F38" s="1" t="s">
        <v>118</v>
      </c>
      <c r="G38" s="1">
        <v>3</v>
      </c>
      <c r="H38" s="1">
        <v>8</v>
      </c>
      <c r="I38" s="1" t="s">
        <v>119</v>
      </c>
      <c r="J38" s="1" t="s">
        <v>44</v>
      </c>
      <c r="K38" s="1">
        <f t="shared" si="4"/>
        <v>37</v>
      </c>
      <c r="L38" s="1"/>
    </row>
    <row r="39" spans="1:12">
      <c r="A39" s="1" t="s">
        <v>120</v>
      </c>
      <c r="B39" s="1" t="s">
        <v>13</v>
      </c>
      <c r="C39" s="1">
        <v>4</v>
      </c>
      <c r="D39" s="1" t="s">
        <v>14</v>
      </c>
      <c r="E39" s="1" t="s">
        <v>23</v>
      </c>
      <c r="F39" s="1" t="s">
        <v>121</v>
      </c>
      <c r="G39" s="1"/>
      <c r="H39" s="1"/>
      <c r="I39" s="1"/>
      <c r="J39" s="1" t="s">
        <v>44</v>
      </c>
      <c r="K39" s="1">
        <f t="shared" si="4"/>
        <v>38</v>
      </c>
      <c r="L39" s="1"/>
    </row>
    <row r="40" spans="1:12">
      <c r="A40" s="1" t="s">
        <v>122</v>
      </c>
      <c r="B40" s="1" t="s">
        <v>13</v>
      </c>
      <c r="C40" s="1">
        <v>2</v>
      </c>
      <c r="D40" s="1"/>
      <c r="E40" s="1" t="s">
        <v>23</v>
      </c>
      <c r="F40" s="1" t="s">
        <v>123</v>
      </c>
      <c r="G40" s="1"/>
      <c r="H40" s="1"/>
      <c r="I40" s="1"/>
      <c r="J40" s="1" t="s">
        <v>18</v>
      </c>
      <c r="K40" s="1">
        <f t="shared" si="4"/>
        <v>39</v>
      </c>
      <c r="L40" s="1"/>
    </row>
    <row r="41" spans="1:12">
      <c r="A41" s="1" t="s">
        <v>124</v>
      </c>
      <c r="B41" s="1" t="s">
        <v>13</v>
      </c>
      <c r="C41" s="1">
        <v>4</v>
      </c>
      <c r="D41" s="1"/>
      <c r="E41" s="1" t="s">
        <v>15</v>
      </c>
      <c r="F41" s="1" t="s">
        <v>35</v>
      </c>
      <c r="G41" s="1">
        <v>3</v>
      </c>
      <c r="H41" s="1">
        <v>2</v>
      </c>
      <c r="I41" s="1" t="s">
        <v>75</v>
      </c>
      <c r="J41" s="1" t="s">
        <v>18</v>
      </c>
      <c r="K41" s="1">
        <f t="shared" si="4"/>
        <v>40</v>
      </c>
      <c r="L41" s="1"/>
    </row>
    <row r="42" spans="1:12">
      <c r="A42" s="1" t="s">
        <v>125</v>
      </c>
      <c r="B42" s="1" t="s">
        <v>13</v>
      </c>
      <c r="C42" s="1">
        <v>3</v>
      </c>
      <c r="D42" s="1" t="s">
        <v>14</v>
      </c>
      <c r="E42" s="1" t="s">
        <v>15</v>
      </c>
      <c r="F42" s="1" t="s">
        <v>126</v>
      </c>
      <c r="G42" s="1">
        <v>1</v>
      </c>
      <c r="H42" s="1">
        <v>1</v>
      </c>
      <c r="I42" s="1" t="s">
        <v>52</v>
      </c>
      <c r="J42" s="1" t="s">
        <v>25</v>
      </c>
      <c r="K42" s="1">
        <f t="shared" si="4"/>
        <v>41</v>
      </c>
      <c r="L42" s="1"/>
    </row>
    <row r="43" spans="1:12" ht="30.75">
      <c r="A43" s="1" t="s">
        <v>127</v>
      </c>
      <c r="B43" s="1" t="s">
        <v>13</v>
      </c>
      <c r="C43" s="1">
        <v>5</v>
      </c>
      <c r="D43" s="1" t="s">
        <v>14</v>
      </c>
      <c r="E43" s="1" t="s">
        <v>15</v>
      </c>
      <c r="F43" s="1" t="s">
        <v>128</v>
      </c>
      <c r="G43" s="1">
        <v>2</v>
      </c>
      <c r="H43" s="1">
        <v>3</v>
      </c>
      <c r="I43" s="1" t="s">
        <v>52</v>
      </c>
      <c r="J43" s="1" t="s">
        <v>18</v>
      </c>
      <c r="K43" s="1">
        <f t="shared" si="4"/>
        <v>42</v>
      </c>
      <c r="L43" s="1"/>
    </row>
    <row r="44" spans="1:12">
      <c r="A44" s="1" t="s">
        <v>129</v>
      </c>
      <c r="B44" s="1" t="s">
        <v>13</v>
      </c>
      <c r="C44" s="1">
        <v>7</v>
      </c>
      <c r="D44" s="1" t="s">
        <v>14</v>
      </c>
      <c r="E44" s="1" t="s">
        <v>15</v>
      </c>
      <c r="F44" s="1" t="s">
        <v>130</v>
      </c>
      <c r="G44" s="1">
        <v>3</v>
      </c>
      <c r="H44" s="1">
        <v>4</v>
      </c>
      <c r="I44" s="1" t="s">
        <v>131</v>
      </c>
      <c r="J44" s="1" t="s">
        <v>18</v>
      </c>
      <c r="K44" s="1">
        <f t="shared" si="4"/>
        <v>43</v>
      </c>
      <c r="L44" s="1"/>
    </row>
    <row r="45" spans="1:12">
      <c r="A45" s="1" t="s">
        <v>132</v>
      </c>
      <c r="B45" s="1" t="s">
        <v>13</v>
      </c>
      <c r="C45" s="1">
        <v>3</v>
      </c>
      <c r="D45" s="1"/>
      <c r="E45" s="1" t="s">
        <v>31</v>
      </c>
      <c r="F45" s="1" t="s">
        <v>74</v>
      </c>
      <c r="G45" s="1"/>
      <c r="H45" s="1"/>
      <c r="I45" s="1"/>
      <c r="J45" s="1" t="s">
        <v>18</v>
      </c>
      <c r="K45" s="1">
        <f t="shared" si="4"/>
        <v>44</v>
      </c>
      <c r="L45" s="1"/>
    </row>
    <row r="46" spans="1:12">
      <c r="A46" s="1" t="s">
        <v>133</v>
      </c>
      <c r="B46" s="1" t="s">
        <v>13</v>
      </c>
      <c r="C46" s="1">
        <v>8</v>
      </c>
      <c r="D46" s="1" t="s">
        <v>65</v>
      </c>
      <c r="E46" s="1" t="s">
        <v>15</v>
      </c>
      <c r="F46" s="1" t="s">
        <v>134</v>
      </c>
      <c r="G46" s="1">
        <v>4</v>
      </c>
      <c r="H46" s="1">
        <v>7</v>
      </c>
      <c r="I46" s="1" t="s">
        <v>135</v>
      </c>
      <c r="J46" s="1" t="s">
        <v>44</v>
      </c>
      <c r="K46" s="1">
        <f t="shared" si="4"/>
        <v>45</v>
      </c>
      <c r="L46" s="1"/>
    </row>
    <row r="47" spans="1:12">
      <c r="A47" s="1" t="s">
        <v>136</v>
      </c>
      <c r="B47" s="1" t="s">
        <v>13</v>
      </c>
      <c r="C47" s="1">
        <v>3</v>
      </c>
      <c r="D47" s="1"/>
      <c r="E47" s="1" t="s">
        <v>15</v>
      </c>
      <c r="F47" s="1" t="s">
        <v>137</v>
      </c>
      <c r="G47" s="1">
        <v>2</v>
      </c>
      <c r="H47" s="1">
        <v>2</v>
      </c>
      <c r="I47" s="1" t="s">
        <v>138</v>
      </c>
      <c r="J47" s="1" t="s">
        <v>44</v>
      </c>
      <c r="K47" s="1">
        <f t="shared" si="4"/>
        <v>46</v>
      </c>
      <c r="L47" s="1"/>
    </row>
    <row r="48" spans="1:12">
      <c r="A48" s="1" t="s">
        <v>139</v>
      </c>
      <c r="B48" s="1" t="s">
        <v>13</v>
      </c>
      <c r="C48" s="1">
        <v>3</v>
      </c>
      <c r="D48" s="1"/>
      <c r="E48" s="1" t="s">
        <v>15</v>
      </c>
      <c r="F48" s="1" t="s">
        <v>140</v>
      </c>
      <c r="G48" s="1">
        <v>2</v>
      </c>
      <c r="H48" s="1">
        <v>2</v>
      </c>
      <c r="I48" s="1" t="s">
        <v>75</v>
      </c>
      <c r="J48" s="1" t="s">
        <v>44</v>
      </c>
      <c r="K48" s="1">
        <f t="shared" si="4"/>
        <v>47</v>
      </c>
      <c r="L48" s="1"/>
    </row>
    <row r="49" spans="1:12">
      <c r="A49" s="1" t="s">
        <v>141</v>
      </c>
      <c r="B49" s="1" t="s">
        <v>13</v>
      </c>
      <c r="C49" s="1">
        <v>3</v>
      </c>
      <c r="D49" s="1"/>
      <c r="E49" s="1" t="s">
        <v>15</v>
      </c>
      <c r="F49" s="1" t="s">
        <v>142</v>
      </c>
      <c r="G49" s="1">
        <v>2</v>
      </c>
      <c r="H49" s="1">
        <v>2</v>
      </c>
      <c r="I49" s="1" t="s">
        <v>138</v>
      </c>
      <c r="J49" s="1" t="s">
        <v>44</v>
      </c>
      <c r="K49" s="1">
        <f t="shared" si="4"/>
        <v>48</v>
      </c>
      <c r="L49" s="1"/>
    </row>
    <row r="50" spans="1:12" ht="30.75">
      <c r="A50" s="1" t="s">
        <v>143</v>
      </c>
      <c r="B50" s="1" t="s">
        <v>13</v>
      </c>
      <c r="C50" s="1">
        <v>10</v>
      </c>
      <c r="D50" s="1" t="s">
        <v>95</v>
      </c>
      <c r="E50" s="1" t="s">
        <v>23</v>
      </c>
      <c r="F50" s="1" t="s">
        <v>144</v>
      </c>
      <c r="G50" s="1"/>
      <c r="H50" s="1"/>
      <c r="I50" s="1"/>
      <c r="J50" s="1" t="s">
        <v>41</v>
      </c>
      <c r="K50" s="1">
        <f t="shared" si="4"/>
        <v>49</v>
      </c>
      <c r="L50" s="1"/>
    </row>
    <row r="51" spans="1:12">
      <c r="A51" s="1" t="s">
        <v>145</v>
      </c>
      <c r="B51" s="1" t="s">
        <v>13</v>
      </c>
      <c r="C51" s="1">
        <v>4</v>
      </c>
      <c r="D51" s="1" t="s">
        <v>22</v>
      </c>
      <c r="E51" s="1" t="s">
        <v>23</v>
      </c>
      <c r="F51" s="1" t="s">
        <v>146</v>
      </c>
      <c r="G51" s="1"/>
      <c r="H51" s="1"/>
      <c r="I51" s="1" t="s">
        <v>147</v>
      </c>
      <c r="J51" s="1" t="s">
        <v>18</v>
      </c>
      <c r="K51" s="1">
        <f t="shared" si="4"/>
        <v>50</v>
      </c>
      <c r="L51" s="1"/>
    </row>
    <row r="52" spans="1:12">
      <c r="A52" s="1" t="s">
        <v>148</v>
      </c>
      <c r="B52" s="1" t="s">
        <v>13</v>
      </c>
      <c r="C52" s="1">
        <v>3</v>
      </c>
      <c r="D52" s="1" t="s">
        <v>22</v>
      </c>
      <c r="E52" s="1" t="s">
        <v>23</v>
      </c>
      <c r="F52" s="1" t="s">
        <v>149</v>
      </c>
      <c r="G52" s="1"/>
      <c r="H52" s="1"/>
      <c r="I52" s="1" t="s">
        <v>147</v>
      </c>
      <c r="J52" s="1" t="s">
        <v>44</v>
      </c>
      <c r="K52" s="1">
        <f t="shared" si="4"/>
        <v>51</v>
      </c>
      <c r="L52" s="1"/>
    </row>
    <row r="53" spans="1:12">
      <c r="A53" s="1" t="s">
        <v>150</v>
      </c>
      <c r="B53" s="1" t="s">
        <v>13</v>
      </c>
      <c r="C53" s="1">
        <v>5</v>
      </c>
      <c r="D53" s="1" t="s">
        <v>22</v>
      </c>
      <c r="E53" s="1" t="s">
        <v>23</v>
      </c>
      <c r="F53" s="1" t="s">
        <v>151</v>
      </c>
      <c r="G53" s="1"/>
      <c r="H53" s="1"/>
      <c r="I53" s="1" t="s">
        <v>147</v>
      </c>
      <c r="J53" s="1" t="s">
        <v>44</v>
      </c>
      <c r="K53" s="1">
        <f t="shared" si="4"/>
        <v>52</v>
      </c>
      <c r="L53" s="1"/>
    </row>
    <row r="54" spans="1:12">
      <c r="A54" s="1" t="s">
        <v>152</v>
      </c>
      <c r="B54" s="1" t="s">
        <v>13</v>
      </c>
      <c r="C54" s="1">
        <v>1</v>
      </c>
      <c r="D54" s="1" t="s">
        <v>14</v>
      </c>
      <c r="E54" s="1" t="s">
        <v>15</v>
      </c>
      <c r="F54" s="1" t="s">
        <v>153</v>
      </c>
      <c r="G54" s="1">
        <v>2</v>
      </c>
      <c r="H54" s="1">
        <v>1</v>
      </c>
      <c r="I54" s="1" t="s">
        <v>154</v>
      </c>
      <c r="J54" s="1" t="s">
        <v>18</v>
      </c>
      <c r="K54" s="1">
        <f t="shared" si="4"/>
        <v>53</v>
      </c>
      <c r="L54" s="1"/>
    </row>
    <row r="55" spans="1:12">
      <c r="A55" s="1" t="s">
        <v>155</v>
      </c>
      <c r="B55" s="1" t="s">
        <v>13</v>
      </c>
      <c r="C55" s="1">
        <v>2</v>
      </c>
      <c r="D55" s="44" t="s">
        <v>156</v>
      </c>
      <c r="E55" s="1" t="s">
        <v>15</v>
      </c>
      <c r="F55" s="1" t="s">
        <v>157</v>
      </c>
      <c r="G55" s="1">
        <v>3</v>
      </c>
      <c r="H55" s="1">
        <v>2</v>
      </c>
      <c r="I55" s="1" t="s">
        <v>75</v>
      </c>
      <c r="J55" s="1" t="s">
        <v>18</v>
      </c>
      <c r="K55" s="1">
        <f t="shared" si="4"/>
        <v>54</v>
      </c>
      <c r="L55" s="1"/>
    </row>
    <row r="56" spans="1:12">
      <c r="A56" s="1" t="s">
        <v>158</v>
      </c>
      <c r="B56" s="1" t="s">
        <v>13</v>
      </c>
      <c r="C56" s="1">
        <v>3</v>
      </c>
      <c r="D56" s="1" t="s">
        <v>79</v>
      </c>
      <c r="E56" s="1" t="s">
        <v>15</v>
      </c>
      <c r="F56" s="1" t="s">
        <v>159</v>
      </c>
      <c r="G56" s="1">
        <v>1</v>
      </c>
      <c r="H56" s="1">
        <v>4</v>
      </c>
      <c r="I56" s="1" t="s">
        <v>160</v>
      </c>
      <c r="J56" s="1" t="s">
        <v>18</v>
      </c>
      <c r="K56" s="1">
        <f t="shared" si="4"/>
        <v>55</v>
      </c>
      <c r="L56" s="1"/>
    </row>
    <row r="57" spans="1:12">
      <c r="A57" t="s">
        <v>161</v>
      </c>
      <c r="B57" s="1" t="s">
        <v>13</v>
      </c>
      <c r="C57" s="1">
        <v>6</v>
      </c>
      <c r="D57" s="1" t="s">
        <v>162</v>
      </c>
      <c r="E57" s="1" t="s">
        <v>15</v>
      </c>
      <c r="F57" s="1" t="s">
        <v>163</v>
      </c>
      <c r="G57" s="1">
        <v>0</v>
      </c>
      <c r="H57" s="1">
        <v>7</v>
      </c>
      <c r="I57" s="1" t="s">
        <v>164</v>
      </c>
      <c r="J57" s="1" t="s">
        <v>18</v>
      </c>
      <c r="K57" s="1">
        <f t="shared" si="4"/>
        <v>56</v>
      </c>
      <c r="L57" s="1"/>
    </row>
    <row r="58" spans="1:12">
      <c r="A58" s="1" t="s">
        <v>165</v>
      </c>
      <c r="B58" s="1" t="s">
        <v>13</v>
      </c>
      <c r="C58" s="1">
        <v>2</v>
      </c>
      <c r="D58" s="1"/>
      <c r="E58" s="1" t="s">
        <v>15</v>
      </c>
      <c r="F58" s="1" t="s">
        <v>166</v>
      </c>
      <c r="G58" s="1">
        <v>2</v>
      </c>
      <c r="H58" s="1">
        <v>2</v>
      </c>
      <c r="I58" s="1" t="s">
        <v>167</v>
      </c>
      <c r="J58" s="1" t="s">
        <v>44</v>
      </c>
      <c r="K58" s="1">
        <f t="shared" si="4"/>
        <v>57</v>
      </c>
      <c r="L58" s="1"/>
    </row>
    <row r="59" spans="1:12">
      <c r="A59" s="1" t="s">
        <v>168</v>
      </c>
      <c r="B59" s="1" t="s">
        <v>13</v>
      </c>
      <c r="C59" s="1">
        <v>8</v>
      </c>
      <c r="D59" s="1"/>
      <c r="E59" s="1" t="s">
        <v>15</v>
      </c>
      <c r="F59" s="1" t="s">
        <v>169</v>
      </c>
      <c r="G59" s="1">
        <v>5</v>
      </c>
      <c r="H59" s="1">
        <v>9</v>
      </c>
      <c r="I59" s="1" t="s">
        <v>131</v>
      </c>
      <c r="J59" s="1" t="s">
        <v>44</v>
      </c>
      <c r="K59" s="1">
        <f t="shared" si="4"/>
        <v>58</v>
      </c>
      <c r="L59" s="1"/>
    </row>
    <row r="60" spans="1:12">
      <c r="A60" s="1" t="s">
        <v>170</v>
      </c>
      <c r="B60" s="1" t="s">
        <v>13</v>
      </c>
      <c r="C60" s="1">
        <v>6</v>
      </c>
      <c r="D60" s="1" t="s">
        <v>14</v>
      </c>
      <c r="E60" s="1" t="s">
        <v>15</v>
      </c>
      <c r="F60" s="1" t="s">
        <v>171</v>
      </c>
      <c r="G60" s="1">
        <v>5</v>
      </c>
      <c r="H60" s="1">
        <v>5</v>
      </c>
      <c r="I60" s="1" t="s">
        <v>119</v>
      </c>
      <c r="J60" s="1" t="s">
        <v>25</v>
      </c>
      <c r="K60" s="1">
        <f t="shared" si="4"/>
        <v>59</v>
      </c>
      <c r="L60" s="1"/>
    </row>
    <row r="61" spans="1:12">
      <c r="A61" s="1" t="s">
        <v>172</v>
      </c>
      <c r="B61" s="1" t="s">
        <v>13</v>
      </c>
      <c r="C61" s="1">
        <v>7</v>
      </c>
      <c r="D61" s="1" t="s">
        <v>65</v>
      </c>
      <c r="E61" s="1" t="s">
        <v>15</v>
      </c>
      <c r="F61" s="1" t="s">
        <v>173</v>
      </c>
      <c r="G61" s="1">
        <v>6</v>
      </c>
      <c r="H61" s="1">
        <v>7</v>
      </c>
      <c r="I61" s="1" t="s">
        <v>174</v>
      </c>
      <c r="J61" s="1" t="s">
        <v>18</v>
      </c>
      <c r="K61" s="1">
        <f t="shared" si="4"/>
        <v>60</v>
      </c>
      <c r="L61" s="1"/>
    </row>
    <row r="62" spans="1:12">
      <c r="A62" s="1"/>
      <c r="B62" s="1"/>
      <c r="C62" s="1"/>
      <c r="D62" s="1" t="s">
        <v>107</v>
      </c>
      <c r="E62" s="1"/>
      <c r="F62" s="1"/>
      <c r="G62" s="1"/>
      <c r="H62" s="1"/>
      <c r="I62" s="1"/>
      <c r="J62" s="1"/>
      <c r="K62" s="1">
        <f t="shared" si="4"/>
        <v>61</v>
      </c>
      <c r="L62" s="1"/>
    </row>
    <row r="63" spans="1:12">
      <c r="A63" s="1"/>
      <c r="B63" s="1"/>
      <c r="C63" s="1"/>
      <c r="D63" s="1" t="s">
        <v>107</v>
      </c>
      <c r="E63" s="1"/>
      <c r="F63" s="1"/>
      <c r="G63" s="1"/>
      <c r="H63" s="1"/>
      <c r="I63" s="1"/>
      <c r="J63" s="1"/>
      <c r="K63" s="1">
        <f t="shared" si="4"/>
        <v>62</v>
      </c>
      <c r="L63" s="1"/>
    </row>
    <row r="64" spans="1:12">
      <c r="A64" s="1"/>
      <c r="B64" s="1"/>
      <c r="C64" s="1"/>
      <c r="D64" s="1" t="s">
        <v>107</v>
      </c>
      <c r="E64" s="1"/>
      <c r="F64" s="1"/>
      <c r="G64" s="1"/>
      <c r="H64" s="1"/>
      <c r="I64" s="1"/>
      <c r="J64" s="1"/>
      <c r="K64" s="1">
        <f t="shared" si="4"/>
        <v>63</v>
      </c>
      <c r="L64" s="1"/>
    </row>
    <row r="65" spans="1:12">
      <c r="A65" s="1"/>
      <c r="B65" s="1"/>
      <c r="C65" s="1"/>
      <c r="D65" s="1" t="s">
        <v>107</v>
      </c>
      <c r="E65" s="1"/>
      <c r="F65" s="1"/>
      <c r="G65" s="1"/>
      <c r="H65" s="1"/>
      <c r="I65" s="1"/>
      <c r="J65" s="1"/>
      <c r="K65" s="1">
        <f t="shared" si="4"/>
        <v>64</v>
      </c>
      <c r="L65" s="1"/>
    </row>
    <row r="66" spans="1:12">
      <c r="A66" s="1"/>
      <c r="B66" s="1"/>
      <c r="C66" s="1"/>
      <c r="D66" s="1" t="s">
        <v>107</v>
      </c>
      <c r="E66" s="1"/>
      <c r="F66" s="1"/>
      <c r="G66" s="1"/>
      <c r="H66" s="1"/>
      <c r="I66" s="1"/>
      <c r="J66" s="1"/>
      <c r="K66" s="1">
        <f t="shared" si="4"/>
        <v>65</v>
      </c>
      <c r="L66" s="1"/>
    </row>
    <row r="67" spans="1:12">
      <c r="A67" s="1"/>
      <c r="B67" s="1"/>
      <c r="C67" s="1"/>
      <c r="D67" s="1" t="s">
        <v>107</v>
      </c>
      <c r="E67" s="1"/>
      <c r="F67" s="1"/>
      <c r="G67" s="1"/>
      <c r="H67" s="1"/>
      <c r="I67" s="1"/>
      <c r="J67" s="1"/>
      <c r="K67" s="1">
        <f t="shared" ref="K67:K98" si="5">K66+1</f>
        <v>66</v>
      </c>
      <c r="L67" s="1"/>
    </row>
    <row r="68" spans="1:12">
      <c r="A68" s="1"/>
      <c r="B68" s="1"/>
      <c r="C68" s="1"/>
      <c r="D68" s="1" t="s">
        <v>107</v>
      </c>
      <c r="E68" s="1"/>
      <c r="F68" s="1"/>
      <c r="G68" s="1"/>
      <c r="H68" s="1"/>
      <c r="I68" s="1"/>
      <c r="J68" s="1"/>
      <c r="K68" s="1">
        <f t="shared" si="5"/>
        <v>67</v>
      </c>
      <c r="L68" s="1"/>
    </row>
    <row r="69" spans="1:12">
      <c r="A69" s="1"/>
      <c r="B69" s="1"/>
      <c r="C69" s="1"/>
      <c r="D69" s="1" t="s">
        <v>107</v>
      </c>
      <c r="E69" s="1"/>
      <c r="F69" s="1"/>
      <c r="G69" s="1"/>
      <c r="H69" s="1"/>
      <c r="I69" s="1"/>
      <c r="J69" s="1"/>
      <c r="K69" s="1">
        <f t="shared" si="5"/>
        <v>68</v>
      </c>
      <c r="L69" s="1"/>
    </row>
    <row r="70" spans="1:12">
      <c r="A70" s="1"/>
      <c r="B70" s="1"/>
      <c r="C70" s="1"/>
      <c r="D70" s="1" t="s">
        <v>107</v>
      </c>
      <c r="E70" s="1"/>
      <c r="F70" s="1"/>
      <c r="G70" s="1"/>
      <c r="H70" s="1"/>
      <c r="I70" s="1"/>
      <c r="J70" s="1"/>
      <c r="K70" s="1">
        <f t="shared" si="5"/>
        <v>69</v>
      </c>
      <c r="L70" s="1"/>
    </row>
    <row r="71" spans="1:12">
      <c r="A71" s="1"/>
      <c r="B71" s="1"/>
      <c r="C71" s="1"/>
      <c r="D71" s="1" t="s">
        <v>107</v>
      </c>
      <c r="E71" s="1"/>
      <c r="F71" s="1"/>
      <c r="G71" s="1"/>
      <c r="H71" s="1"/>
      <c r="I71" s="1"/>
      <c r="J71" s="1"/>
      <c r="K71" s="1">
        <f t="shared" si="5"/>
        <v>70</v>
      </c>
      <c r="L71" s="1"/>
    </row>
    <row r="72" spans="1:12">
      <c r="A72" s="1"/>
      <c r="B72" s="1"/>
      <c r="C72" s="1"/>
      <c r="D72" s="1" t="s">
        <v>107</v>
      </c>
      <c r="E72" s="1"/>
      <c r="F72" s="1"/>
      <c r="G72" s="1"/>
      <c r="H72" s="1"/>
      <c r="I72" s="1"/>
      <c r="J72" s="1"/>
      <c r="K72" s="1">
        <f t="shared" si="5"/>
        <v>71</v>
      </c>
      <c r="L72" s="1"/>
    </row>
    <row r="73" spans="1:12">
      <c r="A73" s="1"/>
      <c r="B73" s="1"/>
      <c r="C73" s="1"/>
      <c r="D73" s="1" t="s">
        <v>107</v>
      </c>
      <c r="E73" s="1"/>
      <c r="F73" s="1"/>
      <c r="G73" s="1"/>
      <c r="H73" s="1"/>
      <c r="I73" s="1"/>
      <c r="J73" s="1"/>
      <c r="K73" s="1">
        <f t="shared" si="5"/>
        <v>72</v>
      </c>
      <c r="L73" s="1"/>
    </row>
    <row r="74" spans="1:12">
      <c r="A74" s="1"/>
      <c r="B74" s="1"/>
      <c r="C74" s="1"/>
      <c r="D74" s="1" t="s">
        <v>107</v>
      </c>
      <c r="E74" s="1"/>
      <c r="F74" s="1"/>
      <c r="G74" s="1"/>
      <c r="H74" s="1"/>
      <c r="I74" s="1"/>
      <c r="J74" s="1"/>
      <c r="K74" s="1">
        <f t="shared" si="5"/>
        <v>73</v>
      </c>
      <c r="L74" s="1"/>
    </row>
    <row r="75" spans="1:12">
      <c r="A75" s="1"/>
      <c r="B75" s="1"/>
      <c r="C75" s="1"/>
      <c r="D75" s="1" t="s">
        <v>107</v>
      </c>
      <c r="E75" s="1"/>
      <c r="F75" s="1"/>
      <c r="G75" s="1"/>
      <c r="H75" s="1"/>
      <c r="I75" s="1"/>
      <c r="J75" s="1"/>
      <c r="K75" s="1">
        <f t="shared" si="5"/>
        <v>74</v>
      </c>
      <c r="L75" s="1"/>
    </row>
    <row r="76" spans="1:12">
      <c r="A76" s="1"/>
      <c r="B76" s="1"/>
      <c r="C76" s="1"/>
      <c r="D76" s="1" t="s">
        <v>107</v>
      </c>
      <c r="E76" s="1"/>
      <c r="F76" s="1"/>
      <c r="G76" s="1"/>
      <c r="H76" s="1"/>
      <c r="I76" s="1"/>
      <c r="J76" s="1"/>
      <c r="K76" s="1">
        <f t="shared" si="5"/>
        <v>75</v>
      </c>
      <c r="L76" s="1"/>
    </row>
    <row r="77" spans="1:12">
      <c r="A77" s="1"/>
      <c r="B77" s="1"/>
      <c r="C77" s="1"/>
      <c r="D77" s="1" t="s">
        <v>107</v>
      </c>
      <c r="E77" s="1"/>
      <c r="F77" s="1"/>
      <c r="G77" s="1"/>
      <c r="H77" s="1"/>
      <c r="I77" s="1"/>
      <c r="J77" s="1"/>
      <c r="K77" s="1">
        <f t="shared" si="5"/>
        <v>76</v>
      </c>
      <c r="L77" s="1"/>
    </row>
    <row r="78" spans="1:12">
      <c r="A78" s="1"/>
      <c r="B78" s="1"/>
      <c r="C78" s="1"/>
      <c r="D78" s="1" t="s">
        <v>107</v>
      </c>
      <c r="E78" s="1"/>
      <c r="F78" s="1"/>
      <c r="G78" s="1"/>
      <c r="H78" s="1"/>
      <c r="I78" s="1"/>
      <c r="J78" s="1"/>
      <c r="K78" s="1">
        <f t="shared" si="5"/>
        <v>77</v>
      </c>
      <c r="L78" s="1"/>
    </row>
    <row r="79" spans="1:12">
      <c r="A79" s="1"/>
      <c r="B79" s="1"/>
      <c r="C79" s="1"/>
      <c r="D79" s="1" t="s">
        <v>107</v>
      </c>
      <c r="E79" s="1"/>
      <c r="F79" s="1"/>
      <c r="G79" s="1"/>
      <c r="H79" s="1"/>
      <c r="I79" s="1"/>
      <c r="J79" s="1"/>
      <c r="K79" s="1">
        <f t="shared" si="5"/>
        <v>78</v>
      </c>
      <c r="L79" s="1"/>
    </row>
    <row r="80" spans="1:12">
      <c r="A80" s="1"/>
      <c r="B80" s="1"/>
      <c r="C80" s="1"/>
      <c r="D80" s="1" t="s">
        <v>107</v>
      </c>
      <c r="E80" s="1"/>
      <c r="F80" s="1"/>
      <c r="G80" s="1"/>
      <c r="H80" s="1"/>
      <c r="I80" s="1"/>
      <c r="J80" s="1"/>
      <c r="K80" s="1">
        <f t="shared" si="5"/>
        <v>79</v>
      </c>
      <c r="L80" s="1"/>
    </row>
    <row r="81" spans="1:12">
      <c r="A81" s="1"/>
      <c r="B81" s="1"/>
      <c r="C81" s="1"/>
      <c r="D81" s="1" t="s">
        <v>107</v>
      </c>
      <c r="E81" s="1"/>
      <c r="F81" s="1"/>
      <c r="G81" s="1"/>
      <c r="H81" s="1"/>
      <c r="I81" s="1"/>
      <c r="J81" s="1"/>
      <c r="K81" s="1">
        <f t="shared" si="5"/>
        <v>80</v>
      </c>
      <c r="L81" s="1"/>
    </row>
    <row r="82" spans="1:12">
      <c r="A82" s="1"/>
      <c r="B82" s="1"/>
      <c r="C82" s="1"/>
      <c r="D82" s="1" t="s">
        <v>107</v>
      </c>
      <c r="E82" s="1"/>
      <c r="F82" s="1"/>
      <c r="G82" s="1"/>
      <c r="H82" s="1"/>
      <c r="I82" s="1"/>
      <c r="J82" s="1"/>
      <c r="K82" s="1">
        <f t="shared" si="5"/>
        <v>81</v>
      </c>
      <c r="L82" s="1"/>
    </row>
    <row r="83" spans="1:12">
      <c r="A83" s="1"/>
      <c r="B83" s="1"/>
      <c r="C83" s="1"/>
      <c r="D83" s="1" t="s">
        <v>107</v>
      </c>
      <c r="E83" s="1"/>
      <c r="F83" s="1"/>
      <c r="G83" s="1"/>
      <c r="H83" s="1"/>
      <c r="I83" s="1"/>
      <c r="J83" s="1"/>
      <c r="K83" s="1">
        <f t="shared" si="5"/>
        <v>82</v>
      </c>
      <c r="L83" s="1"/>
    </row>
    <row r="84" spans="1:12">
      <c r="A84" s="1"/>
      <c r="B84" s="1"/>
      <c r="C84" s="1"/>
      <c r="D84" s="1" t="s">
        <v>107</v>
      </c>
      <c r="E84" s="1"/>
      <c r="F84" s="1"/>
      <c r="G84" s="1"/>
      <c r="H84" s="1"/>
      <c r="I84" s="1"/>
      <c r="J84" s="1"/>
      <c r="K84" s="1">
        <f t="shared" si="5"/>
        <v>83</v>
      </c>
      <c r="L84" s="1"/>
    </row>
    <row r="85" spans="1:12">
      <c r="A85" s="1"/>
      <c r="B85" s="1"/>
      <c r="C85" s="1"/>
      <c r="D85" s="1" t="s">
        <v>107</v>
      </c>
      <c r="E85" s="1"/>
      <c r="F85" s="1"/>
      <c r="G85" s="1"/>
      <c r="H85" s="1"/>
      <c r="I85" s="1"/>
      <c r="J85" s="1"/>
      <c r="K85" s="1">
        <f t="shared" si="5"/>
        <v>84</v>
      </c>
      <c r="L85" s="1"/>
    </row>
    <row r="86" spans="1:12">
      <c r="A86" s="1"/>
      <c r="B86" s="1"/>
      <c r="C86" s="1"/>
      <c r="D86" s="1" t="s">
        <v>107</v>
      </c>
      <c r="E86" s="1"/>
      <c r="F86" s="1"/>
      <c r="G86" s="1"/>
      <c r="H86" s="1"/>
      <c r="I86" s="1"/>
      <c r="J86" s="1"/>
      <c r="K86" s="1">
        <f t="shared" si="5"/>
        <v>85</v>
      </c>
      <c r="L86" s="1"/>
    </row>
    <row r="87" spans="1:12">
      <c r="A87" s="1"/>
      <c r="B87" s="1"/>
      <c r="C87" s="1"/>
      <c r="D87" s="1" t="s">
        <v>107</v>
      </c>
      <c r="E87" s="1"/>
      <c r="F87" s="1"/>
      <c r="G87" s="1"/>
      <c r="H87" s="1"/>
      <c r="I87" s="1"/>
      <c r="J87" s="1"/>
      <c r="K87" s="1">
        <f t="shared" si="5"/>
        <v>86</v>
      </c>
      <c r="L87" s="1"/>
    </row>
    <row r="88" spans="1:12">
      <c r="A88" s="1"/>
      <c r="B88" s="1"/>
      <c r="C88" s="1"/>
      <c r="D88" s="1" t="s">
        <v>107</v>
      </c>
      <c r="E88" s="1"/>
      <c r="F88" s="1"/>
      <c r="G88" s="1"/>
      <c r="H88" s="1"/>
      <c r="I88" s="1"/>
      <c r="J88" s="1"/>
      <c r="K88" s="1">
        <f t="shared" si="5"/>
        <v>87</v>
      </c>
      <c r="L88" s="1"/>
    </row>
    <row r="89" spans="1:12">
      <c r="A89" s="1"/>
      <c r="B89" s="1"/>
      <c r="C89" s="1"/>
      <c r="D89" s="1" t="s">
        <v>107</v>
      </c>
      <c r="E89" s="1"/>
      <c r="F89" s="1"/>
      <c r="G89" s="1"/>
      <c r="H89" s="1"/>
      <c r="I89" s="1"/>
      <c r="J89" s="1"/>
      <c r="K89" s="1">
        <f t="shared" si="5"/>
        <v>88</v>
      </c>
      <c r="L89" s="1"/>
    </row>
    <row r="90" spans="1:12">
      <c r="A90" s="1"/>
      <c r="B90" s="1"/>
      <c r="C90" s="1"/>
      <c r="D90" s="1" t="s">
        <v>107</v>
      </c>
      <c r="E90" s="1"/>
      <c r="F90" s="1"/>
      <c r="G90" s="1"/>
      <c r="H90" s="1"/>
      <c r="I90" s="1"/>
      <c r="J90" s="1"/>
      <c r="K90" s="1">
        <f t="shared" si="5"/>
        <v>89</v>
      </c>
      <c r="L90" s="1"/>
    </row>
    <row r="91" spans="1:12">
      <c r="A91" s="1"/>
      <c r="B91" s="1"/>
      <c r="C91" s="1"/>
      <c r="D91" s="1" t="s">
        <v>107</v>
      </c>
      <c r="E91" s="1"/>
      <c r="F91" s="1"/>
      <c r="G91" s="1"/>
      <c r="H91" s="1"/>
      <c r="I91" s="1"/>
      <c r="J91" s="1"/>
      <c r="K91" s="1">
        <f t="shared" si="5"/>
        <v>90</v>
      </c>
      <c r="L91" s="1"/>
    </row>
    <row r="92" spans="1:12">
      <c r="A92" s="1"/>
      <c r="B92" s="1"/>
      <c r="C92" s="1"/>
      <c r="D92" s="1" t="s">
        <v>107</v>
      </c>
      <c r="E92" s="1"/>
      <c r="F92" s="1"/>
      <c r="G92" s="1"/>
      <c r="H92" s="1"/>
      <c r="I92" s="1"/>
      <c r="J92" s="1"/>
      <c r="K92" s="1">
        <f t="shared" si="5"/>
        <v>91</v>
      </c>
      <c r="L92" s="1"/>
    </row>
    <row r="93" spans="1:12">
      <c r="A93" s="1"/>
      <c r="B93" s="1"/>
      <c r="C93" s="1"/>
      <c r="D93" s="1" t="s">
        <v>107</v>
      </c>
      <c r="E93" s="1"/>
      <c r="F93" s="1"/>
      <c r="G93" s="1"/>
      <c r="H93" s="1"/>
      <c r="I93" s="1"/>
      <c r="J93" s="1"/>
      <c r="K93" s="1">
        <f t="shared" si="5"/>
        <v>92</v>
      </c>
      <c r="L93" s="1"/>
    </row>
    <row r="94" spans="1:12">
      <c r="A94" s="1"/>
      <c r="B94" s="1"/>
      <c r="C94" s="1"/>
      <c r="D94" s="1" t="s">
        <v>107</v>
      </c>
      <c r="E94" s="1"/>
      <c r="F94" s="1"/>
      <c r="G94" s="1"/>
      <c r="H94" s="1"/>
      <c r="I94" s="1"/>
      <c r="J94" s="1"/>
      <c r="K94" s="1">
        <f t="shared" si="5"/>
        <v>93</v>
      </c>
      <c r="L94" s="1"/>
    </row>
    <row r="95" spans="1:12">
      <c r="A95" s="1"/>
      <c r="B95" s="1"/>
      <c r="C95" s="1"/>
      <c r="D95" s="1" t="s">
        <v>107</v>
      </c>
      <c r="E95" s="1"/>
      <c r="F95" s="1"/>
      <c r="G95" s="1"/>
      <c r="H95" s="1"/>
      <c r="I95" s="1"/>
      <c r="J95" s="1"/>
      <c r="K95" s="1">
        <f t="shared" si="5"/>
        <v>94</v>
      </c>
      <c r="L95" s="1"/>
    </row>
    <row r="96" spans="1:12">
      <c r="A96" s="1"/>
      <c r="B96" s="1"/>
      <c r="C96" s="1"/>
      <c r="D96" s="1" t="s">
        <v>107</v>
      </c>
      <c r="E96" s="1"/>
      <c r="F96" s="1"/>
      <c r="G96" s="1"/>
      <c r="H96" s="1"/>
      <c r="I96" s="1"/>
      <c r="J96" s="1"/>
      <c r="K96" s="1">
        <f t="shared" si="5"/>
        <v>95</v>
      </c>
      <c r="L96" s="1"/>
    </row>
    <row r="97" spans="1:12">
      <c r="A97" s="1"/>
      <c r="B97" s="1"/>
      <c r="C97" s="1"/>
      <c r="D97" s="1" t="s">
        <v>107</v>
      </c>
      <c r="E97" s="1"/>
      <c r="F97" s="1"/>
      <c r="G97" s="1"/>
      <c r="H97" s="1"/>
      <c r="I97" s="1"/>
      <c r="J97" s="1"/>
      <c r="K97" s="1">
        <f t="shared" si="5"/>
        <v>96</v>
      </c>
      <c r="L97" s="1"/>
    </row>
    <row r="98" spans="1:12">
      <c r="A98" s="1"/>
      <c r="B98" s="1"/>
      <c r="C98" s="1"/>
      <c r="D98" s="1" t="s">
        <v>107</v>
      </c>
      <c r="E98" s="1"/>
      <c r="F98" s="1"/>
      <c r="G98" s="1"/>
      <c r="H98" s="1"/>
      <c r="I98" s="1"/>
      <c r="J98" s="1"/>
      <c r="K98" s="1">
        <f t="shared" si="5"/>
        <v>97</v>
      </c>
      <c r="L98" s="1"/>
    </row>
    <row r="99" spans="1:12">
      <c r="A99" s="1"/>
      <c r="B99" s="1"/>
      <c r="C99" s="1"/>
      <c r="D99" s="1" t="s">
        <v>107</v>
      </c>
      <c r="E99" s="1"/>
      <c r="F99" s="1"/>
      <c r="G99" s="1"/>
      <c r="H99" s="1"/>
      <c r="I99" s="1"/>
      <c r="J99" s="1"/>
      <c r="K99" s="1">
        <f t="shared" ref="K99:K130" si="6">K98+1</f>
        <v>98</v>
      </c>
      <c r="L99" s="1"/>
    </row>
    <row r="100" spans="1:12">
      <c r="A100" s="1"/>
      <c r="B100" s="1"/>
      <c r="C100" s="1"/>
      <c r="D100" s="1" t="s">
        <v>107</v>
      </c>
      <c r="E100" s="1"/>
      <c r="F100" s="1"/>
      <c r="G100" s="1"/>
      <c r="H100" s="1"/>
      <c r="I100" s="1"/>
      <c r="J100" s="1"/>
      <c r="K100" s="1">
        <f t="shared" si="6"/>
        <v>99</v>
      </c>
      <c r="L100" s="1"/>
    </row>
    <row r="101" spans="1:12">
      <c r="A101" s="1"/>
      <c r="B101" s="1"/>
      <c r="C101" s="1"/>
      <c r="D101" s="1" t="s">
        <v>107</v>
      </c>
      <c r="E101" s="1"/>
      <c r="F101" s="1"/>
      <c r="G101" s="1"/>
      <c r="H101" s="1"/>
      <c r="I101" s="1"/>
      <c r="J101" s="1"/>
      <c r="K101" s="1">
        <f t="shared" si="6"/>
        <v>100</v>
      </c>
      <c r="L101" s="1"/>
    </row>
    <row r="102" spans="1:12">
      <c r="A102" s="1"/>
      <c r="B102" s="1"/>
      <c r="C102" s="1"/>
      <c r="D102" s="1" t="s">
        <v>107</v>
      </c>
      <c r="E102" s="1"/>
      <c r="F102" s="1"/>
      <c r="G102" s="1"/>
      <c r="H102" s="1"/>
      <c r="I102" s="1"/>
      <c r="J102" s="1"/>
      <c r="K102" s="1">
        <f t="shared" si="6"/>
        <v>101</v>
      </c>
      <c r="L102" s="1"/>
    </row>
    <row r="103" spans="1:12">
      <c r="A103" s="1"/>
      <c r="B103" s="1"/>
      <c r="C103" s="1"/>
      <c r="D103" s="1" t="s">
        <v>107</v>
      </c>
      <c r="E103" s="1"/>
      <c r="F103" s="1"/>
      <c r="G103" s="1"/>
      <c r="H103" s="1"/>
      <c r="I103" s="1"/>
      <c r="J103" s="1"/>
      <c r="K103" s="1">
        <f t="shared" si="6"/>
        <v>102</v>
      </c>
      <c r="L103" s="1"/>
    </row>
    <row r="104" spans="1:12">
      <c r="A104" s="1"/>
      <c r="B104" s="1"/>
      <c r="C104" s="1"/>
      <c r="D104" s="1" t="s">
        <v>107</v>
      </c>
      <c r="E104" s="1"/>
      <c r="F104" s="1"/>
      <c r="G104" s="1"/>
      <c r="H104" s="1"/>
      <c r="I104" s="1"/>
      <c r="J104" s="1"/>
      <c r="K104" s="1">
        <f t="shared" si="6"/>
        <v>103</v>
      </c>
      <c r="L104" s="1"/>
    </row>
    <row r="105" spans="1:12">
      <c r="A105" s="1"/>
      <c r="B105" s="1"/>
      <c r="C105" s="1"/>
      <c r="D105" s="1" t="s">
        <v>107</v>
      </c>
      <c r="E105" s="1"/>
      <c r="F105" s="1"/>
      <c r="G105" s="1"/>
      <c r="H105" s="1"/>
      <c r="I105" s="1"/>
      <c r="J105" s="1"/>
      <c r="K105" s="1">
        <f t="shared" si="6"/>
        <v>104</v>
      </c>
      <c r="L105" s="1"/>
    </row>
    <row r="106" spans="1:12">
      <c r="A106" s="1"/>
      <c r="B106" s="1"/>
      <c r="C106" s="1"/>
      <c r="D106" s="1" t="s">
        <v>107</v>
      </c>
      <c r="E106" s="1"/>
      <c r="F106" s="1"/>
      <c r="G106" s="1"/>
      <c r="H106" s="1"/>
      <c r="I106" s="1"/>
      <c r="J106" s="1"/>
      <c r="K106" s="1">
        <f t="shared" si="6"/>
        <v>105</v>
      </c>
      <c r="L106" s="1"/>
    </row>
    <row r="107" spans="1:12">
      <c r="A107" s="1"/>
      <c r="B107" s="1"/>
      <c r="C107" s="1"/>
      <c r="D107" s="1" t="s">
        <v>107</v>
      </c>
      <c r="E107" s="1"/>
      <c r="F107" s="1"/>
      <c r="G107" s="1"/>
      <c r="H107" s="1"/>
      <c r="I107" s="1"/>
      <c r="J107" s="1"/>
      <c r="K107" s="1">
        <f t="shared" si="6"/>
        <v>106</v>
      </c>
      <c r="L107" s="1"/>
    </row>
    <row r="108" spans="1:12">
      <c r="A108" s="1"/>
      <c r="B108" s="1"/>
      <c r="C108" s="1"/>
      <c r="D108" s="1" t="s">
        <v>107</v>
      </c>
      <c r="E108" s="1"/>
      <c r="F108" s="1"/>
      <c r="G108" s="1"/>
      <c r="H108" s="1"/>
      <c r="I108" s="1"/>
      <c r="J108" s="1"/>
      <c r="K108" s="1">
        <f t="shared" si="6"/>
        <v>107</v>
      </c>
      <c r="L108" s="1"/>
    </row>
    <row r="109" spans="1:12">
      <c r="A109" s="1"/>
      <c r="B109" s="1"/>
      <c r="C109" s="1"/>
      <c r="D109" s="1" t="s">
        <v>107</v>
      </c>
      <c r="E109" s="1"/>
      <c r="F109" s="1"/>
      <c r="G109" s="1"/>
      <c r="H109" s="1"/>
      <c r="I109" s="1"/>
      <c r="J109" s="1"/>
      <c r="K109" s="1">
        <f t="shared" si="6"/>
        <v>108</v>
      </c>
      <c r="L109" s="1"/>
    </row>
    <row r="110" spans="1:12">
      <c r="A110" s="1"/>
      <c r="B110" s="1"/>
      <c r="C110" s="1"/>
      <c r="D110" s="1" t="s">
        <v>107</v>
      </c>
      <c r="E110" s="1"/>
      <c r="F110" s="1"/>
      <c r="G110" s="1"/>
      <c r="H110" s="1"/>
      <c r="I110" s="1"/>
      <c r="J110" s="1"/>
      <c r="K110" s="1">
        <f t="shared" si="6"/>
        <v>109</v>
      </c>
      <c r="L110" s="1"/>
    </row>
    <row r="111" spans="1:12">
      <c r="A111" s="1"/>
      <c r="B111" s="1"/>
      <c r="C111" s="1"/>
      <c r="D111" s="1" t="s">
        <v>107</v>
      </c>
      <c r="E111" s="1"/>
      <c r="F111" s="1"/>
      <c r="G111" s="1"/>
      <c r="H111" s="1"/>
      <c r="I111" s="1"/>
      <c r="J111" s="1"/>
      <c r="K111" s="1">
        <f t="shared" si="6"/>
        <v>110</v>
      </c>
      <c r="L111" s="1"/>
    </row>
    <row r="112" spans="1:12">
      <c r="A112" s="1"/>
      <c r="B112" s="1"/>
      <c r="C112" s="1"/>
      <c r="D112" s="1" t="s">
        <v>107</v>
      </c>
      <c r="E112" s="1"/>
      <c r="F112" s="1"/>
      <c r="G112" s="1"/>
      <c r="H112" s="1"/>
      <c r="I112" s="1"/>
      <c r="J112" s="1"/>
      <c r="K112" s="1">
        <f t="shared" si="6"/>
        <v>111</v>
      </c>
      <c r="L112" s="1"/>
    </row>
    <row r="113" spans="1:12">
      <c r="A113" s="1"/>
      <c r="B113" s="1"/>
      <c r="C113" s="1"/>
      <c r="D113" s="1" t="s">
        <v>107</v>
      </c>
      <c r="E113" s="1"/>
      <c r="F113" s="1"/>
      <c r="G113" s="1"/>
      <c r="H113" s="1"/>
      <c r="I113" s="1"/>
      <c r="J113" s="1"/>
      <c r="K113" s="1">
        <f t="shared" si="6"/>
        <v>112</v>
      </c>
      <c r="L113" s="1"/>
    </row>
    <row r="114" spans="1:12">
      <c r="A114" s="1"/>
      <c r="B114" s="1"/>
      <c r="C114" s="1"/>
      <c r="D114" s="1" t="s">
        <v>107</v>
      </c>
      <c r="E114" s="1"/>
      <c r="F114" s="1"/>
      <c r="G114" s="1"/>
      <c r="H114" s="1"/>
      <c r="I114" s="1"/>
      <c r="J114" s="1"/>
      <c r="K114" s="1">
        <f t="shared" si="6"/>
        <v>113</v>
      </c>
      <c r="L114" s="1"/>
    </row>
    <row r="115" spans="1:12">
      <c r="A115" s="1"/>
      <c r="B115" s="1"/>
      <c r="C115" s="1"/>
      <c r="D115" s="1" t="s">
        <v>107</v>
      </c>
      <c r="E115" s="1"/>
      <c r="F115" s="1"/>
      <c r="G115" s="1"/>
      <c r="H115" s="1"/>
      <c r="I115" s="1"/>
      <c r="J115" s="1"/>
      <c r="K115" s="1">
        <f t="shared" si="6"/>
        <v>114</v>
      </c>
      <c r="L115" s="1"/>
    </row>
    <row r="116" spans="1:12">
      <c r="A116" s="1"/>
      <c r="B116" s="1"/>
      <c r="C116" s="1"/>
      <c r="D116" s="1" t="s">
        <v>107</v>
      </c>
      <c r="E116" s="1"/>
      <c r="F116" s="1"/>
      <c r="G116" s="1"/>
      <c r="H116" s="1"/>
      <c r="I116" s="1"/>
      <c r="J116" s="1"/>
      <c r="K116" s="1">
        <f t="shared" si="6"/>
        <v>115</v>
      </c>
      <c r="L116" s="1"/>
    </row>
    <row r="117" spans="1:12">
      <c r="A117" s="1"/>
      <c r="B117" s="1"/>
      <c r="C117" s="1"/>
      <c r="D117" s="1" t="s">
        <v>107</v>
      </c>
      <c r="E117" s="1"/>
      <c r="F117" s="1"/>
      <c r="G117" s="1"/>
      <c r="H117" s="1"/>
      <c r="I117" s="1"/>
      <c r="J117" s="1"/>
      <c r="K117" s="1">
        <f t="shared" si="6"/>
        <v>116</v>
      </c>
      <c r="L117" s="1"/>
    </row>
    <row r="118" spans="1:12">
      <c r="A118" s="1"/>
      <c r="B118" s="1"/>
      <c r="C118" s="1"/>
      <c r="D118" s="1" t="s">
        <v>107</v>
      </c>
      <c r="E118" s="1"/>
      <c r="F118" s="1"/>
      <c r="G118" s="1"/>
      <c r="H118" s="1"/>
      <c r="I118" s="1"/>
      <c r="J118" s="1"/>
      <c r="K118" s="1">
        <f t="shared" si="6"/>
        <v>117</v>
      </c>
      <c r="L118" s="1"/>
    </row>
    <row r="119" spans="1:12">
      <c r="A119" s="1"/>
      <c r="B119" s="1"/>
      <c r="C119" s="1"/>
      <c r="D119" s="1" t="s">
        <v>107</v>
      </c>
      <c r="E119" s="1"/>
      <c r="F119" s="1"/>
      <c r="G119" s="1"/>
      <c r="H119" s="1"/>
      <c r="I119" s="1"/>
      <c r="J119" s="1"/>
      <c r="K119" s="1">
        <f t="shared" si="6"/>
        <v>118</v>
      </c>
      <c r="L119" s="1"/>
    </row>
    <row r="120" spans="1:12">
      <c r="A120" s="1"/>
      <c r="B120" s="1"/>
      <c r="C120" s="1"/>
      <c r="D120" s="1" t="s">
        <v>107</v>
      </c>
      <c r="E120" s="1"/>
      <c r="F120" s="1"/>
      <c r="G120" s="1"/>
      <c r="H120" s="1"/>
      <c r="I120" s="1"/>
      <c r="J120" s="1"/>
      <c r="K120" s="1">
        <f t="shared" si="6"/>
        <v>119</v>
      </c>
      <c r="L120" s="1"/>
    </row>
    <row r="121" spans="1:12">
      <c r="A121" s="1"/>
      <c r="B121" s="1"/>
      <c r="C121" s="1"/>
      <c r="D121" s="1" t="s">
        <v>107</v>
      </c>
      <c r="E121" s="1"/>
      <c r="F121" s="1"/>
      <c r="G121" s="1"/>
      <c r="H121" s="1"/>
      <c r="I121" s="1"/>
      <c r="J121" s="1"/>
      <c r="K121" s="1">
        <f t="shared" si="6"/>
        <v>120</v>
      </c>
      <c r="L121" s="1"/>
    </row>
    <row r="122" spans="1:12">
      <c r="A122" s="1"/>
      <c r="B122" s="1"/>
      <c r="C122" s="1"/>
      <c r="D122" s="1" t="s">
        <v>107</v>
      </c>
      <c r="E122" s="1"/>
      <c r="F122" s="1"/>
      <c r="G122" s="1"/>
      <c r="H122" s="1"/>
      <c r="I122" s="1"/>
      <c r="J122" s="1"/>
      <c r="K122" s="1">
        <f t="shared" si="6"/>
        <v>121</v>
      </c>
      <c r="L122" s="1"/>
    </row>
    <row r="123" spans="1:12">
      <c r="A123" s="1"/>
      <c r="B123" s="1"/>
      <c r="C123" s="1"/>
      <c r="D123" s="1" t="s">
        <v>107</v>
      </c>
      <c r="E123" s="1"/>
      <c r="F123" s="1"/>
      <c r="G123" s="1"/>
      <c r="H123" s="1"/>
      <c r="I123" s="1"/>
      <c r="J123" s="1"/>
      <c r="K123" s="1">
        <f t="shared" si="6"/>
        <v>122</v>
      </c>
      <c r="L123" s="1"/>
    </row>
    <row r="124" spans="1:12">
      <c r="A124" s="1"/>
      <c r="B124" s="1"/>
      <c r="C124" s="1"/>
      <c r="D124" s="1" t="s">
        <v>107</v>
      </c>
      <c r="E124" s="1"/>
      <c r="F124" s="1"/>
      <c r="G124" s="1"/>
      <c r="H124" s="1"/>
      <c r="I124" s="1"/>
      <c r="J124" s="1"/>
      <c r="K124" s="1">
        <f t="shared" si="6"/>
        <v>123</v>
      </c>
      <c r="L124" s="1"/>
    </row>
    <row r="125" spans="1:12">
      <c r="A125" s="1"/>
      <c r="B125" s="1"/>
      <c r="C125" s="1"/>
      <c r="D125" s="1" t="s">
        <v>107</v>
      </c>
      <c r="E125" s="1"/>
      <c r="F125" s="1"/>
      <c r="G125" s="1"/>
      <c r="H125" s="1"/>
      <c r="I125" s="1"/>
      <c r="J125" s="1"/>
      <c r="K125" s="1">
        <f t="shared" si="6"/>
        <v>124</v>
      </c>
      <c r="L125" s="1"/>
    </row>
    <row r="126" spans="1:12">
      <c r="A126" s="1"/>
      <c r="B126" s="1"/>
      <c r="C126" s="1"/>
      <c r="D126" s="1" t="s">
        <v>107</v>
      </c>
      <c r="E126" s="1"/>
      <c r="F126" s="1"/>
      <c r="G126" s="1"/>
      <c r="H126" s="1"/>
      <c r="I126" s="1"/>
      <c r="J126" s="1"/>
      <c r="K126" s="1">
        <f t="shared" si="6"/>
        <v>125</v>
      </c>
      <c r="L126" s="1"/>
    </row>
    <row r="127" spans="1:12">
      <c r="A127" s="1"/>
      <c r="B127" s="1"/>
      <c r="C127" s="1"/>
      <c r="D127" s="1" t="s">
        <v>107</v>
      </c>
      <c r="E127" s="1"/>
      <c r="F127" s="1"/>
      <c r="G127" s="1"/>
      <c r="H127" s="1"/>
      <c r="I127" s="1"/>
      <c r="J127" s="1"/>
      <c r="K127" s="1">
        <f t="shared" si="6"/>
        <v>126</v>
      </c>
      <c r="L127" s="1"/>
    </row>
    <row r="128" spans="1:12">
      <c r="A128" s="1"/>
      <c r="B128" s="1"/>
      <c r="C128" s="1"/>
      <c r="D128" s="1" t="s">
        <v>107</v>
      </c>
      <c r="E128" s="1"/>
      <c r="F128" s="1"/>
      <c r="G128" s="1"/>
      <c r="H128" s="1"/>
      <c r="I128" s="1"/>
      <c r="J128" s="1"/>
      <c r="K128" s="1">
        <f t="shared" si="6"/>
        <v>127</v>
      </c>
      <c r="L128" s="1"/>
    </row>
    <row r="129" spans="1:12">
      <c r="A129" s="1"/>
      <c r="B129" s="1"/>
      <c r="C129" s="1"/>
      <c r="D129" s="1" t="s">
        <v>107</v>
      </c>
      <c r="E129" s="1"/>
      <c r="F129" s="1"/>
      <c r="G129" s="1"/>
      <c r="H129" s="1"/>
      <c r="I129" s="1"/>
      <c r="J129" s="1"/>
      <c r="K129" s="1">
        <f t="shared" si="6"/>
        <v>128</v>
      </c>
      <c r="L129" s="1"/>
    </row>
    <row r="130" spans="1:12">
      <c r="A130" s="1"/>
      <c r="B130" s="1"/>
      <c r="C130" s="1"/>
      <c r="D130" s="1" t="s">
        <v>107</v>
      </c>
      <c r="E130" s="1"/>
      <c r="F130" s="1"/>
      <c r="G130" s="1"/>
      <c r="H130" s="1"/>
      <c r="I130" s="1"/>
      <c r="J130" s="1"/>
      <c r="K130" s="1">
        <f t="shared" si="6"/>
        <v>129</v>
      </c>
      <c r="L130" s="1"/>
    </row>
    <row r="131" spans="1:12">
      <c r="A131" s="1"/>
      <c r="B131" s="1"/>
      <c r="C131" s="1"/>
      <c r="D131" s="1" t="s">
        <v>107</v>
      </c>
      <c r="E131" s="1"/>
      <c r="F131" s="1"/>
      <c r="G131" s="1"/>
      <c r="H131" s="1"/>
      <c r="I131" s="1"/>
      <c r="J131" s="1"/>
      <c r="K131" s="1">
        <f t="shared" ref="K131:K161" si="7">K130+1</f>
        <v>130</v>
      </c>
      <c r="L131" s="1"/>
    </row>
    <row r="132" spans="1:12">
      <c r="A132" s="1"/>
      <c r="B132" s="1"/>
      <c r="C132" s="1"/>
      <c r="D132" s="1" t="s">
        <v>107</v>
      </c>
      <c r="E132" s="1"/>
      <c r="F132" s="1"/>
      <c r="G132" s="1"/>
      <c r="H132" s="1"/>
      <c r="I132" s="1"/>
      <c r="J132" s="1"/>
      <c r="K132" s="1">
        <f t="shared" si="7"/>
        <v>131</v>
      </c>
      <c r="L132" s="1"/>
    </row>
    <row r="133" spans="1:12">
      <c r="A133" s="1"/>
      <c r="B133" s="1"/>
      <c r="C133" s="1"/>
      <c r="D133" s="1" t="s">
        <v>107</v>
      </c>
      <c r="E133" s="1"/>
      <c r="F133" s="1"/>
      <c r="G133" s="1"/>
      <c r="H133" s="1"/>
      <c r="I133" s="1"/>
      <c r="J133" s="1"/>
      <c r="K133" s="1">
        <f t="shared" si="7"/>
        <v>132</v>
      </c>
      <c r="L133" s="1"/>
    </row>
    <row r="134" spans="1:12">
      <c r="A134" s="1"/>
      <c r="B134" s="1"/>
      <c r="C134" s="1"/>
      <c r="D134" s="1" t="s">
        <v>107</v>
      </c>
      <c r="E134" s="1"/>
      <c r="F134" s="1"/>
      <c r="G134" s="1"/>
      <c r="H134" s="1"/>
      <c r="I134" s="1"/>
      <c r="J134" s="1"/>
      <c r="K134" s="1">
        <f t="shared" si="7"/>
        <v>133</v>
      </c>
      <c r="L134" s="1"/>
    </row>
    <row r="135" spans="1:12">
      <c r="A135" s="1"/>
      <c r="B135" s="1"/>
      <c r="C135" s="1"/>
      <c r="D135" s="1" t="s">
        <v>107</v>
      </c>
      <c r="E135" s="1"/>
      <c r="F135" s="1"/>
      <c r="G135" s="1"/>
      <c r="H135" s="1"/>
      <c r="I135" s="1"/>
      <c r="J135" s="1"/>
      <c r="K135" s="1">
        <f t="shared" si="7"/>
        <v>134</v>
      </c>
      <c r="L135" s="1"/>
    </row>
    <row r="136" spans="1:12">
      <c r="A136" s="1"/>
      <c r="B136" s="1"/>
      <c r="C136" s="1"/>
      <c r="D136" s="1" t="s">
        <v>107</v>
      </c>
      <c r="E136" s="1"/>
      <c r="F136" s="1"/>
      <c r="G136" s="1"/>
      <c r="H136" s="1"/>
      <c r="I136" s="1"/>
      <c r="J136" s="1"/>
      <c r="K136" s="1">
        <f t="shared" si="7"/>
        <v>135</v>
      </c>
      <c r="L136" s="1"/>
    </row>
    <row r="137" spans="1:12">
      <c r="A137" s="1"/>
      <c r="B137" s="1"/>
      <c r="C137" s="1"/>
      <c r="D137" s="1" t="s">
        <v>107</v>
      </c>
      <c r="E137" s="1"/>
      <c r="F137" s="1"/>
      <c r="G137" s="1"/>
      <c r="H137" s="1"/>
      <c r="I137" s="1"/>
      <c r="J137" s="1"/>
      <c r="K137" s="1">
        <f t="shared" si="7"/>
        <v>136</v>
      </c>
      <c r="L137" s="1"/>
    </row>
    <row r="138" spans="1:12">
      <c r="A138" s="1"/>
      <c r="B138" s="1"/>
      <c r="C138" s="1"/>
      <c r="D138" s="1" t="s">
        <v>107</v>
      </c>
      <c r="E138" s="1"/>
      <c r="F138" s="1"/>
      <c r="G138" s="1"/>
      <c r="H138" s="1"/>
      <c r="I138" s="1"/>
      <c r="J138" s="1"/>
      <c r="K138" s="1">
        <f t="shared" si="7"/>
        <v>137</v>
      </c>
      <c r="L138" s="1"/>
    </row>
    <row r="139" spans="1:12">
      <c r="A139" s="1"/>
      <c r="B139" s="1"/>
      <c r="C139" s="1"/>
      <c r="D139" s="1" t="s">
        <v>107</v>
      </c>
      <c r="E139" s="1"/>
      <c r="F139" s="1"/>
      <c r="G139" s="1"/>
      <c r="H139" s="1"/>
      <c r="I139" s="1"/>
      <c r="J139" s="1"/>
      <c r="K139" s="1">
        <f t="shared" si="7"/>
        <v>138</v>
      </c>
      <c r="L139" s="1"/>
    </row>
    <row r="140" spans="1:12">
      <c r="A140" s="1"/>
      <c r="B140" s="1"/>
      <c r="C140" s="1"/>
      <c r="D140" s="1" t="s">
        <v>107</v>
      </c>
      <c r="E140" s="1"/>
      <c r="F140" s="1"/>
      <c r="G140" s="1"/>
      <c r="H140" s="1"/>
      <c r="I140" s="1"/>
      <c r="J140" s="1"/>
      <c r="K140" s="1">
        <f t="shared" si="7"/>
        <v>139</v>
      </c>
      <c r="L140" s="1"/>
    </row>
    <row r="141" spans="1:12">
      <c r="A141" s="1"/>
      <c r="B141" s="1"/>
      <c r="C141" s="1"/>
      <c r="D141" s="1" t="s">
        <v>107</v>
      </c>
      <c r="E141" s="1"/>
      <c r="F141" s="1"/>
      <c r="G141" s="1"/>
      <c r="H141" s="1"/>
      <c r="I141" s="1"/>
      <c r="J141" s="1"/>
      <c r="K141" s="1">
        <f t="shared" si="7"/>
        <v>140</v>
      </c>
      <c r="L141" s="1"/>
    </row>
    <row r="142" spans="1:12">
      <c r="A142" s="1"/>
      <c r="B142" s="1"/>
      <c r="C142" s="1"/>
      <c r="D142" s="1" t="s">
        <v>107</v>
      </c>
      <c r="E142" s="1"/>
      <c r="F142" s="1"/>
      <c r="G142" s="1"/>
      <c r="H142" s="1"/>
      <c r="I142" s="1"/>
      <c r="J142" s="1"/>
      <c r="K142" s="1">
        <f t="shared" si="7"/>
        <v>141</v>
      </c>
      <c r="L142" s="1"/>
    </row>
    <row r="143" spans="1:12">
      <c r="A143" s="1"/>
      <c r="B143" s="1"/>
      <c r="C143" s="1"/>
      <c r="D143" s="1" t="s">
        <v>107</v>
      </c>
      <c r="E143" s="1"/>
      <c r="F143" s="1"/>
      <c r="G143" s="1"/>
      <c r="H143" s="1"/>
      <c r="I143" s="1"/>
      <c r="J143" s="1"/>
      <c r="K143" s="1">
        <f t="shared" si="7"/>
        <v>142</v>
      </c>
      <c r="L143" s="1"/>
    </row>
    <row r="144" spans="1:12">
      <c r="A144" s="1"/>
      <c r="B144" s="1"/>
      <c r="C144" s="1"/>
      <c r="D144" s="1" t="s">
        <v>107</v>
      </c>
      <c r="E144" s="1"/>
      <c r="F144" s="1"/>
      <c r="G144" s="1"/>
      <c r="H144" s="1"/>
      <c r="I144" s="1"/>
      <c r="J144" s="1"/>
      <c r="K144" s="1">
        <f t="shared" si="7"/>
        <v>143</v>
      </c>
      <c r="L144" s="1"/>
    </row>
    <row r="145" spans="1:12">
      <c r="A145" s="1"/>
      <c r="B145" s="1"/>
      <c r="C145" s="1"/>
      <c r="D145" s="1" t="s">
        <v>107</v>
      </c>
      <c r="E145" s="1"/>
      <c r="F145" s="1"/>
      <c r="G145" s="1"/>
      <c r="H145" s="1"/>
      <c r="I145" s="1"/>
      <c r="J145" s="1"/>
      <c r="K145" s="1">
        <f t="shared" si="7"/>
        <v>144</v>
      </c>
      <c r="L145" s="1"/>
    </row>
    <row r="146" spans="1:12">
      <c r="A146" s="1"/>
      <c r="B146" s="1"/>
      <c r="C146" s="1"/>
      <c r="D146" s="1" t="s">
        <v>107</v>
      </c>
      <c r="E146" s="1"/>
      <c r="F146" s="1"/>
      <c r="G146" s="1"/>
      <c r="H146" s="1"/>
      <c r="I146" s="1"/>
      <c r="J146" s="1"/>
      <c r="K146" s="1">
        <f t="shared" si="7"/>
        <v>145</v>
      </c>
      <c r="L146" s="1"/>
    </row>
    <row r="147" spans="1:12">
      <c r="A147" s="1"/>
      <c r="B147" s="1"/>
      <c r="C147" s="1"/>
      <c r="D147" s="1" t="s">
        <v>107</v>
      </c>
      <c r="E147" s="1"/>
      <c r="F147" s="1"/>
      <c r="G147" s="1"/>
      <c r="H147" s="1"/>
      <c r="I147" s="1"/>
      <c r="J147" s="1"/>
      <c r="K147" s="1">
        <f t="shared" si="7"/>
        <v>146</v>
      </c>
      <c r="L147" s="1"/>
    </row>
    <row r="148" spans="1:12">
      <c r="A148" s="1"/>
      <c r="B148" s="1"/>
      <c r="C148" s="1"/>
      <c r="D148" s="1" t="s">
        <v>107</v>
      </c>
      <c r="E148" s="1"/>
      <c r="F148" s="1"/>
      <c r="G148" s="1"/>
      <c r="H148" s="1"/>
      <c r="I148" s="1"/>
      <c r="J148" s="1"/>
      <c r="K148" s="1">
        <f t="shared" si="7"/>
        <v>147</v>
      </c>
      <c r="L148" s="1"/>
    </row>
    <row r="149" spans="1:12">
      <c r="A149" s="1"/>
      <c r="B149" s="1"/>
      <c r="C149" s="1"/>
      <c r="D149" s="1" t="s">
        <v>107</v>
      </c>
      <c r="E149" s="1"/>
      <c r="F149" s="1"/>
      <c r="G149" s="1"/>
      <c r="H149" s="1"/>
      <c r="I149" s="1"/>
      <c r="J149" s="1"/>
      <c r="K149" s="1">
        <f t="shared" si="7"/>
        <v>148</v>
      </c>
      <c r="L149" s="1"/>
    </row>
    <row r="150" spans="1:12">
      <c r="A150" s="1"/>
      <c r="B150" s="1"/>
      <c r="C150" s="1"/>
      <c r="D150" s="1" t="s">
        <v>107</v>
      </c>
      <c r="E150" s="1"/>
      <c r="F150" s="1"/>
      <c r="G150" s="1"/>
      <c r="H150" s="1"/>
      <c r="I150" s="1"/>
      <c r="J150" s="1"/>
      <c r="K150" s="1">
        <f t="shared" si="7"/>
        <v>149</v>
      </c>
      <c r="L150" s="1"/>
    </row>
    <row r="151" spans="1:12">
      <c r="A151" s="1"/>
      <c r="B151" s="1"/>
      <c r="C151" s="1"/>
      <c r="D151" s="1" t="s">
        <v>107</v>
      </c>
      <c r="E151" s="1"/>
      <c r="F151" s="1"/>
      <c r="G151" s="1"/>
      <c r="H151" s="1"/>
      <c r="I151" s="1"/>
      <c r="J151" s="1"/>
      <c r="K151" s="1">
        <f t="shared" si="7"/>
        <v>150</v>
      </c>
      <c r="L151" s="1"/>
    </row>
    <row r="152" spans="1:12">
      <c r="A152" s="1"/>
      <c r="B152" s="1"/>
      <c r="C152" s="1"/>
      <c r="D152" s="1" t="s">
        <v>107</v>
      </c>
      <c r="E152" s="1"/>
      <c r="F152" s="1"/>
      <c r="G152" s="1"/>
      <c r="H152" s="1"/>
      <c r="I152" s="1"/>
      <c r="J152" s="1"/>
      <c r="K152" s="1">
        <f t="shared" si="7"/>
        <v>151</v>
      </c>
      <c r="L152" s="1"/>
    </row>
    <row r="153" spans="1:12">
      <c r="A153" s="1"/>
      <c r="B153" s="1"/>
      <c r="C153" s="1"/>
      <c r="D153" s="1" t="s">
        <v>107</v>
      </c>
      <c r="E153" s="1"/>
      <c r="F153" s="1"/>
      <c r="G153" s="1"/>
      <c r="H153" s="1"/>
      <c r="I153" s="1"/>
      <c r="J153" s="1"/>
      <c r="K153" s="1">
        <f t="shared" si="7"/>
        <v>152</v>
      </c>
      <c r="L153" s="1"/>
    </row>
    <row r="154" spans="1:12">
      <c r="A154" s="1"/>
      <c r="B154" s="1"/>
      <c r="C154" s="1"/>
      <c r="D154" s="1" t="s">
        <v>107</v>
      </c>
      <c r="E154" s="1"/>
      <c r="F154" s="1"/>
      <c r="G154" s="1"/>
      <c r="H154" s="1"/>
      <c r="I154" s="1"/>
      <c r="J154" s="1"/>
      <c r="K154" s="1">
        <f t="shared" si="7"/>
        <v>153</v>
      </c>
      <c r="L154" s="1"/>
    </row>
    <row r="155" spans="1:12">
      <c r="A155" s="1"/>
      <c r="B155" s="1"/>
      <c r="C155" s="1"/>
      <c r="D155" s="1" t="s">
        <v>107</v>
      </c>
      <c r="E155" s="1"/>
      <c r="F155" s="1"/>
      <c r="G155" s="1"/>
      <c r="H155" s="1"/>
      <c r="I155" s="1"/>
      <c r="J155" s="1"/>
      <c r="K155" s="1">
        <f t="shared" si="7"/>
        <v>154</v>
      </c>
      <c r="L155" s="1"/>
    </row>
    <row r="156" spans="1:12">
      <c r="A156" s="1"/>
      <c r="B156" s="1"/>
      <c r="C156" s="1"/>
      <c r="D156" s="1" t="s">
        <v>107</v>
      </c>
      <c r="E156" s="1"/>
      <c r="F156" s="1"/>
      <c r="G156" s="1"/>
      <c r="H156" s="1"/>
      <c r="I156" s="1"/>
      <c r="J156" s="1"/>
      <c r="K156" s="1">
        <f t="shared" si="7"/>
        <v>155</v>
      </c>
      <c r="L156" s="1"/>
    </row>
    <row r="157" spans="1:12">
      <c r="A157" s="1"/>
      <c r="B157" s="1"/>
      <c r="C157" s="1"/>
      <c r="D157" s="1" t="s">
        <v>107</v>
      </c>
      <c r="E157" s="1"/>
      <c r="F157" s="1"/>
      <c r="G157" s="1"/>
      <c r="H157" s="1"/>
      <c r="I157" s="1"/>
      <c r="J157" s="1"/>
      <c r="K157" s="1">
        <f t="shared" si="7"/>
        <v>156</v>
      </c>
      <c r="L157" s="1"/>
    </row>
    <row r="158" spans="1:12">
      <c r="A158" s="1"/>
      <c r="B158" s="1"/>
      <c r="C158" s="1"/>
      <c r="D158" s="1" t="s">
        <v>107</v>
      </c>
      <c r="E158" s="1"/>
      <c r="F158" s="1"/>
      <c r="G158" s="1"/>
      <c r="H158" s="1"/>
      <c r="I158" s="1"/>
      <c r="J158" s="1"/>
      <c r="K158" s="1">
        <f t="shared" si="7"/>
        <v>157</v>
      </c>
      <c r="L158" s="1"/>
    </row>
    <row r="159" spans="1:12">
      <c r="A159" s="1"/>
      <c r="B159" s="1"/>
      <c r="C159" s="1"/>
      <c r="D159" s="1" t="s">
        <v>107</v>
      </c>
      <c r="E159" s="1"/>
      <c r="F159" s="1"/>
      <c r="G159" s="1"/>
      <c r="H159" s="1"/>
      <c r="I159" s="1"/>
      <c r="J159" s="1"/>
      <c r="K159" s="1">
        <f t="shared" si="7"/>
        <v>158</v>
      </c>
      <c r="L159" s="1"/>
    </row>
    <row r="160" spans="1:12">
      <c r="A160" s="1"/>
      <c r="B160" s="1"/>
      <c r="C160" s="1"/>
      <c r="D160" s="1" t="s">
        <v>107</v>
      </c>
      <c r="E160" s="1"/>
      <c r="F160" s="1"/>
      <c r="G160" s="1"/>
      <c r="H160" s="1"/>
      <c r="I160" s="1"/>
      <c r="J160" s="1"/>
      <c r="K160" s="1">
        <f t="shared" si="7"/>
        <v>159</v>
      </c>
      <c r="L160" s="1"/>
    </row>
    <row r="161" spans="1:12">
      <c r="A161" s="1"/>
      <c r="B161" s="1"/>
      <c r="C161" s="1"/>
      <c r="D161" s="1" t="s">
        <v>107</v>
      </c>
      <c r="E161" s="1"/>
      <c r="F161" s="1"/>
      <c r="G161" s="1"/>
      <c r="H161" s="1"/>
      <c r="I161" s="1"/>
      <c r="J161" s="1"/>
      <c r="K161" s="1">
        <f t="shared" si="7"/>
        <v>160</v>
      </c>
      <c r="L161" s="1"/>
    </row>
  </sheetData>
  <mergeCells count="3">
    <mergeCell ref="Q2:R2"/>
    <mergeCell ref="N2:O2"/>
    <mergeCell ref="N7:O7"/>
  </mergeCells>
  <phoneticPr fontId="9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9DC6-9A04-478B-B326-6B87C8C7B88B}">
  <dimension ref="A1:V479"/>
  <sheetViews>
    <sheetView zoomScaleNormal="100" workbookViewId="0">
      <selection activeCell="E14" sqref="E14"/>
    </sheetView>
  </sheetViews>
  <sheetFormatPr defaultColWidth="11.42578125" defaultRowHeight="15"/>
  <cols>
    <col min="1" max="1" width="34.42578125" customWidth="1"/>
    <col min="2" max="2" width="10.85546875" customWidth="1"/>
    <col min="3" max="3" width="6.42578125" customWidth="1"/>
    <col min="4" max="4" width="15.5703125" customWidth="1"/>
    <col min="5" max="5" width="46" customWidth="1"/>
    <col min="9" max="9" width="13.7109375" customWidth="1"/>
  </cols>
  <sheetData>
    <row r="1" spans="1:2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2009</v>
      </c>
      <c r="H1" t="s">
        <v>7</v>
      </c>
      <c r="I1" t="s">
        <v>176</v>
      </c>
      <c r="J1" t="s">
        <v>9</v>
      </c>
      <c r="K1" t="s">
        <v>10</v>
      </c>
      <c r="M1" t="s">
        <v>1894</v>
      </c>
      <c r="O1" s="3" t="s">
        <v>847</v>
      </c>
      <c r="P1" s="4"/>
      <c r="R1" s="3" t="s">
        <v>848</v>
      </c>
      <c r="S1" s="4"/>
      <c r="U1" t="s">
        <v>849</v>
      </c>
    </row>
    <row r="2" spans="1:22">
      <c r="A2" s="1" t="s">
        <v>34</v>
      </c>
      <c r="B2" s="1" t="s">
        <v>850</v>
      </c>
      <c r="C2" s="1">
        <v>1</v>
      </c>
      <c r="D2" s="1" t="s">
        <v>15</v>
      </c>
      <c r="E2" s="1" t="s">
        <v>2010</v>
      </c>
      <c r="F2" s="1">
        <v>1</v>
      </c>
      <c r="G2" s="1">
        <v>1</v>
      </c>
      <c r="H2" s="1">
        <v>1</v>
      </c>
      <c r="I2" s="1" t="s">
        <v>28</v>
      </c>
      <c r="J2" s="1" t="s">
        <v>18</v>
      </c>
      <c r="K2">
        <v>1</v>
      </c>
      <c r="M2">
        <f t="shared" ref="M2:M33" si="0">$G2*$H2</f>
        <v>1</v>
      </c>
      <c r="O2" s="5" t="s">
        <v>13</v>
      </c>
      <c r="P2" s="6">
        <f>COUNTIF(B1:B1000,"*Mortal")</f>
        <v>28</v>
      </c>
      <c r="R2" s="5" t="s">
        <v>852</v>
      </c>
      <c r="S2" s="6">
        <f>COUNTIF(D2:D1005,"*Creature")</f>
        <v>102</v>
      </c>
      <c r="U2" t="s">
        <v>18</v>
      </c>
      <c r="V2">
        <f>COUNTIF(J1:J1000,"*Common")</f>
        <v>115</v>
      </c>
    </row>
    <row r="3" spans="1:22">
      <c r="A3" t="s">
        <v>1897</v>
      </c>
      <c r="B3" t="s">
        <v>850</v>
      </c>
      <c r="C3">
        <v>0</v>
      </c>
      <c r="D3" t="s">
        <v>866</v>
      </c>
      <c r="E3" t="s">
        <v>2011</v>
      </c>
      <c r="F3" s="1"/>
      <c r="G3" s="1"/>
      <c r="H3" s="1">
        <v>25</v>
      </c>
      <c r="I3" s="1"/>
      <c r="J3" s="1" t="s">
        <v>18</v>
      </c>
      <c r="K3">
        <v>2</v>
      </c>
      <c r="M3">
        <f t="shared" si="0"/>
        <v>0</v>
      </c>
      <c r="O3" s="5" t="s">
        <v>365</v>
      </c>
      <c r="P3" s="6">
        <f>COUNTIF(B2:B1001,"*Nature")</f>
        <v>33</v>
      </c>
      <c r="R3" s="5" t="s">
        <v>856</v>
      </c>
      <c r="S3" s="6">
        <f>COUNTIF(D2:D1005,"*Spell")</f>
        <v>42</v>
      </c>
      <c r="U3" t="s">
        <v>44</v>
      </c>
      <c r="V3">
        <f>COUNTIF(J2:J1001,"*Uncommon")</f>
        <v>48</v>
      </c>
    </row>
    <row r="4" spans="1:22" ht="30">
      <c r="A4" t="s">
        <v>853</v>
      </c>
      <c r="B4" s="1" t="s">
        <v>850</v>
      </c>
      <c r="C4" s="1">
        <v>2</v>
      </c>
      <c r="D4" s="1" t="s">
        <v>15</v>
      </c>
      <c r="E4" s="1" t="s">
        <v>2012</v>
      </c>
      <c r="F4" s="1">
        <v>0</v>
      </c>
      <c r="G4" s="1">
        <v>3</v>
      </c>
      <c r="H4" s="1">
        <v>1</v>
      </c>
      <c r="I4" s="1" t="s">
        <v>2013</v>
      </c>
      <c r="J4" s="1" t="s">
        <v>18</v>
      </c>
      <c r="K4">
        <v>3</v>
      </c>
      <c r="M4">
        <f t="shared" si="0"/>
        <v>3</v>
      </c>
      <c r="O4" s="5" t="s">
        <v>227</v>
      </c>
      <c r="P4" s="6">
        <f>COUNTIF(B3:B1002,"*Divine")</f>
        <v>26</v>
      </c>
      <c r="R4" s="5" t="s">
        <v>860</v>
      </c>
      <c r="S4" s="6">
        <f>COUNTIF(D2:D1005,"*Item")</f>
        <v>14</v>
      </c>
      <c r="U4" t="s">
        <v>25</v>
      </c>
      <c r="V4">
        <f>COUNTIF(J2:J1002,"*Rare")</f>
        <v>34</v>
      </c>
    </row>
    <row r="5" spans="1:22">
      <c r="A5" s="1" t="s">
        <v>1147</v>
      </c>
      <c r="B5" s="1" t="s">
        <v>365</v>
      </c>
      <c r="C5" s="1">
        <v>2</v>
      </c>
      <c r="D5" s="1" t="s">
        <v>15</v>
      </c>
      <c r="E5" s="1" t="s">
        <v>2014</v>
      </c>
      <c r="F5" s="1">
        <v>1</v>
      </c>
      <c r="G5" s="1">
        <v>2</v>
      </c>
      <c r="H5" s="1">
        <v>1</v>
      </c>
      <c r="I5" s="1" t="s">
        <v>154</v>
      </c>
      <c r="J5" s="1" t="s">
        <v>18</v>
      </c>
      <c r="K5">
        <v>4</v>
      </c>
      <c r="M5">
        <f t="shared" si="0"/>
        <v>2</v>
      </c>
      <c r="O5" s="5" t="s">
        <v>415</v>
      </c>
      <c r="P5" s="6">
        <f>COUNTIF(B4:B1003,"*Void")</f>
        <v>32</v>
      </c>
      <c r="R5" s="5" t="s">
        <v>862</v>
      </c>
      <c r="S5" s="6">
        <f>COUNTIF(D2:D1005,"*Upgrade")</f>
        <v>1</v>
      </c>
      <c r="U5" t="s">
        <v>41</v>
      </c>
      <c r="V5">
        <f>COUNTIF(J2:J1003,"*Legendary")</f>
        <v>8</v>
      </c>
    </row>
    <row r="6" spans="1:22">
      <c r="A6" s="1" t="s">
        <v>1265</v>
      </c>
      <c r="B6" s="1" t="s">
        <v>415</v>
      </c>
      <c r="C6" s="1">
        <v>4</v>
      </c>
      <c r="D6" s="1" t="s">
        <v>15</v>
      </c>
      <c r="E6" s="1" t="s">
        <v>2015</v>
      </c>
      <c r="F6" s="1">
        <v>2</v>
      </c>
      <c r="G6" s="1">
        <v>2</v>
      </c>
      <c r="H6" s="1">
        <v>2</v>
      </c>
      <c r="I6" s="1" t="s">
        <v>1390</v>
      </c>
      <c r="J6" s="1" t="s">
        <v>44</v>
      </c>
      <c r="K6">
        <v>5</v>
      </c>
      <c r="M6">
        <f t="shared" si="0"/>
        <v>4</v>
      </c>
      <c r="O6" s="5" t="s">
        <v>277</v>
      </c>
      <c r="P6" s="6">
        <f>COUNTIF(B5:B1004,"*Elemental")</f>
        <v>29</v>
      </c>
      <c r="R6" s="5" t="s">
        <v>866</v>
      </c>
      <c r="S6" s="6">
        <f>COUNTIF(D3:D1006,"*Fortress")</f>
        <v>1</v>
      </c>
    </row>
    <row r="7" spans="1:22" ht="15.75" thickBot="1">
      <c r="A7" s="1" t="s">
        <v>1365</v>
      </c>
      <c r="B7" s="1" t="s">
        <v>13</v>
      </c>
      <c r="C7" s="1">
        <v>5</v>
      </c>
      <c r="D7" s="1" t="s">
        <v>15</v>
      </c>
      <c r="E7" s="1" t="s">
        <v>2016</v>
      </c>
      <c r="F7" s="1">
        <v>3</v>
      </c>
      <c r="G7" s="1">
        <v>3</v>
      </c>
      <c r="H7" s="1">
        <v>3</v>
      </c>
      <c r="I7" s="1" t="s">
        <v>2017</v>
      </c>
      <c r="J7" s="1" t="s">
        <v>18</v>
      </c>
      <c r="K7">
        <v>6</v>
      </c>
      <c r="M7">
        <f t="shared" si="0"/>
        <v>9</v>
      </c>
      <c r="O7" s="7" t="s">
        <v>850</v>
      </c>
      <c r="P7" s="8">
        <f>COUNTIF(B2:B1005,"*Colorless")</f>
        <v>12</v>
      </c>
      <c r="R7" s="5"/>
      <c r="S7" s="6"/>
    </row>
    <row r="8" spans="1:22" ht="15.75" thickBot="1">
      <c r="A8" s="1" t="s">
        <v>1626</v>
      </c>
      <c r="B8" s="1" t="s">
        <v>227</v>
      </c>
      <c r="C8" s="1">
        <v>6</v>
      </c>
      <c r="D8" s="1" t="s">
        <v>23</v>
      </c>
      <c r="E8" s="1" t="s">
        <v>2018</v>
      </c>
      <c r="F8" s="1"/>
      <c r="G8" s="1"/>
      <c r="H8" s="1"/>
      <c r="I8" s="1"/>
      <c r="J8" s="1" t="s">
        <v>18</v>
      </c>
      <c r="K8">
        <v>7</v>
      </c>
      <c r="M8">
        <f t="shared" si="0"/>
        <v>0</v>
      </c>
      <c r="R8" s="7" t="s">
        <v>874</v>
      </c>
      <c r="S8" s="8">
        <f>SUM(S2:S6)</f>
        <v>160</v>
      </c>
    </row>
    <row r="9" spans="1:22" ht="15.75" thickBot="1">
      <c r="A9" s="1" t="s">
        <v>1149</v>
      </c>
      <c r="B9" s="1" t="s">
        <v>365</v>
      </c>
      <c r="C9" s="1">
        <v>2</v>
      </c>
      <c r="D9" s="1" t="s">
        <v>15</v>
      </c>
      <c r="E9" t="s">
        <v>2010</v>
      </c>
      <c r="F9" s="1">
        <v>2</v>
      </c>
      <c r="G9" s="1">
        <v>1</v>
      </c>
      <c r="H9" s="1">
        <v>2</v>
      </c>
      <c r="I9" s="1" t="s">
        <v>2006</v>
      </c>
      <c r="J9" s="1" t="s">
        <v>18</v>
      </c>
      <c r="K9">
        <v>8</v>
      </c>
      <c r="M9">
        <f t="shared" si="0"/>
        <v>2</v>
      </c>
    </row>
    <row r="10" spans="1:22">
      <c r="A10" s="1" t="s">
        <v>1166</v>
      </c>
      <c r="B10" s="1" t="s">
        <v>365</v>
      </c>
      <c r="C10" s="1">
        <v>3</v>
      </c>
      <c r="D10" s="1" t="s">
        <v>15</v>
      </c>
      <c r="E10" s="1" t="s">
        <v>2019</v>
      </c>
      <c r="F10" s="1">
        <v>1</v>
      </c>
      <c r="G10" s="1">
        <v>2</v>
      </c>
      <c r="H10" s="1">
        <v>3</v>
      </c>
      <c r="I10" s="1" t="s">
        <v>1168</v>
      </c>
      <c r="J10" s="1" t="s">
        <v>44</v>
      </c>
      <c r="K10">
        <v>9</v>
      </c>
      <c r="M10">
        <f t="shared" si="0"/>
        <v>6</v>
      </c>
      <c r="O10" s="3" t="s">
        <v>587</v>
      </c>
      <c r="P10" s="4"/>
    </row>
    <row r="11" spans="1:22">
      <c r="A11" s="1" t="s">
        <v>910</v>
      </c>
      <c r="B11" s="1" t="s">
        <v>227</v>
      </c>
      <c r="C11" s="1">
        <v>3</v>
      </c>
      <c r="D11" s="1" t="s">
        <v>15</v>
      </c>
      <c r="E11" s="1" t="s">
        <v>2020</v>
      </c>
      <c r="F11" s="1">
        <v>2</v>
      </c>
      <c r="G11" s="1">
        <v>2</v>
      </c>
      <c r="H11" s="1">
        <v>2</v>
      </c>
      <c r="I11" s="1" t="s">
        <v>2021</v>
      </c>
      <c r="J11" s="1" t="s">
        <v>18</v>
      </c>
      <c r="K11">
        <v>10</v>
      </c>
      <c r="M11">
        <f t="shared" si="0"/>
        <v>4</v>
      </c>
      <c r="O11" s="5">
        <v>0</v>
      </c>
      <c r="P11" s="6">
        <f t="shared" ref="P11:P21" si="1">COUNTIF($C$1:$C$1000,$O11)</f>
        <v>1</v>
      </c>
    </row>
    <row r="12" spans="1:22">
      <c r="A12" s="1" t="s">
        <v>884</v>
      </c>
      <c r="B12" s="1" t="s">
        <v>850</v>
      </c>
      <c r="C12" s="1">
        <v>6</v>
      </c>
      <c r="D12" s="1" t="s">
        <v>15</v>
      </c>
      <c r="E12" s="1" t="s">
        <v>2022</v>
      </c>
      <c r="F12" s="1">
        <v>3</v>
      </c>
      <c r="G12" s="1">
        <v>1</v>
      </c>
      <c r="H12" s="1">
        <v>1</v>
      </c>
      <c r="I12" s="1" t="s">
        <v>1197</v>
      </c>
      <c r="J12" s="1" t="s">
        <v>44</v>
      </c>
      <c r="K12">
        <v>11</v>
      </c>
      <c r="M12">
        <f t="shared" si="0"/>
        <v>1</v>
      </c>
      <c r="O12" s="5">
        <f t="shared" ref="O12:O21" si="2">O11+1</f>
        <v>1</v>
      </c>
      <c r="P12" s="6">
        <f t="shared" si="1"/>
        <v>12</v>
      </c>
    </row>
    <row r="13" spans="1:22">
      <c r="A13" s="1" t="s">
        <v>1109</v>
      </c>
      <c r="B13" s="1" t="s">
        <v>13</v>
      </c>
      <c r="C13" s="1">
        <v>4</v>
      </c>
      <c r="D13" s="1" t="s">
        <v>15</v>
      </c>
      <c r="E13" s="1" t="s">
        <v>2023</v>
      </c>
      <c r="F13" s="1">
        <v>3</v>
      </c>
      <c r="G13" s="1">
        <v>2</v>
      </c>
      <c r="H13" s="1">
        <v>2</v>
      </c>
      <c r="I13" s="1" t="s">
        <v>561</v>
      </c>
      <c r="J13" s="1" t="s">
        <v>25</v>
      </c>
      <c r="K13">
        <v>12</v>
      </c>
      <c r="M13">
        <f t="shared" si="0"/>
        <v>4</v>
      </c>
      <c r="O13" s="5">
        <f t="shared" si="2"/>
        <v>2</v>
      </c>
      <c r="P13" s="6">
        <f t="shared" si="1"/>
        <v>30</v>
      </c>
    </row>
    <row r="14" spans="1:22" ht="30">
      <c r="A14" s="1" t="s">
        <v>1073</v>
      </c>
      <c r="B14" s="1" t="s">
        <v>13</v>
      </c>
      <c r="C14" s="1">
        <v>3</v>
      </c>
      <c r="D14" s="1" t="s">
        <v>15</v>
      </c>
      <c r="E14" s="1" t="s">
        <v>2024</v>
      </c>
      <c r="F14" s="1">
        <v>2</v>
      </c>
      <c r="G14" s="1">
        <v>1</v>
      </c>
      <c r="H14" s="1">
        <v>3</v>
      </c>
      <c r="I14" s="1" t="s">
        <v>1197</v>
      </c>
      <c r="J14" s="1" t="s">
        <v>18</v>
      </c>
      <c r="K14">
        <v>13</v>
      </c>
      <c r="M14">
        <f t="shared" si="0"/>
        <v>3</v>
      </c>
      <c r="O14" s="5">
        <f t="shared" si="2"/>
        <v>3</v>
      </c>
      <c r="P14" s="6">
        <f t="shared" si="1"/>
        <v>30</v>
      </c>
    </row>
    <row r="15" spans="1:22">
      <c r="A15" s="1" t="s">
        <v>974</v>
      </c>
      <c r="B15" s="1" t="s">
        <v>277</v>
      </c>
      <c r="C15" s="1">
        <v>1</v>
      </c>
      <c r="D15" s="1" t="s">
        <v>15</v>
      </c>
      <c r="E15" s="1" t="s">
        <v>2025</v>
      </c>
      <c r="F15" s="1">
        <v>1</v>
      </c>
      <c r="G15" s="1">
        <v>1</v>
      </c>
      <c r="H15" s="1">
        <v>1</v>
      </c>
      <c r="I15" s="2" t="s">
        <v>2026</v>
      </c>
      <c r="J15" s="1" t="s">
        <v>18</v>
      </c>
      <c r="K15">
        <v>14</v>
      </c>
      <c r="M15">
        <f t="shared" si="0"/>
        <v>1</v>
      </c>
      <c r="O15" s="5">
        <f t="shared" si="2"/>
        <v>4</v>
      </c>
      <c r="P15" s="6">
        <f t="shared" si="1"/>
        <v>30</v>
      </c>
    </row>
    <row r="16" spans="1:22">
      <c r="A16" s="1" t="s">
        <v>1656</v>
      </c>
      <c r="B16" s="1" t="s">
        <v>277</v>
      </c>
      <c r="C16" s="1">
        <v>4</v>
      </c>
      <c r="D16" s="1" t="s">
        <v>23</v>
      </c>
      <c r="E16" s="1" t="s">
        <v>2027</v>
      </c>
      <c r="F16" s="1"/>
      <c r="G16" s="1"/>
      <c r="H16" s="1"/>
      <c r="I16" s="1"/>
      <c r="J16" s="1" t="s">
        <v>44</v>
      </c>
      <c r="K16">
        <v>15</v>
      </c>
      <c r="M16">
        <f t="shared" si="0"/>
        <v>0</v>
      </c>
      <c r="O16" s="5">
        <f t="shared" si="2"/>
        <v>5</v>
      </c>
      <c r="P16" s="6">
        <f t="shared" si="1"/>
        <v>22</v>
      </c>
    </row>
    <row r="17" spans="1:16">
      <c r="A17" s="1" t="s">
        <v>1330</v>
      </c>
      <c r="B17" s="1" t="s">
        <v>415</v>
      </c>
      <c r="C17" s="1">
        <v>10</v>
      </c>
      <c r="D17" s="1" t="s">
        <v>15</v>
      </c>
      <c r="E17" s="1" t="s">
        <v>2028</v>
      </c>
      <c r="F17" s="1">
        <v>7</v>
      </c>
      <c r="G17" s="1">
        <v>4</v>
      </c>
      <c r="H17" s="1">
        <v>2</v>
      </c>
      <c r="I17" s="1" t="s">
        <v>2029</v>
      </c>
      <c r="J17" s="1" t="s">
        <v>41</v>
      </c>
      <c r="K17">
        <v>16</v>
      </c>
      <c r="M17">
        <f t="shared" si="0"/>
        <v>8</v>
      </c>
      <c r="O17" s="5">
        <f t="shared" si="2"/>
        <v>6</v>
      </c>
      <c r="P17" s="6">
        <f t="shared" si="1"/>
        <v>15</v>
      </c>
    </row>
    <row r="18" spans="1:16">
      <c r="A18" s="1" t="s">
        <v>2030</v>
      </c>
      <c r="B18" s="1" t="s">
        <v>277</v>
      </c>
      <c r="C18" s="1">
        <v>2</v>
      </c>
      <c r="D18" s="1" t="s">
        <v>15</v>
      </c>
      <c r="E18" s="1" t="s">
        <v>980</v>
      </c>
      <c r="F18" s="1">
        <v>2</v>
      </c>
      <c r="G18" s="1">
        <v>2</v>
      </c>
      <c r="H18" s="1">
        <v>2</v>
      </c>
      <c r="I18" s="1" t="s">
        <v>2031</v>
      </c>
      <c r="J18" s="1" t="s">
        <v>18</v>
      </c>
      <c r="K18">
        <v>17</v>
      </c>
      <c r="M18">
        <f t="shared" si="0"/>
        <v>4</v>
      </c>
      <c r="O18" s="5">
        <f t="shared" si="2"/>
        <v>7</v>
      </c>
      <c r="P18" s="6">
        <f t="shared" si="1"/>
        <v>10</v>
      </c>
    </row>
    <row r="19" spans="1:16">
      <c r="A19" s="1" t="s">
        <v>2032</v>
      </c>
      <c r="B19" s="1" t="s">
        <v>365</v>
      </c>
      <c r="C19" s="1">
        <v>7</v>
      </c>
      <c r="D19" s="1" t="s">
        <v>15</v>
      </c>
      <c r="E19" s="1" t="s">
        <v>2033</v>
      </c>
      <c r="F19" s="1">
        <v>5</v>
      </c>
      <c r="G19" s="1">
        <v>4</v>
      </c>
      <c r="H19" s="1">
        <v>4</v>
      </c>
      <c r="I19" s="1"/>
      <c r="J19" s="1"/>
      <c r="K19">
        <v>18</v>
      </c>
      <c r="M19">
        <f t="shared" si="0"/>
        <v>16</v>
      </c>
      <c r="O19" s="5">
        <f t="shared" si="2"/>
        <v>8</v>
      </c>
      <c r="P19" s="6">
        <f t="shared" si="1"/>
        <v>5</v>
      </c>
    </row>
    <row r="20" spans="1:16">
      <c r="A20" s="1" t="s">
        <v>939</v>
      </c>
      <c r="B20" s="1" t="s">
        <v>227</v>
      </c>
      <c r="C20" s="1">
        <v>6</v>
      </c>
      <c r="D20" s="1" t="s">
        <v>15</v>
      </c>
      <c r="E20" s="1" t="s">
        <v>2034</v>
      </c>
      <c r="F20" s="1">
        <v>3</v>
      </c>
      <c r="G20" s="1">
        <v>3</v>
      </c>
      <c r="H20" s="1">
        <v>4</v>
      </c>
      <c r="I20" s="1" t="s">
        <v>40</v>
      </c>
      <c r="J20" s="1" t="s">
        <v>25</v>
      </c>
      <c r="K20">
        <v>19</v>
      </c>
      <c r="M20">
        <f t="shared" si="0"/>
        <v>12</v>
      </c>
      <c r="O20" s="5">
        <f t="shared" si="2"/>
        <v>9</v>
      </c>
      <c r="P20" s="6">
        <f t="shared" si="1"/>
        <v>1</v>
      </c>
    </row>
    <row r="21" spans="1:16" ht="15.75" thickBot="1">
      <c r="A21" s="1" t="s">
        <v>1772</v>
      </c>
      <c r="B21" s="1" t="s">
        <v>415</v>
      </c>
      <c r="C21" s="1">
        <v>2</v>
      </c>
      <c r="D21" s="1" t="s">
        <v>23</v>
      </c>
      <c r="E21" s="1" t="s">
        <v>1773</v>
      </c>
      <c r="F21" s="1"/>
      <c r="G21" s="1"/>
      <c r="H21" s="1"/>
      <c r="I21" s="1"/>
      <c r="J21" s="1" t="s">
        <v>18</v>
      </c>
      <c r="K21">
        <v>20</v>
      </c>
      <c r="M21">
        <f t="shared" si="0"/>
        <v>0</v>
      </c>
      <c r="O21" s="7">
        <f t="shared" si="2"/>
        <v>10</v>
      </c>
      <c r="P21" s="8">
        <f t="shared" si="1"/>
        <v>4</v>
      </c>
    </row>
    <row r="22" spans="1:16">
      <c r="A22" s="1" t="s">
        <v>1757</v>
      </c>
      <c r="B22" s="1" t="s">
        <v>415</v>
      </c>
      <c r="C22" s="1">
        <v>1</v>
      </c>
      <c r="D22" s="1" t="s">
        <v>23</v>
      </c>
      <c r="E22" s="1" t="s">
        <v>2035</v>
      </c>
      <c r="F22" s="1"/>
      <c r="G22" s="1"/>
      <c r="H22" s="1"/>
      <c r="I22" s="1"/>
      <c r="J22" s="1" t="s">
        <v>18</v>
      </c>
      <c r="K22">
        <v>21</v>
      </c>
      <c r="M22">
        <f t="shared" si="0"/>
        <v>0</v>
      </c>
    </row>
    <row r="23" spans="1:16" ht="30">
      <c r="A23" s="1" t="s">
        <v>1157</v>
      </c>
      <c r="B23" s="1" t="s">
        <v>365</v>
      </c>
      <c r="C23" s="1">
        <v>2</v>
      </c>
      <c r="D23" s="1" t="s">
        <v>15</v>
      </c>
      <c r="E23" s="1" t="s">
        <v>2036</v>
      </c>
      <c r="F23" s="1">
        <v>1</v>
      </c>
      <c r="G23" s="1">
        <v>1</v>
      </c>
      <c r="H23" s="1">
        <v>1</v>
      </c>
      <c r="I23" s="1" t="s">
        <v>154</v>
      </c>
      <c r="J23" s="1" t="s">
        <v>44</v>
      </c>
      <c r="K23">
        <v>22</v>
      </c>
      <c r="M23">
        <f t="shared" si="0"/>
        <v>1</v>
      </c>
    </row>
    <row r="24" spans="1:16">
      <c r="A24" s="1" t="s">
        <v>1604</v>
      </c>
      <c r="B24" s="1" t="s">
        <v>227</v>
      </c>
      <c r="C24" s="1">
        <v>4</v>
      </c>
      <c r="D24" s="1" t="s">
        <v>23</v>
      </c>
      <c r="E24" s="1" t="s">
        <v>786</v>
      </c>
      <c r="F24" s="1"/>
      <c r="G24" s="1"/>
      <c r="H24" s="1"/>
      <c r="I24" s="1"/>
      <c r="J24" s="1" t="s">
        <v>18</v>
      </c>
      <c r="K24">
        <v>23</v>
      </c>
      <c r="M24">
        <f t="shared" si="0"/>
        <v>0</v>
      </c>
    </row>
    <row r="25" spans="1:16">
      <c r="A25" s="1" t="s">
        <v>1745</v>
      </c>
      <c r="B25" s="1" t="s">
        <v>365</v>
      </c>
      <c r="C25" s="1">
        <v>5</v>
      </c>
      <c r="D25" s="1" t="s">
        <v>23</v>
      </c>
      <c r="E25" s="1" t="s">
        <v>2037</v>
      </c>
      <c r="F25" s="1"/>
      <c r="G25" s="1"/>
      <c r="H25" s="1"/>
      <c r="I25" s="1"/>
      <c r="J25" s="1" t="s">
        <v>44</v>
      </c>
      <c r="K25">
        <v>24</v>
      </c>
      <c r="M25">
        <f t="shared" si="0"/>
        <v>0</v>
      </c>
    </row>
    <row r="26" spans="1:16">
      <c r="A26" s="1" t="s">
        <v>1253</v>
      </c>
      <c r="B26" s="1" t="s">
        <v>415</v>
      </c>
      <c r="C26" s="1">
        <v>2</v>
      </c>
      <c r="D26" s="1" t="s">
        <v>15</v>
      </c>
      <c r="E26" s="1" t="s">
        <v>1254</v>
      </c>
      <c r="F26" s="1">
        <v>2</v>
      </c>
      <c r="G26" s="1">
        <v>1</v>
      </c>
      <c r="H26" s="1">
        <v>1</v>
      </c>
      <c r="I26" s="1" t="s">
        <v>2038</v>
      </c>
      <c r="J26" s="1" t="s">
        <v>18</v>
      </c>
      <c r="K26">
        <v>25</v>
      </c>
      <c r="M26">
        <f t="shared" si="0"/>
        <v>1</v>
      </c>
    </row>
    <row r="27" spans="1:16" ht="30">
      <c r="A27" s="1" t="s">
        <v>1059</v>
      </c>
      <c r="B27" s="1" t="s">
        <v>13</v>
      </c>
      <c r="C27" s="1">
        <v>2</v>
      </c>
      <c r="D27" s="1" t="s">
        <v>15</v>
      </c>
      <c r="E27" s="1" t="s">
        <v>2039</v>
      </c>
      <c r="F27" s="1">
        <v>1</v>
      </c>
      <c r="G27" s="1">
        <v>3</v>
      </c>
      <c r="H27" s="1">
        <v>3</v>
      </c>
      <c r="I27" s="1" t="s">
        <v>561</v>
      </c>
      <c r="J27" s="1" t="s">
        <v>18</v>
      </c>
      <c r="K27">
        <v>26</v>
      </c>
      <c r="M27">
        <f t="shared" si="0"/>
        <v>9</v>
      </c>
    </row>
    <row r="28" spans="1:16">
      <c r="A28" s="1" t="s">
        <v>293</v>
      </c>
      <c r="B28" s="1" t="s">
        <v>277</v>
      </c>
      <c r="C28" s="1">
        <v>3</v>
      </c>
      <c r="D28" s="1" t="s">
        <v>15</v>
      </c>
      <c r="E28" s="1" t="s">
        <v>1924</v>
      </c>
      <c r="F28" s="1">
        <v>3</v>
      </c>
      <c r="G28" s="1">
        <v>3</v>
      </c>
      <c r="H28" s="1">
        <v>2</v>
      </c>
      <c r="I28" s="1" t="s">
        <v>2031</v>
      </c>
      <c r="J28" s="1" t="s">
        <v>25</v>
      </c>
      <c r="K28">
        <v>27</v>
      </c>
      <c r="M28">
        <f t="shared" si="0"/>
        <v>6</v>
      </c>
    </row>
    <row r="29" spans="1:16">
      <c r="A29" s="1" t="s">
        <v>1256</v>
      </c>
      <c r="B29" s="1" t="s">
        <v>415</v>
      </c>
      <c r="C29" s="1">
        <v>3</v>
      </c>
      <c r="D29" s="1" t="s">
        <v>15</v>
      </c>
      <c r="E29" s="1" t="s">
        <v>2040</v>
      </c>
      <c r="F29" s="1">
        <v>1</v>
      </c>
      <c r="G29" s="1">
        <v>3</v>
      </c>
      <c r="H29" s="1">
        <v>1</v>
      </c>
      <c r="I29" s="1" t="s">
        <v>174</v>
      </c>
      <c r="J29" s="1" t="s">
        <v>44</v>
      </c>
      <c r="K29">
        <v>28</v>
      </c>
      <c r="M29">
        <f t="shared" si="0"/>
        <v>3</v>
      </c>
    </row>
    <row r="30" spans="1:16">
      <c r="A30" s="1" t="s">
        <v>857</v>
      </c>
      <c r="B30" s="1" t="s">
        <v>850</v>
      </c>
      <c r="C30" s="1">
        <v>3</v>
      </c>
      <c r="D30" s="1" t="s">
        <v>15</v>
      </c>
      <c r="E30" s="1" t="s">
        <v>2041</v>
      </c>
      <c r="F30" s="1">
        <v>1</v>
      </c>
      <c r="G30" s="1">
        <v>5</v>
      </c>
      <c r="H30" s="1">
        <v>1</v>
      </c>
      <c r="I30" s="1" t="s">
        <v>561</v>
      </c>
      <c r="J30" s="1" t="s">
        <v>18</v>
      </c>
      <c r="K30">
        <v>29</v>
      </c>
      <c r="M30">
        <f t="shared" si="0"/>
        <v>5</v>
      </c>
    </row>
    <row r="31" spans="1:16">
      <c r="A31" s="1" t="s">
        <v>1151</v>
      </c>
      <c r="B31" s="1" t="s">
        <v>365</v>
      </c>
      <c r="C31" s="1">
        <v>2</v>
      </c>
      <c r="D31" s="1" t="s">
        <v>15</v>
      </c>
      <c r="E31" s="1" t="s">
        <v>2042</v>
      </c>
      <c r="F31" s="1">
        <v>2</v>
      </c>
      <c r="G31" s="1">
        <v>2</v>
      </c>
      <c r="H31" s="1">
        <v>2</v>
      </c>
      <c r="I31" s="1" t="s">
        <v>2006</v>
      </c>
      <c r="J31" s="1" t="s">
        <v>18</v>
      </c>
      <c r="K31">
        <v>30</v>
      </c>
      <c r="M31">
        <f t="shared" si="0"/>
        <v>4</v>
      </c>
    </row>
    <row r="32" spans="1:16" ht="45">
      <c r="A32" s="1" t="s">
        <v>290</v>
      </c>
      <c r="B32" s="1" t="s">
        <v>277</v>
      </c>
      <c r="C32" s="1">
        <v>2</v>
      </c>
      <c r="D32" s="1" t="s">
        <v>15</v>
      </c>
      <c r="E32" s="1" t="s">
        <v>2043</v>
      </c>
      <c r="F32" s="1">
        <v>1</v>
      </c>
      <c r="G32" s="1">
        <v>2</v>
      </c>
      <c r="H32" s="1">
        <v>1</v>
      </c>
      <c r="I32" s="1" t="s">
        <v>131</v>
      </c>
      <c r="J32" s="1" t="s">
        <v>18</v>
      </c>
      <c r="K32">
        <v>31</v>
      </c>
      <c r="M32">
        <f t="shared" si="0"/>
        <v>2</v>
      </c>
    </row>
    <row r="33" spans="1:13">
      <c r="A33" s="1" t="s">
        <v>1176</v>
      </c>
      <c r="B33" s="1" t="s">
        <v>365</v>
      </c>
      <c r="C33" s="1">
        <v>3</v>
      </c>
      <c r="D33" s="1" t="s">
        <v>15</v>
      </c>
      <c r="E33" s="1" t="s">
        <v>2044</v>
      </c>
      <c r="F33" s="1">
        <v>3</v>
      </c>
      <c r="G33" s="1">
        <v>3</v>
      </c>
      <c r="H33" s="1">
        <v>1</v>
      </c>
      <c r="I33" s="1" t="s">
        <v>2045</v>
      </c>
      <c r="J33" s="1" t="s">
        <v>18</v>
      </c>
      <c r="K33">
        <v>32</v>
      </c>
      <c r="M33">
        <f t="shared" si="0"/>
        <v>3</v>
      </c>
    </row>
    <row r="34" spans="1:13" ht="30">
      <c r="A34" s="1" t="s">
        <v>575</v>
      </c>
      <c r="B34" s="1" t="s">
        <v>850</v>
      </c>
      <c r="C34" s="1">
        <v>3</v>
      </c>
      <c r="D34" s="1" t="s">
        <v>15</v>
      </c>
      <c r="E34" s="1" t="s">
        <v>2046</v>
      </c>
      <c r="F34" s="1">
        <v>2</v>
      </c>
      <c r="G34" s="1">
        <v>3</v>
      </c>
      <c r="H34" s="1">
        <v>1</v>
      </c>
      <c r="I34" s="1" t="s">
        <v>561</v>
      </c>
      <c r="J34" s="1" t="s">
        <v>18</v>
      </c>
      <c r="K34">
        <v>33</v>
      </c>
      <c r="M34">
        <f t="shared" ref="M34:M68" si="3">$G34*$H34</f>
        <v>3</v>
      </c>
    </row>
    <row r="35" spans="1:13" ht="30">
      <c r="A35" s="1" t="s">
        <v>870</v>
      </c>
      <c r="B35" s="1" t="s">
        <v>850</v>
      </c>
      <c r="C35" s="1">
        <v>5</v>
      </c>
      <c r="D35" s="1" t="s">
        <v>15</v>
      </c>
      <c r="E35" s="1" t="s">
        <v>2047</v>
      </c>
      <c r="F35" s="1">
        <v>2</v>
      </c>
      <c r="G35" s="1">
        <v>4</v>
      </c>
      <c r="H35" s="1">
        <v>2</v>
      </c>
      <c r="I35" s="1" t="s">
        <v>28</v>
      </c>
      <c r="J35" s="1" t="s">
        <v>18</v>
      </c>
      <c r="K35">
        <v>34</v>
      </c>
      <c r="M35">
        <f t="shared" si="3"/>
        <v>8</v>
      </c>
    </row>
    <row r="36" spans="1:13">
      <c r="A36" s="1" t="s">
        <v>977</v>
      </c>
      <c r="B36" s="1" t="s">
        <v>277</v>
      </c>
      <c r="C36" s="1">
        <v>1</v>
      </c>
      <c r="D36" s="1" t="s">
        <v>15</v>
      </c>
      <c r="E36" s="1" t="s">
        <v>2048</v>
      </c>
      <c r="F36" s="1">
        <v>1</v>
      </c>
      <c r="G36" s="1">
        <v>1</v>
      </c>
      <c r="H36" s="1">
        <v>1</v>
      </c>
      <c r="I36" s="1" t="s">
        <v>2026</v>
      </c>
      <c r="J36" s="1" t="s">
        <v>18</v>
      </c>
      <c r="K36">
        <v>35</v>
      </c>
      <c r="M36">
        <f t="shared" si="3"/>
        <v>1</v>
      </c>
    </row>
    <row r="37" spans="1:13">
      <c r="A37" s="1" t="s">
        <v>998</v>
      </c>
      <c r="B37" s="1" t="s">
        <v>277</v>
      </c>
      <c r="C37" s="1">
        <v>3</v>
      </c>
      <c r="D37" s="1" t="s">
        <v>15</v>
      </c>
      <c r="E37" s="1" t="s">
        <v>2049</v>
      </c>
      <c r="F37" s="1">
        <v>3</v>
      </c>
      <c r="G37" s="1">
        <v>4</v>
      </c>
      <c r="H37" s="1">
        <v>1</v>
      </c>
      <c r="I37" s="1" t="s">
        <v>17</v>
      </c>
      <c r="J37" s="1" t="s">
        <v>44</v>
      </c>
      <c r="K37">
        <v>36</v>
      </c>
      <c r="M37">
        <f t="shared" si="3"/>
        <v>4</v>
      </c>
    </row>
    <row r="38" spans="1:13" ht="45">
      <c r="A38" s="1" t="s">
        <v>984</v>
      </c>
      <c r="B38" s="1" t="s">
        <v>277</v>
      </c>
      <c r="C38" s="1">
        <v>2</v>
      </c>
      <c r="D38" s="1" t="s">
        <v>15</v>
      </c>
      <c r="E38" s="1" t="s">
        <v>2050</v>
      </c>
      <c r="F38" s="1">
        <v>2</v>
      </c>
      <c r="G38" s="1">
        <v>2</v>
      </c>
      <c r="H38" s="1">
        <v>1</v>
      </c>
      <c r="I38" s="1" t="s">
        <v>17</v>
      </c>
      <c r="J38" s="1" t="s">
        <v>18</v>
      </c>
      <c r="K38">
        <v>37</v>
      </c>
      <c r="M38">
        <f t="shared" si="3"/>
        <v>2</v>
      </c>
    </row>
    <row r="39" spans="1:13">
      <c r="A39" s="1" t="s">
        <v>1062</v>
      </c>
      <c r="B39" s="1" t="s">
        <v>13</v>
      </c>
      <c r="C39" s="1">
        <v>2</v>
      </c>
      <c r="D39" s="1" t="s">
        <v>15</v>
      </c>
      <c r="E39" s="1" t="s">
        <v>2051</v>
      </c>
      <c r="F39" s="1">
        <v>1</v>
      </c>
      <c r="G39" s="1">
        <v>3</v>
      </c>
      <c r="H39" s="1">
        <v>1</v>
      </c>
      <c r="I39" s="1" t="s">
        <v>561</v>
      </c>
      <c r="J39" s="1" t="s">
        <v>18</v>
      </c>
      <c r="K39">
        <v>38</v>
      </c>
      <c r="M39">
        <f t="shared" si="3"/>
        <v>3</v>
      </c>
    </row>
    <row r="40" spans="1:13">
      <c r="A40" s="1" t="s">
        <v>1296</v>
      </c>
      <c r="B40" s="1" t="s">
        <v>415</v>
      </c>
      <c r="C40" s="1">
        <v>3</v>
      </c>
      <c r="D40" s="1" t="s">
        <v>15</v>
      </c>
      <c r="E40" s="1" t="s">
        <v>2052</v>
      </c>
      <c r="F40" s="1">
        <v>3</v>
      </c>
      <c r="G40" s="1">
        <v>4</v>
      </c>
      <c r="H40" s="1">
        <v>2</v>
      </c>
      <c r="I40" s="1" t="s">
        <v>2053</v>
      </c>
      <c r="J40" s="1" t="s">
        <v>25</v>
      </c>
      <c r="K40">
        <v>39</v>
      </c>
      <c r="M40">
        <f t="shared" si="3"/>
        <v>8</v>
      </c>
    </row>
    <row r="41" spans="1:13" ht="30">
      <c r="A41" s="1" t="s">
        <v>1112</v>
      </c>
      <c r="B41" s="1" t="s">
        <v>13</v>
      </c>
      <c r="C41" s="1">
        <v>4</v>
      </c>
      <c r="D41" s="1" t="s">
        <v>15</v>
      </c>
      <c r="E41" s="1" t="s">
        <v>2054</v>
      </c>
      <c r="F41" s="1">
        <v>4</v>
      </c>
      <c r="G41" s="1">
        <v>3</v>
      </c>
      <c r="H41" s="1">
        <v>3</v>
      </c>
      <c r="I41" s="1" t="s">
        <v>561</v>
      </c>
      <c r="J41" s="1" t="s">
        <v>44</v>
      </c>
      <c r="K41">
        <v>40</v>
      </c>
      <c r="M41">
        <f t="shared" si="3"/>
        <v>9</v>
      </c>
    </row>
    <row r="42" spans="1:13" ht="30">
      <c r="A42" s="1" t="s">
        <v>1085</v>
      </c>
      <c r="B42" s="1" t="s">
        <v>13</v>
      </c>
      <c r="C42" s="1">
        <v>5</v>
      </c>
      <c r="D42" s="1" t="s">
        <v>15</v>
      </c>
      <c r="E42" s="1" t="s">
        <v>2055</v>
      </c>
      <c r="F42" s="1">
        <v>0</v>
      </c>
      <c r="G42" s="1">
        <v>4</v>
      </c>
      <c r="H42" s="1">
        <v>1</v>
      </c>
      <c r="I42" s="1" t="s">
        <v>2013</v>
      </c>
      <c r="J42" s="1" t="s">
        <v>18</v>
      </c>
      <c r="K42">
        <v>41</v>
      </c>
      <c r="M42">
        <f t="shared" si="3"/>
        <v>4</v>
      </c>
    </row>
    <row r="43" spans="1:13">
      <c r="A43" s="1" t="s">
        <v>1039</v>
      </c>
      <c r="B43" s="1" t="s">
        <v>277</v>
      </c>
      <c r="C43" s="1">
        <v>6</v>
      </c>
      <c r="D43" s="1" t="s">
        <v>15</v>
      </c>
      <c r="E43" s="1" t="s">
        <v>2056</v>
      </c>
      <c r="F43" s="1">
        <v>6</v>
      </c>
      <c r="G43" s="1">
        <v>3</v>
      </c>
      <c r="H43" s="1">
        <v>1</v>
      </c>
      <c r="I43" s="1" t="s">
        <v>2026</v>
      </c>
      <c r="J43" s="1" t="s">
        <v>25</v>
      </c>
      <c r="K43">
        <v>42</v>
      </c>
      <c r="M43">
        <f t="shared" si="3"/>
        <v>3</v>
      </c>
    </row>
    <row r="44" spans="1:13" ht="30">
      <c r="A44" s="1" t="s">
        <v>513</v>
      </c>
      <c r="B44" s="1" t="s">
        <v>1938</v>
      </c>
      <c r="C44" s="1">
        <v>7</v>
      </c>
      <c r="D44" s="1" t="s">
        <v>15</v>
      </c>
      <c r="E44" s="1" t="s">
        <v>2057</v>
      </c>
      <c r="F44" s="1">
        <v>4</v>
      </c>
      <c r="G44" s="1">
        <v>2</v>
      </c>
      <c r="H44" s="1">
        <v>1</v>
      </c>
      <c r="I44" s="1" t="s">
        <v>2026</v>
      </c>
      <c r="J44" s="1" t="s">
        <v>25</v>
      </c>
      <c r="K44">
        <v>43</v>
      </c>
      <c r="M44">
        <f t="shared" si="3"/>
        <v>2</v>
      </c>
    </row>
    <row r="45" spans="1:13" ht="45">
      <c r="A45" s="1" t="s">
        <v>1226</v>
      </c>
      <c r="B45" s="1" t="s">
        <v>365</v>
      </c>
      <c r="C45" s="1">
        <v>8</v>
      </c>
      <c r="D45" s="1" t="s">
        <v>15</v>
      </c>
      <c r="E45" s="1" t="s">
        <v>2058</v>
      </c>
      <c r="F45" s="1">
        <v>6</v>
      </c>
      <c r="G45" s="1">
        <v>3</v>
      </c>
      <c r="H45" s="1">
        <v>4</v>
      </c>
      <c r="I45" s="1" t="s">
        <v>2031</v>
      </c>
      <c r="J45" s="1" t="s">
        <v>25</v>
      </c>
      <c r="K45">
        <v>44</v>
      </c>
      <c r="M45">
        <f t="shared" si="3"/>
        <v>12</v>
      </c>
    </row>
    <row r="46" spans="1:13" ht="30">
      <c r="A46" s="1" t="s">
        <v>881</v>
      </c>
      <c r="B46" s="1" t="s">
        <v>850</v>
      </c>
      <c r="C46" s="1">
        <v>5</v>
      </c>
      <c r="D46" s="1" t="s">
        <v>15</v>
      </c>
      <c r="E46" s="1" t="s">
        <v>2059</v>
      </c>
      <c r="F46" s="1">
        <v>4</v>
      </c>
      <c r="G46" s="1">
        <v>4</v>
      </c>
      <c r="H46" s="1">
        <v>1</v>
      </c>
      <c r="I46" s="1" t="s">
        <v>28</v>
      </c>
      <c r="J46" s="1" t="s">
        <v>44</v>
      </c>
      <c r="K46">
        <v>45</v>
      </c>
      <c r="M46">
        <f t="shared" si="3"/>
        <v>4</v>
      </c>
    </row>
    <row r="47" spans="1:13" ht="30">
      <c r="A47" s="1" t="s">
        <v>1042</v>
      </c>
      <c r="B47" s="1" t="s">
        <v>277</v>
      </c>
      <c r="C47" s="1">
        <v>6</v>
      </c>
      <c r="D47" s="1" t="s">
        <v>15</v>
      </c>
      <c r="E47" s="1" t="s">
        <v>2060</v>
      </c>
      <c r="F47" s="1">
        <v>5</v>
      </c>
      <c r="G47" s="1">
        <v>6</v>
      </c>
      <c r="H47" s="1">
        <v>1</v>
      </c>
      <c r="I47" s="1" t="s">
        <v>17</v>
      </c>
      <c r="J47" s="1" t="s">
        <v>44</v>
      </c>
      <c r="K47">
        <v>46</v>
      </c>
      <c r="M47">
        <f t="shared" si="3"/>
        <v>6</v>
      </c>
    </row>
    <row r="48" spans="1:13" ht="30">
      <c r="A48" s="1" t="s">
        <v>1229</v>
      </c>
      <c r="B48" s="1" t="s">
        <v>365</v>
      </c>
      <c r="C48" s="1">
        <v>8</v>
      </c>
      <c r="D48" s="1" t="s">
        <v>15</v>
      </c>
      <c r="E48" s="1" t="s">
        <v>2061</v>
      </c>
      <c r="F48" s="1">
        <v>7</v>
      </c>
      <c r="G48" s="1">
        <v>4</v>
      </c>
      <c r="H48" s="1">
        <v>2</v>
      </c>
      <c r="I48" s="1" t="s">
        <v>2006</v>
      </c>
      <c r="J48" s="1" t="s">
        <v>18</v>
      </c>
      <c r="K48">
        <v>47</v>
      </c>
      <c r="M48">
        <f t="shared" si="3"/>
        <v>8</v>
      </c>
    </row>
    <row r="49" spans="1:13">
      <c r="A49" s="1" t="s">
        <v>1241</v>
      </c>
      <c r="B49" s="1" t="s">
        <v>365</v>
      </c>
      <c r="C49" s="1">
        <v>8</v>
      </c>
      <c r="D49" s="1" t="s">
        <v>15</v>
      </c>
      <c r="E49" s="1" t="s">
        <v>2062</v>
      </c>
      <c r="F49" s="1">
        <v>4</v>
      </c>
      <c r="G49" s="1">
        <v>4</v>
      </c>
      <c r="H49" s="1">
        <v>2</v>
      </c>
      <c r="I49" s="1" t="s">
        <v>2063</v>
      </c>
      <c r="J49" s="1" t="s">
        <v>25</v>
      </c>
      <c r="K49">
        <v>48</v>
      </c>
      <c r="M49">
        <f t="shared" si="3"/>
        <v>8</v>
      </c>
    </row>
    <row r="50" spans="1:13" ht="45">
      <c r="A50" s="1" t="s">
        <v>1088</v>
      </c>
      <c r="B50" s="1" t="s">
        <v>13</v>
      </c>
      <c r="C50" s="1">
        <v>3</v>
      </c>
      <c r="D50" s="1" t="s">
        <v>15</v>
      </c>
      <c r="E50" s="1" t="s">
        <v>2064</v>
      </c>
      <c r="F50" s="1">
        <v>3</v>
      </c>
      <c r="G50" s="1">
        <v>1</v>
      </c>
      <c r="H50" s="1">
        <v>2</v>
      </c>
      <c r="I50" s="1" t="s">
        <v>561</v>
      </c>
      <c r="J50" s="1" t="s">
        <v>44</v>
      </c>
      <c r="K50">
        <v>49</v>
      </c>
      <c r="M50">
        <f t="shared" si="3"/>
        <v>2</v>
      </c>
    </row>
    <row r="51" spans="1:13" ht="30">
      <c r="A51" s="1" t="s">
        <v>1805</v>
      </c>
      <c r="B51" s="1" t="s">
        <v>1958</v>
      </c>
      <c r="C51" s="1">
        <v>2</v>
      </c>
      <c r="D51" s="1" t="s">
        <v>23</v>
      </c>
      <c r="E51" s="1" t="s">
        <v>2065</v>
      </c>
      <c r="F51" s="1"/>
      <c r="G51" s="1"/>
      <c r="H51" s="1"/>
      <c r="I51" s="1"/>
      <c r="J51" s="1" t="s">
        <v>18</v>
      </c>
      <c r="K51">
        <v>50</v>
      </c>
      <c r="M51">
        <f t="shared" si="3"/>
        <v>0</v>
      </c>
    </row>
    <row r="52" spans="1:13">
      <c r="A52" s="1" t="s">
        <v>1302</v>
      </c>
      <c r="B52" s="1" t="s">
        <v>415</v>
      </c>
      <c r="C52" s="1">
        <v>5</v>
      </c>
      <c r="D52" s="1" t="s">
        <v>15</v>
      </c>
      <c r="E52" s="1" t="s">
        <v>2010</v>
      </c>
      <c r="F52" s="1">
        <v>9</v>
      </c>
      <c r="G52" s="1">
        <v>1</v>
      </c>
      <c r="H52" s="1">
        <v>3</v>
      </c>
      <c r="I52" s="1" t="s">
        <v>2006</v>
      </c>
      <c r="J52" s="1" t="s">
        <v>41</v>
      </c>
      <c r="K52">
        <v>51</v>
      </c>
      <c r="M52">
        <f t="shared" si="3"/>
        <v>3</v>
      </c>
    </row>
    <row r="53" spans="1:13" ht="60">
      <c r="A53" s="1" t="s">
        <v>1447</v>
      </c>
      <c r="B53" s="1" t="s">
        <v>415</v>
      </c>
      <c r="C53" s="1">
        <v>5</v>
      </c>
      <c r="D53" s="1" t="s">
        <v>15</v>
      </c>
      <c r="E53" s="1" t="s">
        <v>2066</v>
      </c>
      <c r="F53" s="1">
        <v>5</v>
      </c>
      <c r="G53" s="1">
        <v>1</v>
      </c>
      <c r="H53" s="1">
        <v>1</v>
      </c>
      <c r="I53" s="1" t="s">
        <v>28</v>
      </c>
      <c r="J53" s="1" t="s">
        <v>41</v>
      </c>
      <c r="K53">
        <v>52</v>
      </c>
      <c r="M53">
        <f t="shared" si="3"/>
        <v>1</v>
      </c>
    </row>
    <row r="54" spans="1:13">
      <c r="A54" s="1" t="s">
        <v>1541</v>
      </c>
      <c r="B54" s="1" t="s">
        <v>365</v>
      </c>
      <c r="C54" s="1">
        <v>2</v>
      </c>
      <c r="D54" s="1" t="s">
        <v>31</v>
      </c>
      <c r="E54" s="1" t="s">
        <v>2067</v>
      </c>
      <c r="F54" s="1"/>
      <c r="G54" s="1"/>
      <c r="H54" s="1"/>
      <c r="I54" s="1"/>
      <c r="J54" s="1" t="s">
        <v>18</v>
      </c>
      <c r="K54">
        <v>53</v>
      </c>
      <c r="M54">
        <f t="shared" si="3"/>
        <v>0</v>
      </c>
    </row>
    <row r="55" spans="1:13" ht="35.25" customHeight="1">
      <c r="A55" s="1" t="s">
        <v>1499</v>
      </c>
      <c r="B55" s="1" t="s">
        <v>227</v>
      </c>
      <c r="C55" s="1">
        <v>3</v>
      </c>
      <c r="D55" s="1" t="s">
        <v>31</v>
      </c>
      <c r="E55" s="1" t="s">
        <v>2068</v>
      </c>
      <c r="F55" s="1"/>
      <c r="G55" s="1"/>
      <c r="H55" s="1"/>
      <c r="I55" s="1"/>
      <c r="J55" s="1" t="s">
        <v>18</v>
      </c>
      <c r="K55">
        <v>54</v>
      </c>
      <c r="M55">
        <f t="shared" si="3"/>
        <v>0</v>
      </c>
    </row>
    <row r="56" spans="1:13">
      <c r="A56" s="1" t="s">
        <v>1481</v>
      </c>
      <c r="B56" s="1" t="s">
        <v>850</v>
      </c>
      <c r="C56" s="1">
        <v>1</v>
      </c>
      <c r="D56" s="1" t="s">
        <v>31</v>
      </c>
      <c r="E56" s="2" t="s">
        <v>2069</v>
      </c>
      <c r="F56" s="1"/>
      <c r="G56" s="1"/>
      <c r="H56" s="1"/>
      <c r="I56" s="1"/>
      <c r="J56" s="1" t="s">
        <v>18</v>
      </c>
      <c r="K56">
        <v>55</v>
      </c>
      <c r="M56">
        <f t="shared" si="3"/>
        <v>0</v>
      </c>
    </row>
    <row r="57" spans="1:13" ht="30">
      <c r="A57" s="1" t="s">
        <v>519</v>
      </c>
      <c r="B57" s="1" t="s">
        <v>277</v>
      </c>
      <c r="C57" s="1">
        <v>2</v>
      </c>
      <c r="D57" s="1" t="s">
        <v>31</v>
      </c>
      <c r="E57" s="1" t="s">
        <v>2070</v>
      </c>
      <c r="F57" s="1"/>
      <c r="G57" s="1"/>
      <c r="H57" s="1"/>
      <c r="I57" s="1"/>
      <c r="J57" s="1" t="s">
        <v>18</v>
      </c>
      <c r="K57">
        <v>56</v>
      </c>
      <c r="M57">
        <f t="shared" si="3"/>
        <v>0</v>
      </c>
    </row>
    <row r="58" spans="1:13">
      <c r="A58" s="1" t="s">
        <v>1697</v>
      </c>
      <c r="B58" s="1" t="s">
        <v>13</v>
      </c>
      <c r="C58" s="1">
        <v>3</v>
      </c>
      <c r="D58" s="1" t="s">
        <v>23</v>
      </c>
      <c r="E58" s="1" t="s">
        <v>1698</v>
      </c>
      <c r="F58" s="1"/>
      <c r="G58" s="1"/>
      <c r="H58" s="1"/>
      <c r="I58" s="1"/>
      <c r="J58" s="1" t="s">
        <v>44</v>
      </c>
      <c r="K58">
        <v>57</v>
      </c>
      <c r="M58">
        <f t="shared" si="3"/>
        <v>0</v>
      </c>
    </row>
    <row r="59" spans="1:13" ht="45">
      <c r="A59" s="1" t="s">
        <v>1688</v>
      </c>
      <c r="B59" s="1" t="s">
        <v>13</v>
      </c>
      <c r="C59" s="1">
        <v>2</v>
      </c>
      <c r="D59" s="1" t="s">
        <v>23</v>
      </c>
      <c r="E59" s="1" t="s">
        <v>2071</v>
      </c>
      <c r="F59" s="1"/>
      <c r="G59" s="1"/>
      <c r="H59" s="1"/>
      <c r="I59" s="1"/>
      <c r="J59" s="1" t="s">
        <v>18</v>
      </c>
      <c r="K59">
        <v>58</v>
      </c>
      <c r="M59">
        <f t="shared" si="3"/>
        <v>0</v>
      </c>
    </row>
    <row r="60" spans="1:13" ht="30">
      <c r="A60" s="1" t="s">
        <v>1430</v>
      </c>
      <c r="B60" s="1" t="s">
        <v>1959</v>
      </c>
      <c r="C60" s="1">
        <v>3</v>
      </c>
      <c r="D60" s="1" t="s">
        <v>15</v>
      </c>
      <c r="E60" s="1" t="s">
        <v>2072</v>
      </c>
      <c r="F60" s="1">
        <v>3</v>
      </c>
      <c r="G60" s="1">
        <v>1</v>
      </c>
      <c r="H60" s="1">
        <v>3</v>
      </c>
      <c r="I60" s="1" t="s">
        <v>2006</v>
      </c>
      <c r="J60" s="1" t="s">
        <v>25</v>
      </c>
      <c r="K60">
        <v>59</v>
      </c>
      <c r="M60">
        <f t="shared" si="3"/>
        <v>3</v>
      </c>
    </row>
    <row r="61" spans="1:13">
      <c r="A61" s="1" t="s">
        <v>381</v>
      </c>
      <c r="B61" s="1" t="s">
        <v>365</v>
      </c>
      <c r="C61" s="1">
        <v>4</v>
      </c>
      <c r="D61" s="1" t="s">
        <v>15</v>
      </c>
      <c r="E61" s="1" t="s">
        <v>2073</v>
      </c>
      <c r="F61" s="1">
        <v>4</v>
      </c>
      <c r="G61" s="1">
        <v>2</v>
      </c>
      <c r="H61" s="1">
        <v>3</v>
      </c>
      <c r="I61" s="1" t="s">
        <v>119</v>
      </c>
      <c r="J61" s="1" t="s">
        <v>18</v>
      </c>
      <c r="K61">
        <v>60</v>
      </c>
      <c r="M61">
        <f t="shared" si="3"/>
        <v>6</v>
      </c>
    </row>
    <row r="62" spans="1:13">
      <c r="A62" s="1" t="s">
        <v>1208</v>
      </c>
      <c r="B62" s="1" t="s">
        <v>365</v>
      </c>
      <c r="C62" s="1">
        <v>3</v>
      </c>
      <c r="D62" s="1" t="s">
        <v>15</v>
      </c>
      <c r="E62" s="1" t="s">
        <v>2074</v>
      </c>
      <c r="F62" s="1">
        <v>5</v>
      </c>
      <c r="G62" s="1">
        <v>3</v>
      </c>
      <c r="H62" s="1">
        <v>3</v>
      </c>
      <c r="I62" s="1" t="s">
        <v>119</v>
      </c>
      <c r="J62" s="1" t="s">
        <v>44</v>
      </c>
      <c r="K62">
        <v>61</v>
      </c>
      <c r="M62">
        <f t="shared" si="3"/>
        <v>9</v>
      </c>
    </row>
    <row r="63" spans="1:13" ht="30">
      <c r="A63" s="1" t="s">
        <v>1453</v>
      </c>
      <c r="B63" s="1" t="s">
        <v>1963</v>
      </c>
      <c r="C63" s="1">
        <v>2</v>
      </c>
      <c r="D63" s="1" t="s">
        <v>15</v>
      </c>
      <c r="E63" s="1" t="s">
        <v>2075</v>
      </c>
      <c r="F63" s="1">
        <v>3</v>
      </c>
      <c r="G63" s="1">
        <v>2</v>
      </c>
      <c r="H63" s="1">
        <v>4</v>
      </c>
      <c r="I63" s="1" t="s">
        <v>154</v>
      </c>
      <c r="J63" s="1" t="s">
        <v>25</v>
      </c>
      <c r="K63">
        <v>62</v>
      </c>
      <c r="M63">
        <f t="shared" si="3"/>
        <v>8</v>
      </c>
    </row>
    <row r="64" spans="1:13" ht="30">
      <c r="A64" s="1" t="s">
        <v>1760</v>
      </c>
      <c r="B64" s="1" t="s">
        <v>415</v>
      </c>
      <c r="C64" s="1">
        <v>1</v>
      </c>
      <c r="D64" s="1" t="s">
        <v>23</v>
      </c>
      <c r="E64" s="1" t="s">
        <v>2076</v>
      </c>
      <c r="F64" s="1"/>
      <c r="G64" s="1"/>
      <c r="H64" s="1"/>
      <c r="I64" s="1"/>
      <c r="J64" s="1" t="s">
        <v>25</v>
      </c>
      <c r="K64">
        <v>63</v>
      </c>
      <c r="M64">
        <f t="shared" si="3"/>
        <v>0</v>
      </c>
    </row>
    <row r="65" spans="1:13" ht="45">
      <c r="A65" s="1" t="s">
        <v>1045</v>
      </c>
      <c r="B65" s="1" t="s">
        <v>277</v>
      </c>
      <c r="C65" s="1">
        <v>6</v>
      </c>
      <c r="D65" s="1" t="s">
        <v>15</v>
      </c>
      <c r="E65" s="1" t="s">
        <v>2077</v>
      </c>
      <c r="F65" s="1">
        <v>5</v>
      </c>
      <c r="G65" s="1">
        <v>2</v>
      </c>
      <c r="H65" s="1">
        <v>3</v>
      </c>
      <c r="I65" s="1" t="s">
        <v>160</v>
      </c>
      <c r="J65" s="1" t="s">
        <v>44</v>
      </c>
      <c r="K65">
        <v>64</v>
      </c>
      <c r="M65">
        <f t="shared" si="3"/>
        <v>6</v>
      </c>
    </row>
    <row r="66" spans="1:13" ht="45">
      <c r="A66" s="1" t="s">
        <v>1417</v>
      </c>
      <c r="B66" s="1" t="s">
        <v>1938</v>
      </c>
      <c r="C66" s="1">
        <v>8</v>
      </c>
      <c r="D66" s="1" t="s">
        <v>15</v>
      </c>
      <c r="E66" s="1" t="s">
        <v>2078</v>
      </c>
      <c r="F66" s="1">
        <v>7</v>
      </c>
      <c r="G66" s="1">
        <v>2</v>
      </c>
      <c r="H66" s="1">
        <v>5</v>
      </c>
      <c r="I66" s="1" t="s">
        <v>160</v>
      </c>
      <c r="J66" s="1" t="s">
        <v>41</v>
      </c>
      <c r="K66">
        <v>65</v>
      </c>
      <c r="M66">
        <f t="shared" si="3"/>
        <v>10</v>
      </c>
    </row>
    <row r="67" spans="1:13">
      <c r="A67" s="1" t="s">
        <v>1682</v>
      </c>
      <c r="B67" s="1" t="s">
        <v>277</v>
      </c>
      <c r="C67" s="1">
        <v>7</v>
      </c>
      <c r="D67" s="1" t="s">
        <v>23</v>
      </c>
      <c r="E67" s="1" t="s">
        <v>2079</v>
      </c>
      <c r="F67" s="1"/>
      <c r="G67" s="1"/>
      <c r="H67" s="1"/>
      <c r="I67" s="1"/>
      <c r="J67" s="1" t="s">
        <v>44</v>
      </c>
      <c r="K67">
        <v>66</v>
      </c>
      <c r="M67">
        <f t="shared" si="3"/>
        <v>0</v>
      </c>
    </row>
    <row r="68" spans="1:13">
      <c r="A68" s="1" t="s">
        <v>1076</v>
      </c>
      <c r="B68" s="1" t="s">
        <v>13</v>
      </c>
      <c r="C68" s="1">
        <v>3</v>
      </c>
      <c r="D68" t="s">
        <v>15</v>
      </c>
      <c r="E68" s="1" t="s">
        <v>2080</v>
      </c>
      <c r="F68" s="1">
        <v>1</v>
      </c>
      <c r="G68" s="1">
        <v>1</v>
      </c>
      <c r="H68" s="1">
        <v>4</v>
      </c>
      <c r="I68" s="1" t="s">
        <v>561</v>
      </c>
      <c r="J68" s="1"/>
      <c r="K68">
        <v>67</v>
      </c>
      <c r="M68">
        <f t="shared" si="3"/>
        <v>4</v>
      </c>
    </row>
    <row r="69" spans="1:13">
      <c r="A69" s="1" t="s">
        <v>1025</v>
      </c>
      <c r="B69" s="1" t="s">
        <v>277</v>
      </c>
      <c r="C69" s="1">
        <v>5</v>
      </c>
      <c r="D69" s="1" t="s">
        <v>15</v>
      </c>
      <c r="E69" s="1" t="s">
        <v>2081</v>
      </c>
      <c r="F69" s="1">
        <v>3</v>
      </c>
      <c r="G69" s="1">
        <v>2</v>
      </c>
      <c r="H69" s="1">
        <v>4</v>
      </c>
      <c r="I69" s="1" t="s">
        <v>131</v>
      </c>
      <c r="J69" s="1"/>
      <c r="K69">
        <v>68</v>
      </c>
      <c r="M69">
        <f t="shared" ref="M69:M132" si="4">$G69*$H69</f>
        <v>8</v>
      </c>
    </row>
    <row r="70" spans="1:13" ht="45">
      <c r="A70" s="1" t="s">
        <v>1299</v>
      </c>
      <c r="B70" s="1" t="s">
        <v>415</v>
      </c>
      <c r="C70" s="1">
        <v>4</v>
      </c>
      <c r="D70" s="1" t="s">
        <v>15</v>
      </c>
      <c r="E70" s="1" t="s">
        <v>2082</v>
      </c>
      <c r="F70" s="1">
        <v>3</v>
      </c>
      <c r="G70" s="1">
        <v>2</v>
      </c>
      <c r="H70" s="1">
        <v>4</v>
      </c>
      <c r="I70" s="1" t="s">
        <v>1390</v>
      </c>
      <c r="J70" s="1" t="s">
        <v>44</v>
      </c>
      <c r="K70">
        <v>69</v>
      </c>
      <c r="M70">
        <f t="shared" si="4"/>
        <v>8</v>
      </c>
    </row>
    <row r="71" spans="1:13">
      <c r="A71" s="1" t="s">
        <v>1544</v>
      </c>
      <c r="B71" s="1" t="s">
        <v>365</v>
      </c>
      <c r="C71" s="1">
        <v>3</v>
      </c>
      <c r="D71" s="1" t="s">
        <v>31</v>
      </c>
      <c r="E71" s="1" t="s">
        <v>1545</v>
      </c>
      <c r="F71" s="1"/>
      <c r="G71" s="1"/>
      <c r="H71" s="1"/>
      <c r="I71" s="1"/>
      <c r="J71" s="1" t="s">
        <v>44</v>
      </c>
      <c r="K71">
        <v>70</v>
      </c>
      <c r="M71">
        <f t="shared" si="4"/>
        <v>0</v>
      </c>
    </row>
    <row r="72" spans="1:13">
      <c r="A72" s="1" t="s">
        <v>1667</v>
      </c>
      <c r="B72" s="1" t="s">
        <v>277</v>
      </c>
      <c r="C72" s="1">
        <v>4</v>
      </c>
      <c r="D72" s="1" t="s">
        <v>23</v>
      </c>
      <c r="E72" s="1" t="s">
        <v>2083</v>
      </c>
      <c r="F72" s="1"/>
      <c r="G72" s="1"/>
      <c r="H72" s="1"/>
      <c r="I72" s="1"/>
      <c r="J72" s="1" t="s">
        <v>18</v>
      </c>
      <c r="K72">
        <v>71</v>
      </c>
      <c r="M72">
        <f t="shared" si="4"/>
        <v>0</v>
      </c>
    </row>
    <row r="73" spans="1:13">
      <c r="A73" s="1" t="s">
        <v>1614</v>
      </c>
      <c r="B73" s="1" t="s">
        <v>227</v>
      </c>
      <c r="C73" s="1">
        <v>5</v>
      </c>
      <c r="D73" s="1" t="s">
        <v>23</v>
      </c>
      <c r="E73" s="1" t="s">
        <v>2084</v>
      </c>
      <c r="F73" s="1"/>
      <c r="G73" s="1"/>
      <c r="H73" s="1"/>
      <c r="I73" s="1"/>
      <c r="J73" s="1" t="s">
        <v>18</v>
      </c>
      <c r="K73">
        <v>72</v>
      </c>
      <c r="M73">
        <f t="shared" si="4"/>
        <v>0</v>
      </c>
    </row>
    <row r="74" spans="1:13" ht="30">
      <c r="A74" s="1" t="s">
        <v>1706</v>
      </c>
      <c r="B74" s="1" t="s">
        <v>13</v>
      </c>
      <c r="C74" s="1">
        <v>3</v>
      </c>
      <c r="D74" s="1" t="s">
        <v>23</v>
      </c>
      <c r="E74" s="1" t="s">
        <v>2085</v>
      </c>
      <c r="F74" s="1"/>
      <c r="G74" s="1"/>
      <c r="H74" s="1"/>
      <c r="I74" s="1"/>
      <c r="J74" s="1" t="s">
        <v>44</v>
      </c>
      <c r="K74">
        <v>73</v>
      </c>
      <c r="M74">
        <f t="shared" si="4"/>
        <v>0</v>
      </c>
    </row>
    <row r="75" spans="1:13">
      <c r="A75" s="1" t="s">
        <v>927</v>
      </c>
      <c r="B75" s="1" t="s">
        <v>227</v>
      </c>
      <c r="C75" s="1">
        <v>5</v>
      </c>
      <c r="D75" s="1" t="s">
        <v>15</v>
      </c>
      <c r="E75" s="1" t="s">
        <v>2086</v>
      </c>
      <c r="F75" s="1">
        <v>2</v>
      </c>
      <c r="G75" s="1">
        <v>2</v>
      </c>
      <c r="H75" s="1">
        <v>4</v>
      </c>
      <c r="I75" s="1" t="s">
        <v>2087</v>
      </c>
      <c r="J75" s="1" t="s">
        <v>18</v>
      </c>
      <c r="K75">
        <v>74</v>
      </c>
      <c r="M75">
        <f t="shared" si="4"/>
        <v>8</v>
      </c>
    </row>
    <row r="76" spans="1:13">
      <c r="A76" s="1" t="s">
        <v>1831</v>
      </c>
      <c r="B76" s="1" t="s">
        <v>415</v>
      </c>
      <c r="C76" s="1">
        <v>6</v>
      </c>
      <c r="D76" s="1" t="s">
        <v>1822</v>
      </c>
      <c r="E76" s="1" t="s">
        <v>2088</v>
      </c>
      <c r="F76" s="1"/>
      <c r="G76" s="1"/>
      <c r="H76" s="1"/>
      <c r="I76" s="1"/>
      <c r="J76" s="1" t="s">
        <v>41</v>
      </c>
      <c r="K76">
        <v>75</v>
      </c>
      <c r="M76">
        <f t="shared" si="4"/>
        <v>0</v>
      </c>
    </row>
    <row r="77" spans="1:13" ht="30">
      <c r="A77" s="1" t="s">
        <v>2089</v>
      </c>
      <c r="B77" s="1" t="s">
        <v>227</v>
      </c>
      <c r="C77" s="1">
        <v>2</v>
      </c>
      <c r="D77" s="1" t="s">
        <v>15</v>
      </c>
      <c r="E77" s="1" t="s">
        <v>2090</v>
      </c>
      <c r="F77" s="1">
        <v>6</v>
      </c>
      <c r="G77" s="1">
        <v>5</v>
      </c>
      <c r="H77" s="1">
        <v>4</v>
      </c>
      <c r="I77" s="1" t="s">
        <v>2091</v>
      </c>
      <c r="J77" s="1" t="s">
        <v>25</v>
      </c>
      <c r="K77">
        <v>76</v>
      </c>
      <c r="M77">
        <f t="shared" si="4"/>
        <v>20</v>
      </c>
    </row>
    <row r="78" spans="1:13" ht="30">
      <c r="A78" s="1" t="s">
        <v>1514</v>
      </c>
      <c r="B78" s="1" t="s">
        <v>227</v>
      </c>
      <c r="C78" s="1">
        <v>6</v>
      </c>
      <c r="D78" s="1" t="s">
        <v>31</v>
      </c>
      <c r="E78" s="1" t="s">
        <v>2092</v>
      </c>
      <c r="F78" s="1"/>
      <c r="G78" s="1"/>
      <c r="H78" s="1"/>
      <c r="I78" s="1"/>
      <c r="J78" s="1" t="s">
        <v>25</v>
      </c>
      <c r="K78">
        <v>77</v>
      </c>
      <c r="M78">
        <f t="shared" si="4"/>
        <v>0</v>
      </c>
    </row>
    <row r="79" spans="1:13" ht="30">
      <c r="A79" s="1" t="s">
        <v>951</v>
      </c>
      <c r="B79" s="1" t="s">
        <v>227</v>
      </c>
      <c r="C79" s="1">
        <v>7</v>
      </c>
      <c r="D79" s="1" t="s">
        <v>15</v>
      </c>
      <c r="E79" s="1" t="s">
        <v>2093</v>
      </c>
      <c r="F79" s="1">
        <v>4</v>
      </c>
      <c r="G79" s="1">
        <v>4</v>
      </c>
      <c r="H79" s="1">
        <v>4</v>
      </c>
      <c r="I79" s="1" t="s">
        <v>561</v>
      </c>
      <c r="J79" s="1" t="s">
        <v>44</v>
      </c>
      <c r="K79">
        <v>78</v>
      </c>
      <c r="M79">
        <f t="shared" si="4"/>
        <v>16</v>
      </c>
    </row>
    <row r="80" spans="1:13" ht="30">
      <c r="A80" s="1" t="s">
        <v>1091</v>
      </c>
      <c r="B80" s="1" t="s">
        <v>13</v>
      </c>
      <c r="C80" s="1">
        <v>4</v>
      </c>
      <c r="D80" s="1" t="s">
        <v>15</v>
      </c>
      <c r="E80" s="1" t="s">
        <v>2094</v>
      </c>
      <c r="F80" s="1">
        <v>3</v>
      </c>
      <c r="G80">
        <v>3</v>
      </c>
      <c r="H80" s="1">
        <v>1</v>
      </c>
      <c r="I80" s="1" t="s">
        <v>28</v>
      </c>
      <c r="J80" s="1" t="s">
        <v>18</v>
      </c>
      <c r="K80">
        <v>79</v>
      </c>
      <c r="M80">
        <f>$G80*$H80</f>
        <v>3</v>
      </c>
    </row>
    <row r="81" spans="1:13">
      <c r="A81" s="1" t="s">
        <v>1529</v>
      </c>
      <c r="B81" s="1" t="s">
        <v>13</v>
      </c>
      <c r="C81" s="1">
        <v>2</v>
      </c>
      <c r="D81" s="1" t="s">
        <v>31</v>
      </c>
      <c r="E81" s="1" t="s">
        <v>2095</v>
      </c>
      <c r="F81" s="1"/>
      <c r="G81" s="1"/>
      <c r="H81" s="1"/>
      <c r="I81" s="1"/>
      <c r="J81" s="1" t="s">
        <v>18</v>
      </c>
      <c r="K81">
        <v>80</v>
      </c>
      <c r="M81">
        <f t="shared" si="4"/>
        <v>0</v>
      </c>
    </row>
    <row r="82" spans="1:13">
      <c r="A82" s="1" t="s">
        <v>1094</v>
      </c>
      <c r="B82" s="1" t="s">
        <v>13</v>
      </c>
      <c r="C82" s="1">
        <v>4</v>
      </c>
      <c r="D82" s="1" t="s">
        <v>15</v>
      </c>
      <c r="E82" s="1" t="s">
        <v>2096</v>
      </c>
      <c r="F82" s="1">
        <v>2</v>
      </c>
      <c r="G82" s="1">
        <v>1</v>
      </c>
      <c r="H82" s="1">
        <v>5</v>
      </c>
      <c r="I82" s="1" t="s">
        <v>28</v>
      </c>
      <c r="J82" s="1" t="s">
        <v>44</v>
      </c>
      <c r="K82">
        <v>81</v>
      </c>
      <c r="M82">
        <f t="shared" si="4"/>
        <v>5</v>
      </c>
    </row>
    <row r="83" spans="1:13" ht="30">
      <c r="A83" s="1" t="s">
        <v>1434</v>
      </c>
      <c r="B83" s="1" t="s">
        <v>1959</v>
      </c>
      <c r="C83" s="1">
        <v>4</v>
      </c>
      <c r="D83" s="1" t="s">
        <v>15</v>
      </c>
      <c r="E83" s="1" t="s">
        <v>2097</v>
      </c>
      <c r="F83" s="1">
        <v>2</v>
      </c>
      <c r="G83" s="1">
        <v>1</v>
      </c>
      <c r="H83" s="1">
        <v>4</v>
      </c>
      <c r="I83" s="1" t="s">
        <v>1197</v>
      </c>
      <c r="J83" s="1" t="s">
        <v>44</v>
      </c>
      <c r="K83">
        <v>82</v>
      </c>
      <c r="M83">
        <f t="shared" si="4"/>
        <v>4</v>
      </c>
    </row>
    <row r="84" spans="1:13">
      <c r="A84" s="1" t="s">
        <v>1634</v>
      </c>
      <c r="B84" s="1" t="s">
        <v>227</v>
      </c>
      <c r="C84" s="1">
        <v>10</v>
      </c>
      <c r="D84" s="1" t="s">
        <v>23</v>
      </c>
      <c r="E84" s="1" t="s">
        <v>1635</v>
      </c>
      <c r="F84" s="1"/>
      <c r="G84" s="1"/>
      <c r="H84" s="1"/>
      <c r="I84" s="1"/>
      <c r="J84" s="1" t="s">
        <v>25</v>
      </c>
      <c r="K84">
        <v>83</v>
      </c>
      <c r="M84">
        <f t="shared" si="4"/>
        <v>0</v>
      </c>
    </row>
    <row r="85" spans="1:13" ht="30">
      <c r="A85" s="1" t="s">
        <v>930</v>
      </c>
      <c r="B85" s="1" t="s">
        <v>227</v>
      </c>
      <c r="C85" s="1">
        <v>5</v>
      </c>
      <c r="D85" s="1" t="s">
        <v>15</v>
      </c>
      <c r="E85" s="1" t="s">
        <v>2098</v>
      </c>
      <c r="F85" s="1">
        <v>3</v>
      </c>
      <c r="G85" s="1">
        <v>4</v>
      </c>
      <c r="H85" s="1">
        <v>3</v>
      </c>
      <c r="I85" s="1" t="s">
        <v>2091</v>
      </c>
      <c r="J85" s="1" t="s">
        <v>18</v>
      </c>
      <c r="K85">
        <v>84</v>
      </c>
      <c r="M85">
        <f t="shared" si="4"/>
        <v>12</v>
      </c>
    </row>
    <row r="86" spans="1:13">
      <c r="A86" s="1" t="s">
        <v>1727</v>
      </c>
      <c r="B86" s="1" t="s">
        <v>365</v>
      </c>
      <c r="C86" s="1">
        <v>2</v>
      </c>
      <c r="D86" s="1" t="s">
        <v>23</v>
      </c>
      <c r="E86" s="1" t="s">
        <v>2099</v>
      </c>
      <c r="F86" s="1"/>
      <c r="G86" s="1"/>
      <c r="H86" s="1"/>
      <c r="I86" s="1"/>
      <c r="J86" s="1" t="s">
        <v>18</v>
      </c>
      <c r="K86">
        <v>85</v>
      </c>
      <c r="M86">
        <f t="shared" si="4"/>
        <v>0</v>
      </c>
    </row>
    <row r="87" spans="1:13" ht="45">
      <c r="A87" s="1" t="s">
        <v>1814</v>
      </c>
      <c r="B87" s="1" t="s">
        <v>1968</v>
      </c>
      <c r="C87" s="1">
        <v>2</v>
      </c>
      <c r="D87" s="1" t="s">
        <v>23</v>
      </c>
      <c r="E87" s="1" t="s">
        <v>1815</v>
      </c>
      <c r="F87" s="1"/>
      <c r="G87" s="1"/>
      <c r="H87" s="1"/>
      <c r="I87" s="1"/>
      <c r="J87" s="1" t="s">
        <v>18</v>
      </c>
      <c r="K87">
        <v>86</v>
      </c>
      <c r="M87">
        <f t="shared" si="4"/>
        <v>0</v>
      </c>
    </row>
    <row r="88" spans="1:13" ht="60">
      <c r="A88" s="1" t="s">
        <v>1505</v>
      </c>
      <c r="B88" s="1" t="s">
        <v>227</v>
      </c>
      <c r="C88" s="1">
        <v>5</v>
      </c>
      <c r="D88" s="1" t="s">
        <v>31</v>
      </c>
      <c r="E88" s="1" t="s">
        <v>2100</v>
      </c>
      <c r="F88" s="1"/>
      <c r="G88" s="1"/>
      <c r="H88" s="1"/>
      <c r="I88" s="1"/>
      <c r="J88" s="1" t="s">
        <v>25</v>
      </c>
      <c r="K88">
        <v>87</v>
      </c>
      <c r="M88">
        <f t="shared" si="4"/>
        <v>0</v>
      </c>
    </row>
    <row r="89" spans="1:13" ht="30">
      <c r="A89" s="1" t="s">
        <v>1348</v>
      </c>
      <c r="B89" s="1" t="s">
        <v>1918</v>
      </c>
      <c r="C89" s="1">
        <v>5</v>
      </c>
      <c r="D89" s="1" t="s">
        <v>15</v>
      </c>
      <c r="E89" s="1" t="s">
        <v>2101</v>
      </c>
      <c r="F89" s="1">
        <v>1</v>
      </c>
      <c r="G89" s="1">
        <v>5</v>
      </c>
      <c r="H89" s="1">
        <v>1</v>
      </c>
      <c r="I89" s="1" t="s">
        <v>17</v>
      </c>
      <c r="J89" s="1" t="s">
        <v>44</v>
      </c>
      <c r="K89">
        <v>88</v>
      </c>
      <c r="M89">
        <f t="shared" si="4"/>
        <v>5</v>
      </c>
    </row>
    <row r="90" spans="1:13">
      <c r="A90" s="1" t="s">
        <v>2102</v>
      </c>
      <c r="B90" s="1" t="s">
        <v>227</v>
      </c>
      <c r="C90" s="1">
        <v>2</v>
      </c>
      <c r="D90" s="1" t="s">
        <v>15</v>
      </c>
      <c r="E90" s="1" t="s">
        <v>16</v>
      </c>
      <c r="F90" s="1">
        <v>2</v>
      </c>
      <c r="G90" s="1">
        <v>2</v>
      </c>
      <c r="H90" s="1">
        <v>1</v>
      </c>
      <c r="I90" s="1" t="s">
        <v>1197</v>
      </c>
      <c r="J90" s="1" t="s">
        <v>18</v>
      </c>
      <c r="K90">
        <v>89</v>
      </c>
      <c r="M90">
        <f t="shared" si="4"/>
        <v>2</v>
      </c>
    </row>
    <row r="91" spans="1:13">
      <c r="A91" s="1" t="s">
        <v>1685</v>
      </c>
      <c r="B91" s="1" t="s">
        <v>13</v>
      </c>
      <c r="C91" s="1">
        <v>2</v>
      </c>
      <c r="D91" s="1" t="s">
        <v>23</v>
      </c>
      <c r="E91" s="1" t="s">
        <v>2103</v>
      </c>
      <c r="F91" s="1"/>
      <c r="G91" s="1"/>
      <c r="H91" s="1"/>
      <c r="I91" s="1"/>
      <c r="J91" s="1" t="s">
        <v>18</v>
      </c>
      <c r="K91">
        <v>90</v>
      </c>
      <c r="M91">
        <f t="shared" si="4"/>
        <v>0</v>
      </c>
    </row>
    <row r="92" spans="1:13" ht="30">
      <c r="A92" s="1" t="s">
        <v>761</v>
      </c>
      <c r="B92" s="1" t="s">
        <v>277</v>
      </c>
      <c r="C92" s="1">
        <v>2</v>
      </c>
      <c r="D92" s="1" t="s">
        <v>23</v>
      </c>
      <c r="E92" s="1" t="s">
        <v>2104</v>
      </c>
      <c r="F92" s="1"/>
      <c r="G92" s="1"/>
      <c r="H92" s="1"/>
      <c r="I92" s="1"/>
      <c r="J92" s="1" t="s">
        <v>18</v>
      </c>
      <c r="K92">
        <v>91</v>
      </c>
      <c r="M92">
        <f t="shared" si="4"/>
        <v>0</v>
      </c>
    </row>
    <row r="93" spans="1:13" ht="30">
      <c r="A93" s="1" t="s">
        <v>302</v>
      </c>
      <c r="B93" s="1" t="s">
        <v>277</v>
      </c>
      <c r="C93" s="1">
        <v>4</v>
      </c>
      <c r="D93" s="1" t="s">
        <v>23</v>
      </c>
      <c r="E93" s="1" t="s">
        <v>2105</v>
      </c>
      <c r="F93" s="1"/>
      <c r="G93" s="1"/>
      <c r="H93" s="1"/>
      <c r="I93" s="1"/>
      <c r="J93" s="1" t="s">
        <v>44</v>
      </c>
      <c r="K93">
        <v>92</v>
      </c>
      <c r="M93">
        <f t="shared" si="4"/>
        <v>0</v>
      </c>
    </row>
    <row r="94" spans="1:13">
      <c r="A94" s="1" t="s">
        <v>1730</v>
      </c>
      <c r="B94" s="1" t="s">
        <v>365</v>
      </c>
      <c r="C94" s="1">
        <v>3</v>
      </c>
      <c r="D94" s="1" t="s">
        <v>23</v>
      </c>
      <c r="E94" s="1" t="s">
        <v>2106</v>
      </c>
      <c r="F94" s="1"/>
      <c r="G94" s="1"/>
      <c r="H94" s="1"/>
      <c r="I94" s="1"/>
      <c r="J94" s="1" t="s">
        <v>18</v>
      </c>
      <c r="K94">
        <v>93</v>
      </c>
      <c r="M94">
        <f t="shared" si="4"/>
        <v>0</v>
      </c>
    </row>
    <row r="95" spans="1:13" ht="30">
      <c r="A95" s="1" t="s">
        <v>1575</v>
      </c>
      <c r="B95" s="1" t="s">
        <v>13</v>
      </c>
      <c r="C95" s="1">
        <v>3</v>
      </c>
      <c r="D95" s="1" t="s">
        <v>23</v>
      </c>
      <c r="E95" s="1" t="s">
        <v>2107</v>
      </c>
      <c r="F95" s="1"/>
      <c r="G95" s="1"/>
      <c r="H95" s="1"/>
      <c r="I95" s="1"/>
      <c r="J95" s="1" t="s">
        <v>44</v>
      </c>
      <c r="K95">
        <v>94</v>
      </c>
      <c r="M95">
        <f t="shared" si="4"/>
        <v>0</v>
      </c>
    </row>
    <row r="96" spans="1:13">
      <c r="A96" s="1" t="s">
        <v>1928</v>
      </c>
      <c r="B96" s="1" t="s">
        <v>277</v>
      </c>
      <c r="C96" s="1">
        <v>3</v>
      </c>
      <c r="D96" s="1" t="s">
        <v>23</v>
      </c>
      <c r="E96" s="1" t="s">
        <v>2108</v>
      </c>
      <c r="F96" s="1"/>
      <c r="G96" s="1"/>
      <c r="H96" s="1"/>
      <c r="I96" s="1"/>
      <c r="J96" s="1" t="s">
        <v>18</v>
      </c>
      <c r="K96">
        <v>95</v>
      </c>
      <c r="M96">
        <f t="shared" si="4"/>
        <v>0</v>
      </c>
    </row>
    <row r="97" spans="1:13">
      <c r="A97" s="1" t="s">
        <v>1564</v>
      </c>
      <c r="B97" s="1" t="s">
        <v>850</v>
      </c>
      <c r="C97" s="1">
        <v>1</v>
      </c>
      <c r="D97" s="1" t="s">
        <v>23</v>
      </c>
      <c r="E97" s="1" t="s">
        <v>2109</v>
      </c>
      <c r="F97" s="1"/>
      <c r="G97" s="1"/>
      <c r="H97" s="1"/>
      <c r="I97" s="1"/>
      <c r="J97" s="1" t="s">
        <v>18</v>
      </c>
      <c r="K97">
        <v>96</v>
      </c>
      <c r="M97">
        <f t="shared" si="4"/>
        <v>0</v>
      </c>
    </row>
    <row r="98" spans="1:13" ht="45">
      <c r="A98" s="1" t="s">
        <v>1606</v>
      </c>
      <c r="B98" s="1" t="s">
        <v>227</v>
      </c>
      <c r="C98" s="1">
        <v>4</v>
      </c>
      <c r="D98" s="1" t="s">
        <v>23</v>
      </c>
      <c r="E98" s="1" t="s">
        <v>2110</v>
      </c>
      <c r="F98" s="1"/>
      <c r="G98" s="1"/>
      <c r="H98" s="1"/>
      <c r="I98" s="1"/>
      <c r="J98" s="1" t="s">
        <v>18</v>
      </c>
      <c r="K98">
        <v>97</v>
      </c>
      <c r="M98">
        <f t="shared" si="4"/>
        <v>0</v>
      </c>
    </row>
    <row r="99" spans="1:13" ht="30">
      <c r="A99" s="1" t="s">
        <v>1775</v>
      </c>
      <c r="B99" s="1" t="s">
        <v>415</v>
      </c>
      <c r="C99" s="1">
        <v>2</v>
      </c>
      <c r="D99" s="1" t="s">
        <v>23</v>
      </c>
      <c r="E99" s="1" t="s">
        <v>2111</v>
      </c>
      <c r="F99" s="1"/>
      <c r="G99" s="1"/>
      <c r="H99" s="1"/>
      <c r="I99" s="1"/>
      <c r="J99" s="1" t="s">
        <v>18</v>
      </c>
      <c r="K99">
        <v>98</v>
      </c>
      <c r="M99">
        <f t="shared" si="4"/>
        <v>0</v>
      </c>
    </row>
    <row r="100" spans="1:13">
      <c r="A100" s="1" t="s">
        <v>1672</v>
      </c>
      <c r="B100" s="1" t="s">
        <v>277</v>
      </c>
      <c r="C100" s="1">
        <v>4</v>
      </c>
      <c r="D100" s="1" t="s">
        <v>23</v>
      </c>
      <c r="E100" s="1" t="s">
        <v>2112</v>
      </c>
      <c r="F100" s="1"/>
      <c r="G100" s="1"/>
      <c r="H100" s="1"/>
      <c r="I100" s="1"/>
      <c r="J100" s="1" t="s">
        <v>18</v>
      </c>
      <c r="K100">
        <v>99</v>
      </c>
      <c r="M100">
        <f t="shared" si="4"/>
        <v>0</v>
      </c>
    </row>
    <row r="101" spans="1:13">
      <c r="A101" s="1" t="s">
        <v>1754</v>
      </c>
      <c r="B101" s="1" t="s">
        <v>365</v>
      </c>
      <c r="C101" s="1">
        <v>6</v>
      </c>
      <c r="D101" s="1" t="s">
        <v>23</v>
      </c>
      <c r="E101" s="1" t="s">
        <v>2113</v>
      </c>
      <c r="F101" s="1"/>
      <c r="G101" s="1"/>
      <c r="H101" s="1"/>
      <c r="I101" s="1"/>
      <c r="J101" s="1" t="s">
        <v>44</v>
      </c>
      <c r="K101">
        <v>100</v>
      </c>
      <c r="M101">
        <f t="shared" si="4"/>
        <v>0</v>
      </c>
    </row>
    <row r="102" spans="1:13" ht="30">
      <c r="A102" s="1" t="s">
        <v>1700</v>
      </c>
      <c r="B102" s="1" t="s">
        <v>13</v>
      </c>
      <c r="C102" s="1">
        <v>4</v>
      </c>
      <c r="D102" s="1" t="s">
        <v>23</v>
      </c>
      <c r="E102" s="1" t="s">
        <v>2114</v>
      </c>
      <c r="F102" s="1"/>
      <c r="G102" s="1"/>
      <c r="H102" s="1"/>
      <c r="I102" s="1"/>
      <c r="J102" s="1" t="s">
        <v>44</v>
      </c>
      <c r="K102">
        <v>101</v>
      </c>
      <c r="M102">
        <f t="shared" si="4"/>
        <v>0</v>
      </c>
    </row>
    <row r="103" spans="1:13">
      <c r="A103" s="1" t="s">
        <v>1796</v>
      </c>
      <c r="B103" s="1" t="s">
        <v>415</v>
      </c>
      <c r="C103" s="1">
        <v>7</v>
      </c>
      <c r="D103" s="1" t="s">
        <v>23</v>
      </c>
      <c r="E103" s="1" t="s">
        <v>2115</v>
      </c>
      <c r="F103" s="1"/>
      <c r="G103" s="1"/>
      <c r="H103" s="1"/>
      <c r="I103" s="1"/>
      <c r="J103" s="1" t="s">
        <v>25</v>
      </c>
      <c r="K103">
        <v>102</v>
      </c>
      <c r="M103">
        <f t="shared" si="4"/>
        <v>0</v>
      </c>
    </row>
    <row r="104" spans="1:13">
      <c r="A104" s="1" t="s">
        <v>2116</v>
      </c>
      <c r="B104" s="1" t="s">
        <v>277</v>
      </c>
      <c r="C104" s="1">
        <v>6</v>
      </c>
      <c r="D104" s="1" t="s">
        <v>23</v>
      </c>
      <c r="E104" s="1" t="s">
        <v>2117</v>
      </c>
      <c r="F104" s="1"/>
      <c r="G104" s="1"/>
      <c r="H104" s="1"/>
      <c r="I104" s="1"/>
      <c r="J104" s="1" t="s">
        <v>44</v>
      </c>
      <c r="K104">
        <v>103</v>
      </c>
      <c r="M104">
        <f t="shared" si="4"/>
        <v>0</v>
      </c>
    </row>
    <row r="105" spans="1:13">
      <c r="A105" s="1" t="s">
        <v>788</v>
      </c>
      <c r="B105" s="1" t="s">
        <v>850</v>
      </c>
      <c r="C105" s="1">
        <v>4</v>
      </c>
      <c r="D105" s="1" t="s">
        <v>23</v>
      </c>
      <c r="E105" s="1" t="s">
        <v>2118</v>
      </c>
      <c r="F105" s="1"/>
      <c r="G105" s="1"/>
      <c r="H105" s="1"/>
      <c r="I105" s="1"/>
      <c r="J105" s="1" t="s">
        <v>18</v>
      </c>
      <c r="K105">
        <v>104</v>
      </c>
      <c r="M105">
        <f t="shared" si="4"/>
        <v>0</v>
      </c>
    </row>
    <row r="106" spans="1:13">
      <c r="A106" s="1" t="s">
        <v>2119</v>
      </c>
      <c r="B106" s="1" t="s">
        <v>365</v>
      </c>
      <c r="C106" s="1">
        <v>1</v>
      </c>
      <c r="D106" s="1" t="s">
        <v>23</v>
      </c>
      <c r="E106" s="1" t="s">
        <v>2120</v>
      </c>
      <c r="F106" s="1"/>
      <c r="G106" s="1"/>
      <c r="H106" s="1"/>
      <c r="I106" s="1"/>
      <c r="J106" s="1" t="s">
        <v>18</v>
      </c>
      <c r="K106">
        <v>105</v>
      </c>
      <c r="M106">
        <f t="shared" si="4"/>
        <v>0</v>
      </c>
    </row>
    <row r="107" spans="1:13">
      <c r="A107" s="1" t="s">
        <v>2121</v>
      </c>
      <c r="B107" s="1" t="s">
        <v>415</v>
      </c>
      <c r="C107" s="1">
        <v>1</v>
      </c>
      <c r="D107" s="1" t="s">
        <v>23</v>
      </c>
      <c r="E107" s="1" t="s">
        <v>2122</v>
      </c>
      <c r="F107" s="1"/>
      <c r="G107" s="1"/>
      <c r="H107" s="1"/>
      <c r="I107" s="1"/>
      <c r="J107" s="1" t="s">
        <v>18</v>
      </c>
      <c r="K107">
        <v>106</v>
      </c>
      <c r="M107">
        <f t="shared" si="4"/>
        <v>0</v>
      </c>
    </row>
    <row r="108" spans="1:13">
      <c r="A108" s="1" t="s">
        <v>1778</v>
      </c>
      <c r="B108" s="1" t="s">
        <v>415</v>
      </c>
      <c r="C108" s="1">
        <v>5</v>
      </c>
      <c r="D108" s="1" t="s">
        <v>23</v>
      </c>
      <c r="E108" s="1" t="s">
        <v>2123</v>
      </c>
      <c r="F108" s="1"/>
      <c r="G108" s="1"/>
      <c r="H108" s="1"/>
      <c r="I108" s="1"/>
      <c r="J108" s="1" t="s">
        <v>44</v>
      </c>
      <c r="K108">
        <v>107</v>
      </c>
      <c r="M108">
        <f t="shared" si="4"/>
        <v>0</v>
      </c>
    </row>
    <row r="109" spans="1:13">
      <c r="A109" s="1" t="s">
        <v>2124</v>
      </c>
      <c r="B109" s="1" t="s">
        <v>415</v>
      </c>
      <c r="C109" s="1">
        <v>4</v>
      </c>
      <c r="D109" s="1" t="s">
        <v>23</v>
      </c>
      <c r="E109" s="1" t="s">
        <v>2125</v>
      </c>
      <c r="F109" s="1"/>
      <c r="G109" s="1"/>
      <c r="H109" s="1"/>
      <c r="I109" s="1"/>
      <c r="J109" s="1" t="s">
        <v>18</v>
      </c>
      <c r="K109">
        <v>108</v>
      </c>
      <c r="M109">
        <f t="shared" si="4"/>
        <v>0</v>
      </c>
    </row>
    <row r="110" spans="1:13" ht="30">
      <c r="A110" s="1" t="s">
        <v>2126</v>
      </c>
      <c r="B110" s="1" t="s">
        <v>227</v>
      </c>
      <c r="C110" s="1">
        <v>7</v>
      </c>
      <c r="D110" s="1" t="s">
        <v>23</v>
      </c>
      <c r="E110" s="1" t="s">
        <v>2127</v>
      </c>
      <c r="F110" s="1"/>
      <c r="G110" s="1"/>
      <c r="H110" s="1"/>
      <c r="I110" s="1"/>
      <c r="J110" s="1" t="s">
        <v>25</v>
      </c>
      <c r="K110">
        <v>109</v>
      </c>
      <c r="M110">
        <f t="shared" si="4"/>
        <v>0</v>
      </c>
    </row>
    <row r="111" spans="1:13">
      <c r="A111" s="1" t="s">
        <v>898</v>
      </c>
      <c r="B111" s="1" t="s">
        <v>227</v>
      </c>
      <c r="C111" s="1">
        <v>1</v>
      </c>
      <c r="D111" s="1" t="s">
        <v>15</v>
      </c>
      <c r="E111" s="1" t="s">
        <v>281</v>
      </c>
      <c r="F111" s="1">
        <v>0</v>
      </c>
      <c r="G111" s="1">
        <v>3</v>
      </c>
      <c r="H111" s="1">
        <v>4</v>
      </c>
      <c r="I111" s="1" t="s">
        <v>2128</v>
      </c>
      <c r="J111" s="1" t="s">
        <v>18</v>
      </c>
      <c r="K111">
        <v>110</v>
      </c>
      <c r="M111">
        <f t="shared" si="4"/>
        <v>12</v>
      </c>
    </row>
    <row r="112" spans="1:13" ht="30">
      <c r="A112" s="1" t="s">
        <v>1718</v>
      </c>
      <c r="B112" s="1" t="s">
        <v>13</v>
      </c>
      <c r="C112" s="1">
        <v>5</v>
      </c>
      <c r="D112" s="1" t="s">
        <v>23</v>
      </c>
      <c r="E112" s="1" t="s">
        <v>2129</v>
      </c>
      <c r="F112" s="1"/>
      <c r="G112" s="1"/>
      <c r="H112" s="1"/>
      <c r="I112" s="1"/>
      <c r="J112" s="1" t="s">
        <v>18</v>
      </c>
      <c r="K112">
        <v>111</v>
      </c>
      <c r="M112">
        <f t="shared" si="4"/>
        <v>0</v>
      </c>
    </row>
    <row r="113" spans="1:13" ht="30">
      <c r="A113" s="1" t="s">
        <v>1502</v>
      </c>
      <c r="B113" s="1" t="s">
        <v>227</v>
      </c>
      <c r="C113" s="1">
        <v>4</v>
      </c>
      <c r="D113" s="1" t="s">
        <v>31</v>
      </c>
      <c r="E113" s="1" t="s">
        <v>1909</v>
      </c>
      <c r="F113" s="1"/>
      <c r="G113" s="1"/>
      <c r="H113" s="1"/>
      <c r="I113" s="1"/>
      <c r="J113" s="1" t="s">
        <v>44</v>
      </c>
      <c r="K113">
        <v>112</v>
      </c>
      <c r="M113">
        <f t="shared" si="4"/>
        <v>0</v>
      </c>
    </row>
    <row r="114" spans="1:13">
      <c r="A114" s="1" t="s">
        <v>942</v>
      </c>
      <c r="B114" s="1" t="s">
        <v>227</v>
      </c>
      <c r="C114" s="1">
        <v>6</v>
      </c>
      <c r="D114" s="1" t="s">
        <v>15</v>
      </c>
      <c r="E114" s="1" t="s">
        <v>2130</v>
      </c>
      <c r="F114" s="1">
        <v>3</v>
      </c>
      <c r="G114" s="1">
        <v>4</v>
      </c>
      <c r="H114" s="1">
        <v>3</v>
      </c>
      <c r="I114" s="1" t="s">
        <v>2087</v>
      </c>
      <c r="J114" s="1" t="s">
        <v>44</v>
      </c>
      <c r="K114">
        <v>113</v>
      </c>
      <c r="M114">
        <f t="shared" si="4"/>
        <v>12</v>
      </c>
    </row>
    <row r="115" spans="1:13">
      <c r="A115" s="1" t="s">
        <v>1496</v>
      </c>
      <c r="B115" s="1" t="s">
        <v>227</v>
      </c>
      <c r="C115" s="1">
        <v>2</v>
      </c>
      <c r="D115" s="1" t="s">
        <v>31</v>
      </c>
      <c r="E115" s="1" t="s">
        <v>1908</v>
      </c>
      <c r="F115" s="1"/>
      <c r="G115" s="1"/>
      <c r="H115" s="1"/>
      <c r="I115" s="1"/>
      <c r="J115" s="1" t="s">
        <v>18</v>
      </c>
      <c r="K115">
        <v>114</v>
      </c>
      <c r="M115">
        <f t="shared" si="4"/>
        <v>0</v>
      </c>
    </row>
    <row r="116" spans="1:13" ht="30">
      <c r="A116" s="1" t="s">
        <v>1001</v>
      </c>
      <c r="B116" s="1" t="s">
        <v>277</v>
      </c>
      <c r="C116" s="1">
        <v>4</v>
      </c>
      <c r="D116" s="1" t="s">
        <v>15</v>
      </c>
      <c r="E116" s="1" t="s">
        <v>1002</v>
      </c>
      <c r="F116" s="1">
        <v>2</v>
      </c>
      <c r="G116" s="1">
        <v>3</v>
      </c>
      <c r="H116" s="1">
        <v>2</v>
      </c>
      <c r="I116" s="1" t="s">
        <v>2063</v>
      </c>
      <c r="J116" s="1" t="s">
        <v>25</v>
      </c>
      <c r="K116">
        <v>115</v>
      </c>
      <c r="M116">
        <f t="shared" si="4"/>
        <v>6</v>
      </c>
    </row>
    <row r="117" spans="1:13" ht="60">
      <c r="A117" s="1" t="s">
        <v>1138</v>
      </c>
      <c r="B117" s="1" t="s">
        <v>13</v>
      </c>
      <c r="C117" s="1">
        <v>6</v>
      </c>
      <c r="D117" s="1" t="s">
        <v>15</v>
      </c>
      <c r="E117" s="1" t="s">
        <v>2131</v>
      </c>
      <c r="F117" s="1">
        <v>5</v>
      </c>
      <c r="G117" s="1">
        <v>1</v>
      </c>
      <c r="H117" s="1">
        <v>1</v>
      </c>
      <c r="I117" s="1" t="s">
        <v>1197</v>
      </c>
      <c r="J117" s="1" t="s">
        <v>25</v>
      </c>
      <c r="K117">
        <v>116</v>
      </c>
      <c r="M117">
        <f t="shared" si="4"/>
        <v>1</v>
      </c>
    </row>
    <row r="118" spans="1:13" ht="45">
      <c r="A118" s="1" t="s">
        <v>467</v>
      </c>
      <c r="B118" s="1" t="s">
        <v>1918</v>
      </c>
      <c r="C118" s="1">
        <v>9</v>
      </c>
      <c r="D118" s="1" t="s">
        <v>15</v>
      </c>
      <c r="E118" s="1" t="s">
        <v>2132</v>
      </c>
      <c r="F118" s="1">
        <v>6</v>
      </c>
      <c r="G118" s="1">
        <v>4</v>
      </c>
      <c r="H118" s="1">
        <v>2</v>
      </c>
      <c r="I118" s="1" t="s">
        <v>2038</v>
      </c>
      <c r="J118" s="1" t="s">
        <v>41</v>
      </c>
      <c r="K118">
        <v>117</v>
      </c>
      <c r="M118">
        <f t="shared" si="4"/>
        <v>8</v>
      </c>
    </row>
    <row r="119" spans="1:13" ht="30">
      <c r="A119" s="1" t="s">
        <v>1185</v>
      </c>
      <c r="B119" s="1" t="s">
        <v>365</v>
      </c>
      <c r="C119" s="1">
        <v>4</v>
      </c>
      <c r="D119" s="1" t="s">
        <v>15</v>
      </c>
      <c r="E119" s="1" t="s">
        <v>2133</v>
      </c>
      <c r="F119" s="1">
        <v>1</v>
      </c>
      <c r="G119" s="1">
        <v>4</v>
      </c>
      <c r="H119" s="1">
        <v>1</v>
      </c>
      <c r="I119" s="1" t="s">
        <v>2006</v>
      </c>
      <c r="J119" s="1" t="s">
        <v>44</v>
      </c>
      <c r="K119">
        <v>118</v>
      </c>
      <c r="M119">
        <f t="shared" si="4"/>
        <v>4</v>
      </c>
    </row>
    <row r="120" spans="1:13" ht="30">
      <c r="A120" s="1" t="s">
        <v>1097</v>
      </c>
      <c r="B120" s="1" t="s">
        <v>13</v>
      </c>
      <c r="C120" s="1">
        <v>4</v>
      </c>
      <c r="D120" s="1" t="s">
        <v>15</v>
      </c>
      <c r="E120" s="1" t="s">
        <v>2134</v>
      </c>
      <c r="F120" s="1">
        <v>3</v>
      </c>
      <c r="G120" s="1">
        <v>3</v>
      </c>
      <c r="H120" s="1">
        <v>1</v>
      </c>
      <c r="I120" s="1" t="s">
        <v>1197</v>
      </c>
      <c r="J120" s="1" t="s">
        <v>18</v>
      </c>
      <c r="K120">
        <v>119</v>
      </c>
      <c r="M120">
        <f t="shared" si="4"/>
        <v>3</v>
      </c>
    </row>
    <row r="121" spans="1:13">
      <c r="A121" s="1" t="s">
        <v>1057</v>
      </c>
      <c r="B121" s="1" t="s">
        <v>13</v>
      </c>
      <c r="C121" s="1">
        <v>1</v>
      </c>
      <c r="D121" s="1" t="s">
        <v>15</v>
      </c>
      <c r="E121" s="1" t="s">
        <v>2135</v>
      </c>
      <c r="F121" s="1">
        <v>3</v>
      </c>
      <c r="G121" s="1">
        <v>1</v>
      </c>
      <c r="H121" s="1">
        <v>1</v>
      </c>
      <c r="I121" s="1" t="s">
        <v>1197</v>
      </c>
      <c r="J121" s="1" t="s">
        <v>18</v>
      </c>
      <c r="K121">
        <v>120</v>
      </c>
      <c r="M121">
        <f t="shared" si="4"/>
        <v>1</v>
      </c>
    </row>
    <row r="122" spans="1:13">
      <c r="A122" s="1" t="s">
        <v>1262</v>
      </c>
      <c r="B122" s="1" t="s">
        <v>415</v>
      </c>
      <c r="C122" s="1">
        <v>3</v>
      </c>
      <c r="D122" s="1" t="s">
        <v>15</v>
      </c>
      <c r="E122" s="1" t="s">
        <v>2136</v>
      </c>
      <c r="F122" s="1">
        <v>3</v>
      </c>
      <c r="G122" s="1">
        <v>3</v>
      </c>
      <c r="H122" s="1">
        <v>1</v>
      </c>
      <c r="I122" s="1" t="s">
        <v>17</v>
      </c>
      <c r="J122" s="1" t="s">
        <v>18</v>
      </c>
      <c r="K122">
        <v>121</v>
      </c>
      <c r="M122">
        <f t="shared" si="4"/>
        <v>3</v>
      </c>
    </row>
    <row r="123" spans="1:13" ht="45">
      <c r="A123" s="1" t="s">
        <v>1278</v>
      </c>
      <c r="B123" s="1" t="s">
        <v>415</v>
      </c>
      <c r="C123" s="1">
        <v>4</v>
      </c>
      <c r="D123" s="1" t="s">
        <v>15</v>
      </c>
      <c r="E123" s="1" t="s">
        <v>2137</v>
      </c>
      <c r="F123" s="1">
        <v>0</v>
      </c>
      <c r="G123" s="1">
        <v>5</v>
      </c>
      <c r="H123" s="1">
        <v>1</v>
      </c>
      <c r="I123" s="1" t="s">
        <v>131</v>
      </c>
      <c r="J123" s="1" t="s">
        <v>44</v>
      </c>
      <c r="K123">
        <v>122</v>
      </c>
      <c r="M123">
        <f t="shared" si="4"/>
        <v>5</v>
      </c>
    </row>
    <row r="124" spans="1:13" ht="30">
      <c r="A124" s="1" t="s">
        <v>1384</v>
      </c>
      <c r="B124" s="1" t="s">
        <v>1921</v>
      </c>
      <c r="C124" s="1">
        <v>3</v>
      </c>
      <c r="D124" s="1" t="s">
        <v>15</v>
      </c>
      <c r="E124" s="1" t="s">
        <v>2138</v>
      </c>
      <c r="F124" s="1">
        <v>2</v>
      </c>
      <c r="G124" s="1">
        <v>3</v>
      </c>
      <c r="H124" s="1">
        <v>1</v>
      </c>
      <c r="I124" s="1" t="s">
        <v>17</v>
      </c>
      <c r="J124" s="1" t="s">
        <v>25</v>
      </c>
      <c r="K124">
        <v>123</v>
      </c>
      <c r="M124">
        <f t="shared" si="4"/>
        <v>3</v>
      </c>
    </row>
    <row r="125" spans="1:13" ht="30">
      <c r="A125" s="1" t="s">
        <v>1115</v>
      </c>
      <c r="B125" s="1" t="s">
        <v>13</v>
      </c>
      <c r="C125" s="1">
        <v>4</v>
      </c>
      <c r="D125" s="1" t="s">
        <v>15</v>
      </c>
      <c r="E125" s="1" t="s">
        <v>2139</v>
      </c>
      <c r="F125" s="1">
        <v>3</v>
      </c>
      <c r="G125" s="1">
        <v>3</v>
      </c>
      <c r="H125" s="1">
        <v>2</v>
      </c>
      <c r="I125" s="1" t="s">
        <v>1197</v>
      </c>
      <c r="J125" s="1" t="s">
        <v>44</v>
      </c>
      <c r="K125">
        <v>124</v>
      </c>
      <c r="M125">
        <f t="shared" si="4"/>
        <v>6</v>
      </c>
    </row>
    <row r="126" spans="1:13" ht="30">
      <c r="A126" s="1" t="s">
        <v>1388</v>
      </c>
      <c r="B126" s="1" t="s">
        <v>1921</v>
      </c>
      <c r="C126" s="1">
        <v>5</v>
      </c>
      <c r="D126" s="1" t="s">
        <v>15</v>
      </c>
      <c r="E126" s="1" t="s">
        <v>1389</v>
      </c>
      <c r="F126" s="1">
        <v>5</v>
      </c>
      <c r="G126" s="1">
        <v>4</v>
      </c>
      <c r="H126" s="1">
        <v>1</v>
      </c>
      <c r="I126" s="1" t="s">
        <v>1390</v>
      </c>
      <c r="J126" s="1" t="s">
        <v>25</v>
      </c>
      <c r="K126">
        <v>125</v>
      </c>
      <c r="M126">
        <f t="shared" si="4"/>
        <v>4</v>
      </c>
    </row>
    <row r="127" spans="1:13" ht="30">
      <c r="A127" s="1" t="s">
        <v>244</v>
      </c>
      <c r="B127" s="1" t="s">
        <v>227</v>
      </c>
      <c r="C127" s="1">
        <v>4</v>
      </c>
      <c r="D127" s="1" t="s">
        <v>15</v>
      </c>
      <c r="E127" s="1" t="s">
        <v>2140</v>
      </c>
      <c r="F127" s="1">
        <v>3</v>
      </c>
      <c r="G127" s="1">
        <v>2</v>
      </c>
      <c r="H127" s="1">
        <v>1</v>
      </c>
      <c r="I127" s="1" t="s">
        <v>40</v>
      </c>
      <c r="J127" s="1" t="s">
        <v>25</v>
      </c>
      <c r="K127">
        <v>126</v>
      </c>
      <c r="M127">
        <f t="shared" si="4"/>
        <v>2</v>
      </c>
    </row>
    <row r="128" spans="1:13" ht="30">
      <c r="A128" s="1" t="s">
        <v>1371</v>
      </c>
      <c r="B128" s="1" t="s">
        <v>2141</v>
      </c>
      <c r="C128" s="1">
        <v>7</v>
      </c>
      <c r="D128" s="1" t="s">
        <v>15</v>
      </c>
      <c r="E128" s="1" t="s">
        <v>1372</v>
      </c>
      <c r="F128" s="1">
        <v>5</v>
      </c>
      <c r="G128" s="1">
        <v>5</v>
      </c>
      <c r="H128" s="1">
        <v>1</v>
      </c>
      <c r="I128" s="1" t="s">
        <v>28</v>
      </c>
      <c r="J128" s="1" t="s">
        <v>41</v>
      </c>
      <c r="K128">
        <v>127</v>
      </c>
      <c r="M128">
        <f t="shared" si="4"/>
        <v>5</v>
      </c>
    </row>
    <row r="129" spans="1:13" ht="45">
      <c r="A129" s="1" t="s">
        <v>319</v>
      </c>
      <c r="B129" s="1" t="s">
        <v>2142</v>
      </c>
      <c r="C129" s="1">
        <v>7</v>
      </c>
      <c r="D129" s="1" t="s">
        <v>15</v>
      </c>
      <c r="E129" s="1" t="s">
        <v>2143</v>
      </c>
      <c r="F129" s="1">
        <v>7</v>
      </c>
      <c r="G129" s="1">
        <v>4</v>
      </c>
      <c r="H129" s="1">
        <v>1</v>
      </c>
      <c r="I129" s="1" t="s">
        <v>131</v>
      </c>
      <c r="J129" s="1" t="s">
        <v>25</v>
      </c>
      <c r="K129">
        <v>128</v>
      </c>
      <c r="M129">
        <f t="shared" si="4"/>
        <v>4</v>
      </c>
    </row>
    <row r="130" spans="1:13" ht="45">
      <c r="A130" s="1" t="s">
        <v>1457</v>
      </c>
      <c r="B130" s="1" t="s">
        <v>1971</v>
      </c>
      <c r="C130" s="1">
        <v>3</v>
      </c>
      <c r="D130" s="1" t="s">
        <v>15</v>
      </c>
      <c r="E130" s="1" t="s">
        <v>2144</v>
      </c>
      <c r="F130" s="1">
        <v>4</v>
      </c>
      <c r="G130" s="1">
        <v>3</v>
      </c>
      <c r="H130" s="1">
        <v>1</v>
      </c>
      <c r="I130" s="1" t="s">
        <v>154</v>
      </c>
      <c r="J130" s="1" t="s">
        <v>25</v>
      </c>
      <c r="K130">
        <v>129</v>
      </c>
      <c r="M130">
        <f t="shared" si="4"/>
        <v>3</v>
      </c>
    </row>
    <row r="131" spans="1:13">
      <c r="A131" s="1" t="s">
        <v>458</v>
      </c>
      <c r="B131" s="1" t="s">
        <v>415</v>
      </c>
      <c r="C131" s="1">
        <v>5</v>
      </c>
      <c r="D131" s="1" t="s">
        <v>15</v>
      </c>
      <c r="E131" s="1" t="s">
        <v>1305</v>
      </c>
      <c r="F131" s="1">
        <v>5</v>
      </c>
      <c r="G131" s="1">
        <v>3</v>
      </c>
      <c r="H131" s="1">
        <v>1</v>
      </c>
      <c r="I131" s="1" t="s">
        <v>1390</v>
      </c>
      <c r="J131" s="1" t="s">
        <v>44</v>
      </c>
      <c r="K131">
        <v>130</v>
      </c>
      <c r="M131">
        <f t="shared" si="4"/>
        <v>3</v>
      </c>
    </row>
    <row r="132" spans="1:13" ht="30">
      <c r="A132" s="1" t="s">
        <v>449</v>
      </c>
      <c r="B132" s="1" t="s">
        <v>415</v>
      </c>
      <c r="C132" s="1">
        <v>7</v>
      </c>
      <c r="D132" s="1" t="s">
        <v>15</v>
      </c>
      <c r="E132" s="1" t="s">
        <v>2145</v>
      </c>
      <c r="F132" s="1">
        <v>5</v>
      </c>
      <c r="G132" s="1">
        <v>4</v>
      </c>
      <c r="H132" s="1">
        <v>3</v>
      </c>
      <c r="I132" s="1" t="s">
        <v>2053</v>
      </c>
      <c r="J132" s="1" t="s">
        <v>25</v>
      </c>
      <c r="K132">
        <v>131</v>
      </c>
      <c r="M132">
        <f t="shared" si="4"/>
        <v>12</v>
      </c>
    </row>
    <row r="133" spans="1:13" ht="30">
      <c r="A133" s="1" t="s">
        <v>1141</v>
      </c>
      <c r="B133" s="1" t="s">
        <v>13</v>
      </c>
      <c r="C133" s="1">
        <v>6</v>
      </c>
      <c r="D133" s="1" t="s">
        <v>15</v>
      </c>
      <c r="E133" s="1" t="s">
        <v>2146</v>
      </c>
      <c r="F133" s="1">
        <v>5</v>
      </c>
      <c r="G133" s="1">
        <v>5</v>
      </c>
      <c r="H133" s="1">
        <v>2</v>
      </c>
      <c r="I133" s="1" t="s">
        <v>1197</v>
      </c>
      <c r="J133" s="1" t="s">
        <v>25</v>
      </c>
      <c r="K133">
        <v>132</v>
      </c>
      <c r="M133">
        <f t="shared" ref="M133:M196" si="5">$G133*$H133</f>
        <v>10</v>
      </c>
    </row>
    <row r="134" spans="1:13" ht="30">
      <c r="A134" s="1" t="s">
        <v>1345</v>
      </c>
      <c r="B134" s="1" t="s">
        <v>2142</v>
      </c>
      <c r="C134" s="1">
        <v>3</v>
      </c>
      <c r="D134" s="1" t="s">
        <v>15</v>
      </c>
      <c r="E134" s="1" t="s">
        <v>2147</v>
      </c>
      <c r="F134" s="1">
        <v>3</v>
      </c>
      <c r="G134" s="1">
        <v>3</v>
      </c>
      <c r="H134" s="1">
        <v>1</v>
      </c>
      <c r="I134" s="1" t="s">
        <v>2148</v>
      </c>
      <c r="J134" s="1" t="s">
        <v>44</v>
      </c>
      <c r="K134">
        <v>133</v>
      </c>
      <c r="M134">
        <f t="shared" si="5"/>
        <v>3</v>
      </c>
    </row>
    <row r="135" spans="1:13" ht="45">
      <c r="A135" s="1" t="s">
        <v>1154</v>
      </c>
      <c r="B135" s="1" t="s">
        <v>365</v>
      </c>
      <c r="C135" s="1">
        <v>2</v>
      </c>
      <c r="D135" s="1" t="s">
        <v>15</v>
      </c>
      <c r="E135" s="1" t="s">
        <v>2149</v>
      </c>
      <c r="F135" s="1">
        <v>2</v>
      </c>
      <c r="G135" s="1">
        <v>2</v>
      </c>
      <c r="H135" s="1">
        <v>1</v>
      </c>
      <c r="I135" s="1" t="s">
        <v>154</v>
      </c>
      <c r="J135" s="1" t="s">
        <v>18</v>
      </c>
      <c r="K135">
        <v>134</v>
      </c>
      <c r="M135">
        <f t="shared" si="5"/>
        <v>2</v>
      </c>
    </row>
    <row r="136" spans="1:13" ht="30">
      <c r="A136" s="1" t="s">
        <v>1070</v>
      </c>
      <c r="B136" s="1" t="s">
        <v>13</v>
      </c>
      <c r="C136" s="1">
        <v>2</v>
      </c>
      <c r="D136" s="1" t="s">
        <v>15</v>
      </c>
      <c r="E136" s="1" t="s">
        <v>2150</v>
      </c>
      <c r="F136" s="1">
        <v>3</v>
      </c>
      <c r="G136" s="1">
        <v>2</v>
      </c>
      <c r="H136" s="1">
        <v>1</v>
      </c>
      <c r="I136" s="1" t="s">
        <v>28</v>
      </c>
      <c r="J136" s="1" t="s">
        <v>18</v>
      </c>
      <c r="K136">
        <v>135</v>
      </c>
      <c r="M136">
        <f t="shared" si="5"/>
        <v>2</v>
      </c>
    </row>
    <row r="137" spans="1:13">
      <c r="A137" s="1" t="s">
        <v>807</v>
      </c>
      <c r="B137" s="1" t="s">
        <v>850</v>
      </c>
      <c r="C137" s="1">
        <v>5</v>
      </c>
      <c r="D137" s="1" t="s">
        <v>23</v>
      </c>
      <c r="E137" s="1" t="s">
        <v>808</v>
      </c>
      <c r="F137" s="1"/>
      <c r="G137" s="1"/>
      <c r="H137" s="1"/>
      <c r="I137" s="1"/>
      <c r="J137" s="1" t="s">
        <v>44</v>
      </c>
      <c r="K137">
        <v>136</v>
      </c>
      <c r="M137">
        <f t="shared" si="5"/>
        <v>0</v>
      </c>
    </row>
    <row r="138" spans="1:13" ht="30">
      <c r="A138" s="1" t="s">
        <v>1179</v>
      </c>
      <c r="B138" s="1" t="s">
        <v>365</v>
      </c>
      <c r="C138" s="1">
        <v>3</v>
      </c>
      <c r="D138" s="1" t="s">
        <v>15</v>
      </c>
      <c r="E138" s="1" t="s">
        <v>2151</v>
      </c>
      <c r="F138" s="1">
        <v>5</v>
      </c>
      <c r="G138" s="1">
        <v>3</v>
      </c>
      <c r="H138" s="1">
        <v>1</v>
      </c>
      <c r="I138" s="1" t="s">
        <v>119</v>
      </c>
      <c r="J138" s="1" t="s">
        <v>18</v>
      </c>
      <c r="K138">
        <v>137</v>
      </c>
      <c r="M138">
        <f t="shared" si="5"/>
        <v>3</v>
      </c>
    </row>
    <row r="139" spans="1:13">
      <c r="A139" s="1" t="s">
        <v>954</v>
      </c>
      <c r="B139" s="1" t="s">
        <v>227</v>
      </c>
      <c r="C139" s="1">
        <v>8</v>
      </c>
      <c r="D139" s="1" t="s">
        <v>15</v>
      </c>
      <c r="E139" s="1" t="s">
        <v>2152</v>
      </c>
      <c r="F139" s="1">
        <v>7</v>
      </c>
      <c r="G139" s="1">
        <v>6</v>
      </c>
      <c r="H139" s="1">
        <v>2</v>
      </c>
      <c r="I139" s="1" t="s">
        <v>40</v>
      </c>
      <c r="J139" s="1" t="s">
        <v>25</v>
      </c>
      <c r="K139">
        <v>138</v>
      </c>
      <c r="M139">
        <f t="shared" si="5"/>
        <v>12</v>
      </c>
    </row>
    <row r="140" spans="1:13" ht="45">
      <c r="A140" s="1" t="s">
        <v>1333</v>
      </c>
      <c r="B140" s="1" t="s">
        <v>415</v>
      </c>
      <c r="C140" s="1">
        <v>10</v>
      </c>
      <c r="D140" s="1" t="s">
        <v>15</v>
      </c>
      <c r="E140" s="1" t="s">
        <v>2153</v>
      </c>
      <c r="F140" s="1">
        <v>10</v>
      </c>
      <c r="G140" s="1">
        <v>6</v>
      </c>
      <c r="H140" s="1">
        <v>1</v>
      </c>
      <c r="I140" s="1" t="s">
        <v>174</v>
      </c>
      <c r="J140" s="1" t="s">
        <v>25</v>
      </c>
      <c r="K140">
        <v>139</v>
      </c>
      <c r="M140">
        <f t="shared" si="5"/>
        <v>6</v>
      </c>
    </row>
    <row r="141" spans="1:13" ht="30">
      <c r="A141" s="1" t="s">
        <v>1381</v>
      </c>
      <c r="B141" s="1" t="s">
        <v>1920</v>
      </c>
      <c r="C141" s="1">
        <v>5</v>
      </c>
      <c r="D141" s="1" t="s">
        <v>15</v>
      </c>
      <c r="E141" s="1" t="s">
        <v>2154</v>
      </c>
      <c r="F141" s="1">
        <v>6</v>
      </c>
      <c r="G141" s="1">
        <v>3</v>
      </c>
      <c r="H141" s="1">
        <v>3</v>
      </c>
      <c r="I141" s="1" t="s">
        <v>2063</v>
      </c>
      <c r="J141" s="1" t="s">
        <v>44</v>
      </c>
      <c r="K141">
        <v>140</v>
      </c>
      <c r="M141">
        <f t="shared" si="5"/>
        <v>9</v>
      </c>
    </row>
    <row r="142" spans="1:13" ht="30">
      <c r="A142" s="1" t="s">
        <v>1004</v>
      </c>
      <c r="B142" s="1" t="s">
        <v>277</v>
      </c>
      <c r="C142" s="1">
        <v>4</v>
      </c>
      <c r="D142" s="1" t="s">
        <v>15</v>
      </c>
      <c r="E142" s="1" t="s">
        <v>2155</v>
      </c>
      <c r="F142" s="1">
        <v>4</v>
      </c>
      <c r="G142" s="1">
        <v>3</v>
      </c>
      <c r="H142" s="1">
        <v>1</v>
      </c>
      <c r="I142" s="1" t="s">
        <v>1197</v>
      </c>
      <c r="J142" s="1" t="s">
        <v>25</v>
      </c>
      <c r="K142">
        <v>141</v>
      </c>
      <c r="M142">
        <f t="shared" si="5"/>
        <v>3</v>
      </c>
    </row>
    <row r="143" spans="1:13">
      <c r="A143" s="1" t="s">
        <v>968</v>
      </c>
      <c r="B143" s="1" t="s">
        <v>227</v>
      </c>
      <c r="C143" s="1">
        <v>10</v>
      </c>
      <c r="D143" s="1" t="s">
        <v>15</v>
      </c>
      <c r="E143" s="1" t="s">
        <v>969</v>
      </c>
      <c r="F143" s="1">
        <v>4</v>
      </c>
      <c r="G143" s="1">
        <v>4</v>
      </c>
      <c r="H143" s="1">
        <v>1</v>
      </c>
      <c r="I143" s="1" t="s">
        <v>40</v>
      </c>
      <c r="J143" s="1" t="s">
        <v>25</v>
      </c>
      <c r="K143">
        <v>142</v>
      </c>
      <c r="M143">
        <f t="shared" si="5"/>
        <v>4</v>
      </c>
    </row>
    <row r="144" spans="1:13" ht="45">
      <c r="A144" s="1" t="s">
        <v>1547</v>
      </c>
      <c r="B144" s="1" t="s">
        <v>365</v>
      </c>
      <c r="C144" s="1">
        <v>6</v>
      </c>
      <c r="D144" s="1" t="s">
        <v>31</v>
      </c>
      <c r="E144" s="1" t="s">
        <v>2156</v>
      </c>
      <c r="F144" s="1"/>
      <c r="G144" s="1"/>
      <c r="H144" s="1"/>
      <c r="I144" s="1"/>
      <c r="J144" s="1" t="s">
        <v>44</v>
      </c>
      <c r="K144">
        <v>143</v>
      </c>
      <c r="M144">
        <f t="shared" si="5"/>
        <v>0</v>
      </c>
    </row>
    <row r="145" spans="1:13" ht="30">
      <c r="A145" s="1" t="s">
        <v>1144</v>
      </c>
      <c r="B145" s="1" t="s">
        <v>13</v>
      </c>
      <c r="C145" s="1">
        <v>7</v>
      </c>
      <c r="D145" s="1" t="s">
        <v>15</v>
      </c>
      <c r="E145" s="1" t="s">
        <v>1145</v>
      </c>
      <c r="F145" s="1">
        <v>5</v>
      </c>
      <c r="G145" s="1">
        <v>3</v>
      </c>
      <c r="H145" s="1">
        <v>2</v>
      </c>
      <c r="I145" s="1" t="s">
        <v>28</v>
      </c>
      <c r="J145" s="1" t="s">
        <v>44</v>
      </c>
      <c r="K145">
        <v>144</v>
      </c>
      <c r="M145">
        <f t="shared" si="5"/>
        <v>6</v>
      </c>
    </row>
    <row r="146" spans="1:13" ht="30">
      <c r="A146" s="1" t="s">
        <v>1535</v>
      </c>
      <c r="B146" s="1" t="s">
        <v>13</v>
      </c>
      <c r="C146" s="1">
        <v>5</v>
      </c>
      <c r="D146" s="1" t="s">
        <v>31</v>
      </c>
      <c r="E146" s="1" t="s">
        <v>2157</v>
      </c>
      <c r="F146" s="1"/>
      <c r="G146" s="1"/>
      <c r="H146" s="1"/>
      <c r="I146" s="1"/>
      <c r="J146" s="1" t="s">
        <v>25</v>
      </c>
      <c r="K146">
        <v>145</v>
      </c>
      <c r="M146">
        <f t="shared" si="5"/>
        <v>0</v>
      </c>
    </row>
    <row r="147" spans="1:13">
      <c r="A147" s="1" t="s">
        <v>1182</v>
      </c>
      <c r="B147" s="1" t="s">
        <v>365</v>
      </c>
      <c r="C147" s="1">
        <v>3</v>
      </c>
      <c r="D147" s="1" t="s">
        <v>15</v>
      </c>
      <c r="E147" s="1" t="s">
        <v>2158</v>
      </c>
      <c r="F147" s="1">
        <v>1</v>
      </c>
      <c r="G147" s="1">
        <v>3</v>
      </c>
      <c r="H147" s="1">
        <v>1</v>
      </c>
      <c r="I147" s="1" t="s">
        <v>2006</v>
      </c>
      <c r="J147" s="1" t="s">
        <v>44</v>
      </c>
      <c r="K147">
        <v>146</v>
      </c>
      <c r="M147">
        <f t="shared" si="5"/>
        <v>3</v>
      </c>
    </row>
    <row r="148" spans="1:13" ht="30">
      <c r="A148" s="1" t="s">
        <v>990</v>
      </c>
      <c r="B148" s="1" t="s">
        <v>277</v>
      </c>
      <c r="C148" s="1">
        <v>2</v>
      </c>
      <c r="D148" s="1" t="s">
        <v>15</v>
      </c>
      <c r="E148" s="1" t="s">
        <v>2159</v>
      </c>
      <c r="F148" s="1">
        <v>4</v>
      </c>
      <c r="G148" s="1">
        <v>5</v>
      </c>
      <c r="H148" s="1">
        <v>1</v>
      </c>
      <c r="I148" s="1" t="s">
        <v>2026</v>
      </c>
      <c r="J148" s="1" t="s">
        <v>44</v>
      </c>
      <c r="K148">
        <v>147</v>
      </c>
      <c r="M148">
        <f t="shared" si="5"/>
        <v>5</v>
      </c>
    </row>
    <row r="149" spans="1:13" ht="30">
      <c r="A149" s="1" t="s">
        <v>1401</v>
      </c>
      <c r="B149" s="1" t="s">
        <v>1958</v>
      </c>
      <c r="C149" s="1">
        <v>2</v>
      </c>
      <c r="D149" s="1" t="s">
        <v>15</v>
      </c>
      <c r="E149" s="1" t="s">
        <v>2160</v>
      </c>
      <c r="F149" s="1">
        <v>3</v>
      </c>
      <c r="G149" s="1">
        <v>2</v>
      </c>
      <c r="H149" s="1">
        <v>1</v>
      </c>
      <c r="I149" s="1" t="s">
        <v>2063</v>
      </c>
      <c r="J149" s="1" t="s">
        <v>25</v>
      </c>
      <c r="K149">
        <v>148</v>
      </c>
      <c r="M149">
        <f t="shared" si="5"/>
        <v>2</v>
      </c>
    </row>
    <row r="150" spans="1:13" ht="45">
      <c r="A150" s="1" t="s">
        <v>1192</v>
      </c>
      <c r="B150" s="1" t="s">
        <v>365</v>
      </c>
      <c r="C150" s="1">
        <v>4</v>
      </c>
      <c r="D150" s="1" t="s">
        <v>15</v>
      </c>
      <c r="E150" s="1" t="s">
        <v>2161</v>
      </c>
      <c r="F150" s="1">
        <v>3</v>
      </c>
      <c r="G150" s="1">
        <v>4</v>
      </c>
      <c r="H150" s="1">
        <v>1</v>
      </c>
      <c r="I150" s="1" t="s">
        <v>2006</v>
      </c>
      <c r="J150" s="1" t="s">
        <v>18</v>
      </c>
      <c r="K150">
        <v>149</v>
      </c>
      <c r="M150">
        <f t="shared" si="5"/>
        <v>4</v>
      </c>
    </row>
    <row r="151" spans="1:13">
      <c r="A151" s="1" t="s">
        <v>1195</v>
      </c>
      <c r="B151" s="1" t="s">
        <v>365</v>
      </c>
      <c r="C151" s="1">
        <v>5</v>
      </c>
      <c r="D151" s="1" t="s">
        <v>15</v>
      </c>
      <c r="E151" s="1" t="s">
        <v>2162</v>
      </c>
      <c r="F151" s="1">
        <v>4</v>
      </c>
      <c r="G151" s="1">
        <v>3</v>
      </c>
      <c r="H151" s="1">
        <v>1</v>
      </c>
      <c r="I151" s="1" t="s">
        <v>1197</v>
      </c>
      <c r="J151" s="1" t="s">
        <v>44</v>
      </c>
      <c r="K151">
        <v>150</v>
      </c>
      <c r="M151">
        <f t="shared" si="5"/>
        <v>3</v>
      </c>
    </row>
    <row r="152" spans="1:13">
      <c r="A152" s="1" t="s">
        <v>2163</v>
      </c>
      <c r="B152" s="1" t="s">
        <v>415</v>
      </c>
      <c r="C152" s="1">
        <v>5</v>
      </c>
      <c r="D152" s="1" t="s">
        <v>15</v>
      </c>
      <c r="E152" s="1" t="s">
        <v>2164</v>
      </c>
      <c r="F152" s="1">
        <v>2</v>
      </c>
      <c r="G152" s="1">
        <v>3</v>
      </c>
      <c r="H152" s="1">
        <v>4</v>
      </c>
      <c r="I152" s="1" t="s">
        <v>2063</v>
      </c>
      <c r="J152" t="s">
        <v>44</v>
      </c>
      <c r="K152">
        <v>151</v>
      </c>
      <c r="M152">
        <f t="shared" si="5"/>
        <v>12</v>
      </c>
    </row>
    <row r="153" spans="1:13">
      <c r="A153" s="1" t="s">
        <v>1275</v>
      </c>
      <c r="B153" s="1" t="s">
        <v>415</v>
      </c>
      <c r="C153" s="1">
        <v>3</v>
      </c>
      <c r="D153" s="1" t="s">
        <v>15</v>
      </c>
      <c r="E153" s="1" t="s">
        <v>2165</v>
      </c>
      <c r="F153" s="1">
        <v>4</v>
      </c>
      <c r="G153" s="1">
        <v>3</v>
      </c>
      <c r="H153" s="1">
        <v>2</v>
      </c>
      <c r="I153" s="1" t="s">
        <v>2166</v>
      </c>
      <c r="J153" s="1" t="s">
        <v>18</v>
      </c>
      <c r="K153">
        <v>152</v>
      </c>
      <c r="M153">
        <f t="shared" si="5"/>
        <v>6</v>
      </c>
    </row>
    <row r="154" spans="1:13" ht="30">
      <c r="A154" s="1" t="s">
        <v>2167</v>
      </c>
      <c r="B154" s="1" t="s">
        <v>415</v>
      </c>
      <c r="C154" s="1">
        <v>6</v>
      </c>
      <c r="D154" s="1" t="s">
        <v>23</v>
      </c>
      <c r="E154" s="1" t="s">
        <v>2168</v>
      </c>
      <c r="F154" s="1"/>
      <c r="G154" s="1"/>
      <c r="H154" s="1"/>
      <c r="I154" s="1"/>
      <c r="J154" s="1" t="s">
        <v>44</v>
      </c>
      <c r="K154">
        <v>153</v>
      </c>
      <c r="M154">
        <f t="shared" si="5"/>
        <v>0</v>
      </c>
    </row>
    <row r="155" spans="1:13">
      <c r="A155" s="1" t="s">
        <v>1555</v>
      </c>
      <c r="B155" s="1" t="s">
        <v>415</v>
      </c>
      <c r="C155" s="1">
        <v>4</v>
      </c>
      <c r="D155" s="1" t="s">
        <v>31</v>
      </c>
      <c r="E155" s="1" t="s">
        <v>1556</v>
      </c>
      <c r="F155" s="1"/>
      <c r="G155" s="1"/>
      <c r="H155" s="1"/>
      <c r="I155" s="1"/>
      <c r="J155" s="1" t="s">
        <v>44</v>
      </c>
      <c r="K155">
        <v>154</v>
      </c>
      <c r="M155">
        <f t="shared" si="5"/>
        <v>0</v>
      </c>
    </row>
    <row r="156" spans="1:13">
      <c r="A156" s="1" t="s">
        <v>2169</v>
      </c>
      <c r="B156" s="1" t="s">
        <v>415</v>
      </c>
      <c r="C156" s="1">
        <v>1</v>
      </c>
      <c r="D156" s="1" t="s">
        <v>23</v>
      </c>
      <c r="E156" s="1" t="s">
        <v>2170</v>
      </c>
      <c r="F156" s="1"/>
      <c r="G156" s="1"/>
      <c r="H156" s="1"/>
      <c r="I156" s="1"/>
      <c r="J156" s="1" t="s">
        <v>18</v>
      </c>
      <c r="K156">
        <v>155</v>
      </c>
      <c r="M156">
        <f t="shared" si="5"/>
        <v>0</v>
      </c>
    </row>
    <row r="157" spans="1:13" ht="30">
      <c r="A157" s="9" t="s">
        <v>1443</v>
      </c>
      <c r="B157" s="9" t="s">
        <v>1960</v>
      </c>
      <c r="C157" s="9">
        <v>3</v>
      </c>
      <c r="D157" s="9" t="s">
        <v>15</v>
      </c>
      <c r="E157" s="9" t="s">
        <v>2171</v>
      </c>
      <c r="F157" s="9">
        <v>1</v>
      </c>
      <c r="G157" s="9">
        <v>2</v>
      </c>
      <c r="H157" s="9">
        <v>2</v>
      </c>
      <c r="I157" s="9" t="s">
        <v>2172</v>
      </c>
      <c r="J157" s="9" t="s">
        <v>41</v>
      </c>
      <c r="K157">
        <v>156</v>
      </c>
      <c r="M157">
        <f t="shared" si="5"/>
        <v>4</v>
      </c>
    </row>
    <row r="158" spans="1:13" ht="30">
      <c r="A158" s="1" t="s">
        <v>1424</v>
      </c>
      <c r="B158" s="1" t="s">
        <v>1939</v>
      </c>
      <c r="C158" s="1">
        <v>4</v>
      </c>
      <c r="D158" s="1" t="s">
        <v>15</v>
      </c>
      <c r="E158" s="1" t="s">
        <v>2173</v>
      </c>
      <c r="F158" s="1">
        <v>3</v>
      </c>
      <c r="G158" s="1">
        <v>3</v>
      </c>
      <c r="H158" s="1">
        <v>3</v>
      </c>
      <c r="I158" s="1"/>
      <c r="J158" s="1" t="s">
        <v>25</v>
      </c>
      <c r="K158">
        <v>157</v>
      </c>
      <c r="M158">
        <f t="shared" si="5"/>
        <v>9</v>
      </c>
    </row>
    <row r="159" spans="1:13" ht="45">
      <c r="A159" s="1" t="s">
        <v>1802</v>
      </c>
      <c r="B159" s="1" t="s">
        <v>1920</v>
      </c>
      <c r="C159" s="1">
        <v>4</v>
      </c>
      <c r="D159" s="1" t="s">
        <v>23</v>
      </c>
      <c r="E159" s="1" t="s">
        <v>2174</v>
      </c>
      <c r="F159" s="1"/>
      <c r="G159" s="1"/>
      <c r="H159" s="1"/>
      <c r="I159" s="1"/>
      <c r="J159" s="1" t="s">
        <v>44</v>
      </c>
      <c r="K159">
        <v>158</v>
      </c>
      <c r="M159">
        <f t="shared" si="5"/>
        <v>0</v>
      </c>
    </row>
    <row r="160" spans="1:13" ht="45">
      <c r="A160" s="1" t="s">
        <v>1340</v>
      </c>
      <c r="B160" s="1" t="s">
        <v>1918</v>
      </c>
      <c r="C160" s="1">
        <v>3</v>
      </c>
      <c r="D160" s="1" t="s">
        <v>15</v>
      </c>
      <c r="E160" s="1" t="s">
        <v>2175</v>
      </c>
      <c r="F160" s="1">
        <v>2</v>
      </c>
      <c r="G160" s="1">
        <v>2</v>
      </c>
      <c r="H160" s="1">
        <v>2</v>
      </c>
      <c r="I160" s="1" t="s">
        <v>40</v>
      </c>
      <c r="J160" s="1" t="s">
        <v>25</v>
      </c>
      <c r="K160">
        <v>159</v>
      </c>
      <c r="M160">
        <f t="shared" si="5"/>
        <v>4</v>
      </c>
    </row>
    <row r="161" spans="1:13">
      <c r="A161" s="1" t="s">
        <v>78</v>
      </c>
      <c r="B161" s="1" t="s">
        <v>277</v>
      </c>
      <c r="C161" s="1">
        <v>4</v>
      </c>
      <c r="D161" s="1" t="s">
        <v>31</v>
      </c>
      <c r="E161" s="1" t="s">
        <v>2048</v>
      </c>
      <c r="F161" s="1"/>
      <c r="G161" s="1"/>
      <c r="H161" s="1"/>
      <c r="I161" s="1"/>
      <c r="J161" s="1" t="s">
        <v>44</v>
      </c>
      <c r="K161">
        <v>160</v>
      </c>
      <c r="M161">
        <f t="shared" si="5"/>
        <v>0</v>
      </c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>
        <v>161</v>
      </c>
      <c r="M162">
        <f t="shared" si="5"/>
        <v>0</v>
      </c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>
        <v>162</v>
      </c>
      <c r="M163">
        <f t="shared" si="5"/>
        <v>0</v>
      </c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>
        <v>163</v>
      </c>
      <c r="M164">
        <f t="shared" si="5"/>
        <v>0</v>
      </c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>
        <v>164</v>
      </c>
      <c r="M165">
        <f t="shared" si="5"/>
        <v>0</v>
      </c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>
        <v>165</v>
      </c>
      <c r="M166">
        <f t="shared" si="5"/>
        <v>0</v>
      </c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>
        <v>166</v>
      </c>
      <c r="M167">
        <f t="shared" si="5"/>
        <v>0</v>
      </c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>
        <v>167</v>
      </c>
      <c r="M168">
        <f t="shared" si="5"/>
        <v>0</v>
      </c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>
        <v>168</v>
      </c>
      <c r="M169">
        <f t="shared" si="5"/>
        <v>0</v>
      </c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>
        <v>169</v>
      </c>
      <c r="M170">
        <f t="shared" si="5"/>
        <v>0</v>
      </c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>
        <v>170</v>
      </c>
      <c r="M171">
        <f t="shared" si="5"/>
        <v>0</v>
      </c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>
        <v>171</v>
      </c>
      <c r="M172">
        <f t="shared" si="5"/>
        <v>0</v>
      </c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>
        <v>172</v>
      </c>
      <c r="M173">
        <f t="shared" si="5"/>
        <v>0</v>
      </c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>
        <v>173</v>
      </c>
      <c r="M174">
        <f t="shared" si="5"/>
        <v>0</v>
      </c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>
        <v>174</v>
      </c>
      <c r="M175">
        <f t="shared" si="5"/>
        <v>0</v>
      </c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>
        <v>175</v>
      </c>
      <c r="M176">
        <f t="shared" si="5"/>
        <v>0</v>
      </c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>
        <v>176</v>
      </c>
      <c r="M177">
        <f t="shared" si="5"/>
        <v>0</v>
      </c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>
        <v>177</v>
      </c>
      <c r="M178">
        <f t="shared" si="5"/>
        <v>0</v>
      </c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>
        <v>178</v>
      </c>
      <c r="M179">
        <f t="shared" si="5"/>
        <v>0</v>
      </c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>
        <v>179</v>
      </c>
      <c r="M180">
        <f t="shared" si="5"/>
        <v>0</v>
      </c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>
        <v>180</v>
      </c>
      <c r="M181">
        <f t="shared" si="5"/>
        <v>0</v>
      </c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>
        <v>181</v>
      </c>
      <c r="M182">
        <f t="shared" si="5"/>
        <v>0</v>
      </c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>
        <v>182</v>
      </c>
      <c r="M183">
        <f t="shared" si="5"/>
        <v>0</v>
      </c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>
        <v>183</v>
      </c>
      <c r="M184">
        <f t="shared" si="5"/>
        <v>0</v>
      </c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>
        <v>184</v>
      </c>
      <c r="M185">
        <f t="shared" si="5"/>
        <v>0</v>
      </c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>
        <v>185</v>
      </c>
      <c r="M186">
        <f t="shared" si="5"/>
        <v>0</v>
      </c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>
        <v>186</v>
      </c>
      <c r="M187">
        <f t="shared" si="5"/>
        <v>0</v>
      </c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>
        <v>187</v>
      </c>
      <c r="M188">
        <f t="shared" si="5"/>
        <v>0</v>
      </c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>
        <v>188</v>
      </c>
      <c r="M189">
        <f t="shared" si="5"/>
        <v>0</v>
      </c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>
        <v>189</v>
      </c>
      <c r="M190">
        <f t="shared" si="5"/>
        <v>0</v>
      </c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>
        <v>190</v>
      </c>
      <c r="M191">
        <f t="shared" si="5"/>
        <v>0</v>
      </c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>
        <v>191</v>
      </c>
      <c r="M192">
        <f t="shared" si="5"/>
        <v>0</v>
      </c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>
        <v>192</v>
      </c>
      <c r="M193">
        <f t="shared" si="5"/>
        <v>0</v>
      </c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>
        <v>193</v>
      </c>
      <c r="M194">
        <f t="shared" si="5"/>
        <v>0</v>
      </c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>
        <v>194</v>
      </c>
      <c r="M195">
        <f t="shared" si="5"/>
        <v>0</v>
      </c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>
        <v>195</v>
      </c>
      <c r="M196">
        <f t="shared" si="5"/>
        <v>0</v>
      </c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>
        <v>196</v>
      </c>
      <c r="M197">
        <f t="shared" ref="M197:M260" si="6">$G197*$H197</f>
        <v>0</v>
      </c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>
        <v>197</v>
      </c>
      <c r="M198">
        <f t="shared" si="6"/>
        <v>0</v>
      </c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>
        <v>198</v>
      </c>
      <c r="M199">
        <f t="shared" si="6"/>
        <v>0</v>
      </c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>
        <v>199</v>
      </c>
      <c r="M200">
        <f t="shared" si="6"/>
        <v>0</v>
      </c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>
        <v>200</v>
      </c>
      <c r="M201">
        <f t="shared" si="6"/>
        <v>0</v>
      </c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>
        <v>201</v>
      </c>
      <c r="M202">
        <f t="shared" si="6"/>
        <v>0</v>
      </c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>
        <v>202</v>
      </c>
      <c r="M203">
        <f t="shared" si="6"/>
        <v>0</v>
      </c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>
        <v>203</v>
      </c>
      <c r="M204">
        <f t="shared" si="6"/>
        <v>0</v>
      </c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>
        <v>204</v>
      </c>
      <c r="M205">
        <f t="shared" si="6"/>
        <v>0</v>
      </c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>
        <v>205</v>
      </c>
      <c r="M206">
        <f t="shared" si="6"/>
        <v>0</v>
      </c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>
        <v>206</v>
      </c>
      <c r="M207">
        <f t="shared" si="6"/>
        <v>0</v>
      </c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>
        <v>207</v>
      </c>
      <c r="M208">
        <f t="shared" si="6"/>
        <v>0</v>
      </c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>
        <v>208</v>
      </c>
      <c r="M209">
        <f t="shared" si="6"/>
        <v>0</v>
      </c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>
        <v>209</v>
      </c>
      <c r="M210">
        <f t="shared" si="6"/>
        <v>0</v>
      </c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>
        <v>210</v>
      </c>
      <c r="M211">
        <f t="shared" si="6"/>
        <v>0</v>
      </c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>
        <v>211</v>
      </c>
      <c r="M212">
        <f t="shared" si="6"/>
        <v>0</v>
      </c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>
        <v>212</v>
      </c>
      <c r="M213">
        <f t="shared" si="6"/>
        <v>0</v>
      </c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>
        <v>213</v>
      </c>
      <c r="M214">
        <f t="shared" si="6"/>
        <v>0</v>
      </c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>
        <v>214</v>
      </c>
      <c r="M215">
        <f t="shared" si="6"/>
        <v>0</v>
      </c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>
        <v>215</v>
      </c>
      <c r="M216">
        <f t="shared" si="6"/>
        <v>0</v>
      </c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>
        <v>216</v>
      </c>
      <c r="M217">
        <f t="shared" si="6"/>
        <v>0</v>
      </c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>
        <v>217</v>
      </c>
      <c r="M218">
        <f t="shared" si="6"/>
        <v>0</v>
      </c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>
        <v>218</v>
      </c>
      <c r="M219">
        <f t="shared" si="6"/>
        <v>0</v>
      </c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>
        <v>219</v>
      </c>
      <c r="M220">
        <f t="shared" si="6"/>
        <v>0</v>
      </c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>
        <v>220</v>
      </c>
      <c r="M221">
        <f t="shared" si="6"/>
        <v>0</v>
      </c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>
        <v>221</v>
      </c>
      <c r="M222">
        <f t="shared" si="6"/>
        <v>0</v>
      </c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>
        <v>222</v>
      </c>
      <c r="M223">
        <f t="shared" si="6"/>
        <v>0</v>
      </c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>
        <v>223</v>
      </c>
      <c r="M224">
        <f t="shared" si="6"/>
        <v>0</v>
      </c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>
        <v>224</v>
      </c>
      <c r="M225">
        <f t="shared" si="6"/>
        <v>0</v>
      </c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>
        <v>225</v>
      </c>
      <c r="M226">
        <f t="shared" si="6"/>
        <v>0</v>
      </c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>
        <v>226</v>
      </c>
      <c r="M227">
        <f t="shared" si="6"/>
        <v>0</v>
      </c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>
        <v>227</v>
      </c>
      <c r="M228">
        <f t="shared" si="6"/>
        <v>0</v>
      </c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>
        <v>228</v>
      </c>
      <c r="M229">
        <f t="shared" si="6"/>
        <v>0</v>
      </c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>
        <v>229</v>
      </c>
      <c r="M230">
        <f t="shared" si="6"/>
        <v>0</v>
      </c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>
        <v>230</v>
      </c>
      <c r="M231">
        <f t="shared" si="6"/>
        <v>0</v>
      </c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>
        <v>231</v>
      </c>
      <c r="M232">
        <f t="shared" si="6"/>
        <v>0</v>
      </c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>
        <v>232</v>
      </c>
      <c r="M233">
        <f t="shared" si="6"/>
        <v>0</v>
      </c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>
        <v>233</v>
      </c>
      <c r="M234">
        <f t="shared" si="6"/>
        <v>0</v>
      </c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>
        <v>234</v>
      </c>
      <c r="M235">
        <f t="shared" si="6"/>
        <v>0</v>
      </c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>
        <v>235</v>
      </c>
      <c r="M236">
        <f t="shared" si="6"/>
        <v>0</v>
      </c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>
        <v>236</v>
      </c>
      <c r="M237">
        <f t="shared" si="6"/>
        <v>0</v>
      </c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>
        <v>237</v>
      </c>
      <c r="M238">
        <f t="shared" si="6"/>
        <v>0</v>
      </c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>
        <v>238</v>
      </c>
      <c r="M239">
        <f t="shared" si="6"/>
        <v>0</v>
      </c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>
        <v>239</v>
      </c>
      <c r="M240">
        <f t="shared" si="6"/>
        <v>0</v>
      </c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>
        <v>240</v>
      </c>
      <c r="M241">
        <f t="shared" si="6"/>
        <v>0</v>
      </c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>
        <v>241</v>
      </c>
      <c r="M242">
        <f t="shared" si="6"/>
        <v>0</v>
      </c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>
        <v>242</v>
      </c>
      <c r="M243">
        <f t="shared" si="6"/>
        <v>0</v>
      </c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>
        <v>243</v>
      </c>
      <c r="M244">
        <f t="shared" si="6"/>
        <v>0</v>
      </c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>
        <v>244</v>
      </c>
      <c r="M245">
        <f t="shared" si="6"/>
        <v>0</v>
      </c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>
        <v>245</v>
      </c>
      <c r="M246">
        <f t="shared" si="6"/>
        <v>0</v>
      </c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>
        <v>246</v>
      </c>
      <c r="M247">
        <f t="shared" si="6"/>
        <v>0</v>
      </c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>
        <v>247</v>
      </c>
      <c r="M248">
        <f t="shared" si="6"/>
        <v>0</v>
      </c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>
        <v>248</v>
      </c>
      <c r="M249">
        <f t="shared" si="6"/>
        <v>0</v>
      </c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>
        <v>249</v>
      </c>
      <c r="M250">
        <f t="shared" si="6"/>
        <v>0</v>
      </c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>
        <v>250</v>
      </c>
      <c r="M251">
        <f t="shared" si="6"/>
        <v>0</v>
      </c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>
        <v>251</v>
      </c>
      <c r="M252">
        <f t="shared" si="6"/>
        <v>0</v>
      </c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>
        <v>252</v>
      </c>
      <c r="M253">
        <f t="shared" si="6"/>
        <v>0</v>
      </c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>
        <v>253</v>
      </c>
      <c r="M254">
        <f t="shared" si="6"/>
        <v>0</v>
      </c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>
        <v>254</v>
      </c>
      <c r="M255">
        <f t="shared" si="6"/>
        <v>0</v>
      </c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>
        <v>255</v>
      </c>
      <c r="M256">
        <f t="shared" si="6"/>
        <v>0</v>
      </c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>
        <v>256</v>
      </c>
      <c r="M257">
        <f t="shared" si="6"/>
        <v>0</v>
      </c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>
        <v>257</v>
      </c>
      <c r="M258">
        <f t="shared" si="6"/>
        <v>0</v>
      </c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>
        <v>258</v>
      </c>
      <c r="M259">
        <f t="shared" si="6"/>
        <v>0</v>
      </c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>
        <v>259</v>
      </c>
      <c r="M260">
        <f t="shared" si="6"/>
        <v>0</v>
      </c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>
        <v>260</v>
      </c>
      <c r="M261">
        <f t="shared" ref="M261:M324" si="7">$G261*$H261</f>
        <v>0</v>
      </c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>
        <v>261</v>
      </c>
      <c r="M262">
        <f t="shared" si="7"/>
        <v>0</v>
      </c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>
        <v>262</v>
      </c>
      <c r="M263">
        <f t="shared" si="7"/>
        <v>0</v>
      </c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>
        <v>263</v>
      </c>
      <c r="M264">
        <f t="shared" si="7"/>
        <v>0</v>
      </c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>
        <v>264</v>
      </c>
      <c r="M265">
        <f t="shared" si="7"/>
        <v>0</v>
      </c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>
        <v>265</v>
      </c>
      <c r="M266">
        <f t="shared" si="7"/>
        <v>0</v>
      </c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>
        <v>266</v>
      </c>
      <c r="M267">
        <f t="shared" si="7"/>
        <v>0</v>
      </c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>
        <v>267</v>
      </c>
      <c r="M268">
        <f t="shared" si="7"/>
        <v>0</v>
      </c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>
        <v>268</v>
      </c>
      <c r="M269">
        <f t="shared" si="7"/>
        <v>0</v>
      </c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>
        <v>269</v>
      </c>
      <c r="M270">
        <f t="shared" si="7"/>
        <v>0</v>
      </c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>
        <v>270</v>
      </c>
      <c r="M271">
        <f t="shared" si="7"/>
        <v>0</v>
      </c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>
        <v>271</v>
      </c>
      <c r="M272">
        <f t="shared" si="7"/>
        <v>0</v>
      </c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>
        <v>272</v>
      </c>
      <c r="M273">
        <f t="shared" si="7"/>
        <v>0</v>
      </c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>
        <v>273</v>
      </c>
      <c r="M274">
        <f t="shared" si="7"/>
        <v>0</v>
      </c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>
        <v>274</v>
      </c>
      <c r="M275">
        <f t="shared" si="7"/>
        <v>0</v>
      </c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>
        <v>275</v>
      </c>
      <c r="M276">
        <f t="shared" si="7"/>
        <v>0</v>
      </c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>
        <v>276</v>
      </c>
      <c r="M277">
        <f t="shared" si="7"/>
        <v>0</v>
      </c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>
        <v>277</v>
      </c>
      <c r="M278">
        <f t="shared" si="7"/>
        <v>0</v>
      </c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>
        <v>278</v>
      </c>
      <c r="M279">
        <f t="shared" si="7"/>
        <v>0</v>
      </c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>
        <v>279</v>
      </c>
      <c r="M280">
        <f t="shared" si="7"/>
        <v>0</v>
      </c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>
        <v>280</v>
      </c>
      <c r="M281">
        <f t="shared" si="7"/>
        <v>0</v>
      </c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>
        <v>281</v>
      </c>
      <c r="M282">
        <f t="shared" si="7"/>
        <v>0</v>
      </c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>
        <v>282</v>
      </c>
      <c r="M283">
        <f t="shared" si="7"/>
        <v>0</v>
      </c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>
        <v>283</v>
      </c>
      <c r="M284">
        <f t="shared" si="7"/>
        <v>0</v>
      </c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>
        <v>284</v>
      </c>
      <c r="M285">
        <f t="shared" si="7"/>
        <v>0</v>
      </c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>
        <v>285</v>
      </c>
      <c r="M286">
        <f t="shared" si="7"/>
        <v>0</v>
      </c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>
        <v>286</v>
      </c>
      <c r="M287">
        <f t="shared" si="7"/>
        <v>0</v>
      </c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>
        <v>287</v>
      </c>
      <c r="M288">
        <f t="shared" si="7"/>
        <v>0</v>
      </c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>
        <v>288</v>
      </c>
      <c r="M289">
        <f t="shared" si="7"/>
        <v>0</v>
      </c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>
        <v>289</v>
      </c>
      <c r="M290">
        <f t="shared" si="7"/>
        <v>0</v>
      </c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>
        <v>290</v>
      </c>
      <c r="M291">
        <f t="shared" si="7"/>
        <v>0</v>
      </c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>
        <v>291</v>
      </c>
      <c r="M292">
        <f t="shared" si="7"/>
        <v>0</v>
      </c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>
        <v>292</v>
      </c>
      <c r="M293">
        <f t="shared" si="7"/>
        <v>0</v>
      </c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>
        <v>293</v>
      </c>
      <c r="M294">
        <f t="shared" si="7"/>
        <v>0</v>
      </c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>
        <v>294</v>
      </c>
      <c r="M295">
        <f t="shared" si="7"/>
        <v>0</v>
      </c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>
        <v>295</v>
      </c>
      <c r="M296">
        <f t="shared" si="7"/>
        <v>0</v>
      </c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>
        <v>296</v>
      </c>
      <c r="M297">
        <f t="shared" si="7"/>
        <v>0</v>
      </c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>
        <v>297</v>
      </c>
      <c r="M298">
        <f t="shared" si="7"/>
        <v>0</v>
      </c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>
        <v>298</v>
      </c>
      <c r="M299">
        <f t="shared" si="7"/>
        <v>0</v>
      </c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>
        <v>299</v>
      </c>
      <c r="M300">
        <f t="shared" si="7"/>
        <v>0</v>
      </c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>
        <v>300</v>
      </c>
      <c r="M301">
        <f t="shared" si="7"/>
        <v>0</v>
      </c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>
        <v>301</v>
      </c>
      <c r="M302">
        <f t="shared" si="7"/>
        <v>0</v>
      </c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>
        <v>302</v>
      </c>
      <c r="M303">
        <f t="shared" si="7"/>
        <v>0</v>
      </c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>
        <v>303</v>
      </c>
      <c r="M304">
        <f t="shared" si="7"/>
        <v>0</v>
      </c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>
        <v>304</v>
      </c>
      <c r="M305">
        <f t="shared" si="7"/>
        <v>0</v>
      </c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>
        <v>305</v>
      </c>
      <c r="M306">
        <f t="shared" si="7"/>
        <v>0</v>
      </c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>
        <v>306</v>
      </c>
      <c r="M307">
        <f t="shared" si="7"/>
        <v>0</v>
      </c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>
        <v>307</v>
      </c>
      <c r="M308">
        <f t="shared" si="7"/>
        <v>0</v>
      </c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>
        <v>308</v>
      </c>
      <c r="M309">
        <f t="shared" si="7"/>
        <v>0</v>
      </c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>
        <v>309</v>
      </c>
      <c r="M310">
        <f t="shared" si="7"/>
        <v>0</v>
      </c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>
        <v>310</v>
      </c>
      <c r="M311">
        <f t="shared" si="7"/>
        <v>0</v>
      </c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>
        <v>311</v>
      </c>
      <c r="M312">
        <f t="shared" si="7"/>
        <v>0</v>
      </c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>
        <v>312</v>
      </c>
      <c r="M313">
        <f t="shared" si="7"/>
        <v>0</v>
      </c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>
        <v>313</v>
      </c>
      <c r="M314">
        <f t="shared" si="7"/>
        <v>0</v>
      </c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>
        <v>314</v>
      </c>
      <c r="M315">
        <f t="shared" si="7"/>
        <v>0</v>
      </c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>
        <v>315</v>
      </c>
      <c r="M316">
        <f t="shared" si="7"/>
        <v>0</v>
      </c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>
        <v>316</v>
      </c>
      <c r="M317">
        <f t="shared" si="7"/>
        <v>0</v>
      </c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>
        <v>317</v>
      </c>
      <c r="M318">
        <f t="shared" si="7"/>
        <v>0</v>
      </c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>
        <v>318</v>
      </c>
      <c r="M319">
        <f t="shared" si="7"/>
        <v>0</v>
      </c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>
        <v>319</v>
      </c>
      <c r="M320">
        <f t="shared" si="7"/>
        <v>0</v>
      </c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>
        <v>320</v>
      </c>
      <c r="M321">
        <f t="shared" si="7"/>
        <v>0</v>
      </c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>
        <v>321</v>
      </c>
      <c r="M322">
        <f t="shared" si="7"/>
        <v>0</v>
      </c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>
        <v>322</v>
      </c>
      <c r="M323">
        <f t="shared" si="7"/>
        <v>0</v>
      </c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>
        <v>323</v>
      </c>
      <c r="M324">
        <f t="shared" si="7"/>
        <v>0</v>
      </c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>
        <v>324</v>
      </c>
      <c r="M325">
        <f t="shared" ref="M325:M388" si="8">$G325*$H325</f>
        <v>0</v>
      </c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>
        <v>325</v>
      </c>
      <c r="M326">
        <f t="shared" si="8"/>
        <v>0</v>
      </c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>
        <v>326</v>
      </c>
      <c r="M327">
        <f t="shared" si="8"/>
        <v>0</v>
      </c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>
        <v>327</v>
      </c>
      <c r="M328">
        <f t="shared" si="8"/>
        <v>0</v>
      </c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>
        <v>328</v>
      </c>
      <c r="M329">
        <f t="shared" si="8"/>
        <v>0</v>
      </c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>
        <v>329</v>
      </c>
      <c r="M330">
        <f t="shared" si="8"/>
        <v>0</v>
      </c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>
        <v>330</v>
      </c>
      <c r="M331">
        <f t="shared" si="8"/>
        <v>0</v>
      </c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>
        <v>331</v>
      </c>
      <c r="M332">
        <f t="shared" si="8"/>
        <v>0</v>
      </c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>
        <v>332</v>
      </c>
      <c r="M333">
        <f t="shared" si="8"/>
        <v>0</v>
      </c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>
        <v>333</v>
      </c>
      <c r="M334">
        <f t="shared" si="8"/>
        <v>0</v>
      </c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>
        <v>334</v>
      </c>
      <c r="M335">
        <f t="shared" si="8"/>
        <v>0</v>
      </c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>
        <v>335</v>
      </c>
      <c r="M336">
        <f t="shared" si="8"/>
        <v>0</v>
      </c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>
        <v>336</v>
      </c>
      <c r="M337">
        <f t="shared" si="8"/>
        <v>0</v>
      </c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>
        <v>337</v>
      </c>
      <c r="M338">
        <f t="shared" si="8"/>
        <v>0</v>
      </c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>
        <v>338</v>
      </c>
      <c r="M339">
        <f t="shared" si="8"/>
        <v>0</v>
      </c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>
        <v>339</v>
      </c>
      <c r="M340">
        <f t="shared" si="8"/>
        <v>0</v>
      </c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>
        <v>340</v>
      </c>
      <c r="M341">
        <f t="shared" si="8"/>
        <v>0</v>
      </c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>
        <v>341</v>
      </c>
      <c r="M342">
        <f t="shared" si="8"/>
        <v>0</v>
      </c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>
        <v>342</v>
      </c>
      <c r="M343">
        <f t="shared" si="8"/>
        <v>0</v>
      </c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>
        <v>343</v>
      </c>
      <c r="M344">
        <f t="shared" si="8"/>
        <v>0</v>
      </c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>
        <v>344</v>
      </c>
      <c r="M345">
        <f t="shared" si="8"/>
        <v>0</v>
      </c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>
        <v>345</v>
      </c>
      <c r="M346">
        <f t="shared" si="8"/>
        <v>0</v>
      </c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>
        <v>346</v>
      </c>
      <c r="M347">
        <f t="shared" si="8"/>
        <v>0</v>
      </c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>
        <v>347</v>
      </c>
      <c r="M348">
        <f t="shared" si="8"/>
        <v>0</v>
      </c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>
        <v>348</v>
      </c>
      <c r="M349">
        <f t="shared" si="8"/>
        <v>0</v>
      </c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>
        <v>349</v>
      </c>
      <c r="M350">
        <f t="shared" si="8"/>
        <v>0</v>
      </c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>
        <v>350</v>
      </c>
      <c r="M351">
        <f t="shared" si="8"/>
        <v>0</v>
      </c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>
        <v>351</v>
      </c>
      <c r="M352">
        <f t="shared" si="8"/>
        <v>0</v>
      </c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>
        <v>352</v>
      </c>
      <c r="M353">
        <f t="shared" si="8"/>
        <v>0</v>
      </c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>
        <v>353</v>
      </c>
      <c r="M354">
        <f t="shared" si="8"/>
        <v>0</v>
      </c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>
        <v>354</v>
      </c>
      <c r="M355">
        <f t="shared" si="8"/>
        <v>0</v>
      </c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>
        <v>355</v>
      </c>
      <c r="M356">
        <f t="shared" si="8"/>
        <v>0</v>
      </c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>
        <v>356</v>
      </c>
      <c r="M357">
        <f t="shared" si="8"/>
        <v>0</v>
      </c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>
        <v>357</v>
      </c>
      <c r="M358">
        <f t="shared" si="8"/>
        <v>0</v>
      </c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>
        <v>358</v>
      </c>
      <c r="M359">
        <f t="shared" si="8"/>
        <v>0</v>
      </c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>
        <v>359</v>
      </c>
      <c r="M360">
        <f t="shared" si="8"/>
        <v>0</v>
      </c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>
        <v>360</v>
      </c>
      <c r="M361">
        <f t="shared" si="8"/>
        <v>0</v>
      </c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>
        <v>361</v>
      </c>
      <c r="M362">
        <f t="shared" si="8"/>
        <v>0</v>
      </c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>
        <v>362</v>
      </c>
      <c r="M363">
        <f t="shared" si="8"/>
        <v>0</v>
      </c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>
        <v>363</v>
      </c>
      <c r="M364">
        <f t="shared" si="8"/>
        <v>0</v>
      </c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>
        <v>364</v>
      </c>
      <c r="M365">
        <f t="shared" si="8"/>
        <v>0</v>
      </c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>
        <v>365</v>
      </c>
      <c r="M366">
        <f t="shared" si="8"/>
        <v>0</v>
      </c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>
        <v>366</v>
      </c>
      <c r="M367">
        <f t="shared" si="8"/>
        <v>0</v>
      </c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>
        <v>367</v>
      </c>
      <c r="M368">
        <f t="shared" si="8"/>
        <v>0</v>
      </c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>
        <v>368</v>
      </c>
      <c r="M369">
        <f t="shared" si="8"/>
        <v>0</v>
      </c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>
        <v>369</v>
      </c>
      <c r="M370">
        <f t="shared" si="8"/>
        <v>0</v>
      </c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>
        <v>370</v>
      </c>
      <c r="M371">
        <f t="shared" si="8"/>
        <v>0</v>
      </c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>
        <v>371</v>
      </c>
      <c r="M372">
        <f t="shared" si="8"/>
        <v>0</v>
      </c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>
        <v>372</v>
      </c>
      <c r="M373">
        <f t="shared" si="8"/>
        <v>0</v>
      </c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>
        <v>373</v>
      </c>
      <c r="M374">
        <f t="shared" si="8"/>
        <v>0</v>
      </c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>
        <v>374</v>
      </c>
      <c r="M375">
        <f t="shared" si="8"/>
        <v>0</v>
      </c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>
        <v>375</v>
      </c>
      <c r="M376">
        <f t="shared" si="8"/>
        <v>0</v>
      </c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>
        <v>376</v>
      </c>
      <c r="M377">
        <f t="shared" si="8"/>
        <v>0</v>
      </c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>
        <v>377</v>
      </c>
      <c r="M378">
        <f t="shared" si="8"/>
        <v>0</v>
      </c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>
        <v>378</v>
      </c>
      <c r="M379">
        <f t="shared" si="8"/>
        <v>0</v>
      </c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>
        <v>379</v>
      </c>
      <c r="M380">
        <f t="shared" si="8"/>
        <v>0</v>
      </c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>
        <v>380</v>
      </c>
      <c r="M381">
        <f t="shared" si="8"/>
        <v>0</v>
      </c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>
        <v>381</v>
      </c>
      <c r="M382">
        <f t="shared" si="8"/>
        <v>0</v>
      </c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>
        <v>382</v>
      </c>
      <c r="M383">
        <f t="shared" si="8"/>
        <v>0</v>
      </c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>
        <v>383</v>
      </c>
      <c r="M384">
        <f t="shared" si="8"/>
        <v>0</v>
      </c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>
        <v>384</v>
      </c>
      <c r="M385">
        <f t="shared" si="8"/>
        <v>0</v>
      </c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>
        <v>385</v>
      </c>
      <c r="M386">
        <f t="shared" si="8"/>
        <v>0</v>
      </c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>
        <v>386</v>
      </c>
      <c r="M387">
        <f t="shared" si="8"/>
        <v>0</v>
      </c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>
        <v>387</v>
      </c>
      <c r="M388">
        <f t="shared" si="8"/>
        <v>0</v>
      </c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>
        <v>388</v>
      </c>
      <c r="M389">
        <f t="shared" ref="M389:M452" si="9">$G389*$H389</f>
        <v>0</v>
      </c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>
        <v>389</v>
      </c>
      <c r="M390">
        <f t="shared" si="9"/>
        <v>0</v>
      </c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>
        <v>390</v>
      </c>
      <c r="M391">
        <f t="shared" si="9"/>
        <v>0</v>
      </c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>
        <v>391</v>
      </c>
      <c r="M392">
        <f t="shared" si="9"/>
        <v>0</v>
      </c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>
        <v>392</v>
      </c>
      <c r="M393">
        <f t="shared" si="9"/>
        <v>0</v>
      </c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>
        <v>393</v>
      </c>
      <c r="M394">
        <f t="shared" si="9"/>
        <v>0</v>
      </c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>
        <v>394</v>
      </c>
      <c r="M395">
        <f t="shared" si="9"/>
        <v>0</v>
      </c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>
        <v>395</v>
      </c>
      <c r="M396">
        <f t="shared" si="9"/>
        <v>0</v>
      </c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>
        <v>396</v>
      </c>
      <c r="M397">
        <f t="shared" si="9"/>
        <v>0</v>
      </c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>
        <v>397</v>
      </c>
      <c r="M398">
        <f t="shared" si="9"/>
        <v>0</v>
      </c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>
        <v>398</v>
      </c>
      <c r="M399">
        <f t="shared" si="9"/>
        <v>0</v>
      </c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>
        <v>399</v>
      </c>
      <c r="M400">
        <f t="shared" si="9"/>
        <v>0</v>
      </c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>
        <v>400</v>
      </c>
      <c r="M401">
        <f t="shared" si="9"/>
        <v>0</v>
      </c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>
        <v>401</v>
      </c>
      <c r="M402">
        <f t="shared" si="9"/>
        <v>0</v>
      </c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>
        <v>402</v>
      </c>
      <c r="M403">
        <f t="shared" si="9"/>
        <v>0</v>
      </c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>
        <v>403</v>
      </c>
      <c r="M404">
        <f t="shared" si="9"/>
        <v>0</v>
      </c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>
        <v>404</v>
      </c>
      <c r="M405">
        <f t="shared" si="9"/>
        <v>0</v>
      </c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>
        <v>405</v>
      </c>
      <c r="M406">
        <f t="shared" si="9"/>
        <v>0</v>
      </c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>
        <v>406</v>
      </c>
      <c r="M407">
        <f t="shared" si="9"/>
        <v>0</v>
      </c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>
        <v>407</v>
      </c>
      <c r="M408">
        <f t="shared" si="9"/>
        <v>0</v>
      </c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>
        <v>408</v>
      </c>
      <c r="M409">
        <f t="shared" si="9"/>
        <v>0</v>
      </c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>
        <v>409</v>
      </c>
      <c r="M410">
        <f t="shared" si="9"/>
        <v>0</v>
      </c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>
        <v>410</v>
      </c>
      <c r="M411">
        <f t="shared" si="9"/>
        <v>0</v>
      </c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>
        <v>411</v>
      </c>
      <c r="M412">
        <f t="shared" si="9"/>
        <v>0</v>
      </c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>
        <v>412</v>
      </c>
      <c r="M413">
        <f t="shared" si="9"/>
        <v>0</v>
      </c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>
        <v>413</v>
      </c>
      <c r="M414">
        <f t="shared" si="9"/>
        <v>0</v>
      </c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>
        <v>414</v>
      </c>
      <c r="M415">
        <f t="shared" si="9"/>
        <v>0</v>
      </c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>
        <v>415</v>
      </c>
      <c r="M416">
        <f t="shared" si="9"/>
        <v>0</v>
      </c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>
        <v>416</v>
      </c>
      <c r="M417">
        <f t="shared" si="9"/>
        <v>0</v>
      </c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>
        <v>417</v>
      </c>
      <c r="M418">
        <f t="shared" si="9"/>
        <v>0</v>
      </c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>
        <v>418</v>
      </c>
      <c r="M419">
        <f t="shared" si="9"/>
        <v>0</v>
      </c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>
        <v>419</v>
      </c>
      <c r="M420">
        <f t="shared" si="9"/>
        <v>0</v>
      </c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>
        <v>420</v>
      </c>
      <c r="M421">
        <f t="shared" si="9"/>
        <v>0</v>
      </c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>
        <v>421</v>
      </c>
      <c r="M422">
        <f t="shared" si="9"/>
        <v>0</v>
      </c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>
        <v>422</v>
      </c>
      <c r="M423">
        <f t="shared" si="9"/>
        <v>0</v>
      </c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>
        <v>423</v>
      </c>
      <c r="M424">
        <f t="shared" si="9"/>
        <v>0</v>
      </c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>
        <v>424</v>
      </c>
      <c r="M425">
        <f t="shared" si="9"/>
        <v>0</v>
      </c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>
        <v>425</v>
      </c>
      <c r="M426">
        <f t="shared" si="9"/>
        <v>0</v>
      </c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>
        <v>426</v>
      </c>
      <c r="M427">
        <f t="shared" si="9"/>
        <v>0</v>
      </c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>
        <v>427</v>
      </c>
      <c r="M428">
        <f t="shared" si="9"/>
        <v>0</v>
      </c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>
        <v>428</v>
      </c>
      <c r="M429">
        <f t="shared" si="9"/>
        <v>0</v>
      </c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>
        <v>429</v>
      </c>
      <c r="M430">
        <f t="shared" si="9"/>
        <v>0</v>
      </c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>
        <v>430</v>
      </c>
      <c r="M431">
        <f t="shared" si="9"/>
        <v>0</v>
      </c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>
        <v>431</v>
      </c>
      <c r="M432">
        <f t="shared" si="9"/>
        <v>0</v>
      </c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>
        <v>432</v>
      </c>
      <c r="M433">
        <f t="shared" si="9"/>
        <v>0</v>
      </c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>
        <v>433</v>
      </c>
      <c r="M434">
        <f t="shared" si="9"/>
        <v>0</v>
      </c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>
        <v>434</v>
      </c>
      <c r="M435">
        <f t="shared" si="9"/>
        <v>0</v>
      </c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>
        <v>435</v>
      </c>
      <c r="M436">
        <f t="shared" si="9"/>
        <v>0</v>
      </c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>
        <v>436</v>
      </c>
      <c r="M437">
        <f t="shared" si="9"/>
        <v>0</v>
      </c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>
        <v>437</v>
      </c>
      <c r="M438">
        <f t="shared" si="9"/>
        <v>0</v>
      </c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>
        <v>438</v>
      </c>
      <c r="M439">
        <f t="shared" si="9"/>
        <v>0</v>
      </c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>
        <v>439</v>
      </c>
      <c r="M440">
        <f t="shared" si="9"/>
        <v>0</v>
      </c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>
        <v>440</v>
      </c>
      <c r="M441">
        <f t="shared" si="9"/>
        <v>0</v>
      </c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>
        <v>441</v>
      </c>
      <c r="M442">
        <f t="shared" si="9"/>
        <v>0</v>
      </c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>
        <v>442</v>
      </c>
      <c r="M443">
        <f t="shared" si="9"/>
        <v>0</v>
      </c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>
        <v>443</v>
      </c>
      <c r="M444">
        <f t="shared" si="9"/>
        <v>0</v>
      </c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>
        <v>444</v>
      </c>
      <c r="M445">
        <f t="shared" si="9"/>
        <v>0</v>
      </c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>
        <v>445</v>
      </c>
      <c r="M446">
        <f t="shared" si="9"/>
        <v>0</v>
      </c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>
        <v>446</v>
      </c>
      <c r="M447">
        <f t="shared" si="9"/>
        <v>0</v>
      </c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>
        <v>447</v>
      </c>
      <c r="M448">
        <f t="shared" si="9"/>
        <v>0</v>
      </c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>
        <v>448</v>
      </c>
      <c r="M449">
        <f t="shared" si="9"/>
        <v>0</v>
      </c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>
        <v>449</v>
      </c>
      <c r="M450">
        <f t="shared" si="9"/>
        <v>0</v>
      </c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>
        <v>450</v>
      </c>
      <c r="M451">
        <f t="shared" si="9"/>
        <v>0</v>
      </c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>
        <v>451</v>
      </c>
      <c r="M452">
        <f t="shared" si="9"/>
        <v>0</v>
      </c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>
        <v>452</v>
      </c>
      <c r="M453">
        <f t="shared" ref="M453:M469" si="10">$G453*$H453</f>
        <v>0</v>
      </c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>
        <v>453</v>
      </c>
      <c r="M454">
        <f t="shared" si="10"/>
        <v>0</v>
      </c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>
        <v>454</v>
      </c>
      <c r="M455">
        <f t="shared" si="10"/>
        <v>0</v>
      </c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>
        <v>455</v>
      </c>
      <c r="M456">
        <f t="shared" si="10"/>
        <v>0</v>
      </c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>
        <v>456</v>
      </c>
      <c r="M457">
        <f t="shared" si="10"/>
        <v>0</v>
      </c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>
        <v>457</v>
      </c>
      <c r="M458">
        <f t="shared" si="10"/>
        <v>0</v>
      </c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>
        <v>458</v>
      </c>
      <c r="M459">
        <f t="shared" si="10"/>
        <v>0</v>
      </c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>
        <v>459</v>
      </c>
      <c r="M460">
        <f t="shared" si="10"/>
        <v>0</v>
      </c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>
        <v>460</v>
      </c>
      <c r="M461">
        <f t="shared" si="10"/>
        <v>0</v>
      </c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>
        <v>461</v>
      </c>
      <c r="M462">
        <f t="shared" si="10"/>
        <v>0</v>
      </c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>
        <v>462</v>
      </c>
      <c r="M463">
        <f t="shared" si="10"/>
        <v>0</v>
      </c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>
        <v>463</v>
      </c>
      <c r="M464">
        <f t="shared" si="10"/>
        <v>0</v>
      </c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>
        <v>464</v>
      </c>
      <c r="M465">
        <f t="shared" si="10"/>
        <v>0</v>
      </c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>
        <v>465</v>
      </c>
      <c r="M466">
        <f t="shared" si="10"/>
        <v>0</v>
      </c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>
        <v>466</v>
      </c>
      <c r="M467">
        <f t="shared" si="10"/>
        <v>0</v>
      </c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>
        <v>467</v>
      </c>
      <c r="M468">
        <f t="shared" si="10"/>
        <v>0</v>
      </c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>
        <v>468</v>
      </c>
      <c r="M469">
        <f t="shared" si="10"/>
        <v>0</v>
      </c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E1A8-FB3A-4027-9C95-2AA294C3C872}">
  <dimension ref="A1:L24"/>
  <sheetViews>
    <sheetView workbookViewId="0">
      <selection activeCell="A38" sqref="A38"/>
    </sheetView>
  </sheetViews>
  <sheetFormatPr defaultColWidth="9.140625" defaultRowHeight="15"/>
  <cols>
    <col min="1" max="1" width="14.5703125" customWidth="1"/>
    <col min="3" max="3" width="10.140625" customWidth="1"/>
    <col min="4" max="4" width="10" customWidth="1"/>
    <col min="5" max="5" width="9.7109375" customWidth="1"/>
    <col min="6" max="6" width="40.85546875" customWidth="1"/>
    <col min="8" max="8" width="14.5703125" customWidth="1"/>
    <col min="9" max="9" width="20.42578125" customWidth="1"/>
    <col min="11" max="11" width="12.7109375" customWidth="1"/>
  </cols>
  <sheetData>
    <row r="1" spans="1:12">
      <c r="A1" s="34" t="s">
        <v>0</v>
      </c>
      <c r="B1" s="34" t="s">
        <v>1</v>
      </c>
      <c r="C1" s="34" t="s">
        <v>2</v>
      </c>
      <c r="D1" t="s">
        <v>175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176</v>
      </c>
      <c r="J1" s="34" t="s">
        <v>9</v>
      </c>
      <c r="K1" s="34" t="s">
        <v>10</v>
      </c>
      <c r="L1" s="34" t="s">
        <v>11</v>
      </c>
    </row>
    <row r="2" spans="1:12">
      <c r="A2" s="55" t="s">
        <v>177</v>
      </c>
      <c r="B2" t="s">
        <v>13</v>
      </c>
      <c r="C2">
        <v>1</v>
      </c>
      <c r="D2">
        <v>0</v>
      </c>
      <c r="E2" t="s">
        <v>15</v>
      </c>
      <c r="F2" t="s">
        <v>178</v>
      </c>
      <c r="G2">
        <v>3</v>
      </c>
      <c r="H2">
        <v>1</v>
      </c>
      <c r="J2" t="s">
        <v>18</v>
      </c>
      <c r="K2">
        <v>1</v>
      </c>
      <c r="L2" s="16" t="s">
        <v>179</v>
      </c>
    </row>
    <row r="3" spans="1:12">
      <c r="A3" t="s">
        <v>180</v>
      </c>
      <c r="B3" t="s">
        <v>13</v>
      </c>
      <c r="C3">
        <v>1</v>
      </c>
      <c r="D3">
        <v>0</v>
      </c>
      <c r="E3" t="s">
        <v>15</v>
      </c>
      <c r="F3" t="s">
        <v>181</v>
      </c>
      <c r="G3">
        <v>2</v>
      </c>
      <c r="H3">
        <v>1</v>
      </c>
      <c r="J3" t="s">
        <v>18</v>
      </c>
      <c r="K3">
        <f>K2+1</f>
        <v>2</v>
      </c>
      <c r="L3" s="16" t="s">
        <v>179</v>
      </c>
    </row>
    <row r="4" spans="1:12" ht="15.75">
      <c r="A4" s="56" t="s">
        <v>182</v>
      </c>
      <c r="B4" t="s">
        <v>13</v>
      </c>
      <c r="C4">
        <v>1</v>
      </c>
      <c r="D4">
        <v>0</v>
      </c>
      <c r="E4" t="s">
        <v>15</v>
      </c>
      <c r="F4" t="s">
        <v>183</v>
      </c>
      <c r="G4">
        <v>1</v>
      </c>
      <c r="H4">
        <v>2</v>
      </c>
      <c r="J4" t="s">
        <v>18</v>
      </c>
      <c r="K4">
        <f t="shared" ref="K4:K21" si="0">K3+1</f>
        <v>3</v>
      </c>
      <c r="L4" s="16" t="s">
        <v>179</v>
      </c>
    </row>
    <row r="5" spans="1:12">
      <c r="A5" s="55" t="s">
        <v>184</v>
      </c>
      <c r="B5" t="s">
        <v>13</v>
      </c>
      <c r="C5">
        <v>2</v>
      </c>
      <c r="D5">
        <v>0</v>
      </c>
      <c r="E5" t="s">
        <v>15</v>
      </c>
      <c r="F5" t="s">
        <v>185</v>
      </c>
      <c r="G5">
        <v>2</v>
      </c>
      <c r="H5">
        <v>2</v>
      </c>
      <c r="J5" t="s">
        <v>18</v>
      </c>
      <c r="K5">
        <f t="shared" si="0"/>
        <v>4</v>
      </c>
      <c r="L5" s="16" t="s">
        <v>179</v>
      </c>
    </row>
    <row r="6" spans="1:12">
      <c r="A6" t="s">
        <v>186</v>
      </c>
      <c r="B6" t="s">
        <v>13</v>
      </c>
      <c r="C6">
        <v>2</v>
      </c>
      <c r="D6">
        <v>0</v>
      </c>
      <c r="E6" t="s">
        <v>15</v>
      </c>
      <c r="F6" t="s">
        <v>187</v>
      </c>
      <c r="G6">
        <v>3</v>
      </c>
      <c r="H6">
        <v>2</v>
      </c>
      <c r="J6" t="s">
        <v>18</v>
      </c>
      <c r="K6">
        <f t="shared" si="0"/>
        <v>5</v>
      </c>
      <c r="L6" s="16" t="s">
        <v>179</v>
      </c>
    </row>
    <row r="7" spans="1:12" ht="15.75">
      <c r="A7" s="56" t="s">
        <v>188</v>
      </c>
      <c r="B7" t="s">
        <v>13</v>
      </c>
      <c r="C7">
        <v>2</v>
      </c>
      <c r="D7">
        <v>0</v>
      </c>
      <c r="E7" t="s">
        <v>15</v>
      </c>
      <c r="F7" t="s">
        <v>189</v>
      </c>
      <c r="G7">
        <v>2</v>
      </c>
      <c r="H7">
        <v>3</v>
      </c>
      <c r="J7" t="s">
        <v>18</v>
      </c>
      <c r="K7">
        <f t="shared" si="0"/>
        <v>6</v>
      </c>
      <c r="L7" s="16" t="s">
        <v>179</v>
      </c>
    </row>
    <row r="8" spans="1:12">
      <c r="A8" s="55" t="s">
        <v>190</v>
      </c>
      <c r="B8" t="s">
        <v>13</v>
      </c>
      <c r="C8">
        <v>3</v>
      </c>
      <c r="D8">
        <v>0</v>
      </c>
      <c r="E8" t="s">
        <v>15</v>
      </c>
      <c r="F8" t="s">
        <v>191</v>
      </c>
      <c r="G8">
        <v>4</v>
      </c>
      <c r="H8">
        <v>2</v>
      </c>
      <c r="J8" t="s">
        <v>18</v>
      </c>
      <c r="K8">
        <f t="shared" si="0"/>
        <v>7</v>
      </c>
      <c r="L8" s="16" t="s">
        <v>179</v>
      </c>
    </row>
    <row r="9" spans="1:12">
      <c r="A9" t="s">
        <v>192</v>
      </c>
      <c r="B9" t="s">
        <v>13</v>
      </c>
      <c r="C9">
        <v>3</v>
      </c>
      <c r="D9">
        <v>0</v>
      </c>
      <c r="E9" t="s">
        <v>15</v>
      </c>
      <c r="F9" t="s">
        <v>193</v>
      </c>
      <c r="G9">
        <v>3</v>
      </c>
      <c r="H9">
        <v>3</v>
      </c>
      <c r="J9" t="s">
        <v>18</v>
      </c>
      <c r="K9">
        <f t="shared" si="0"/>
        <v>8</v>
      </c>
      <c r="L9" s="16" t="s">
        <v>179</v>
      </c>
    </row>
    <row r="10" spans="1:12" ht="15.75">
      <c r="A10" s="56" t="s">
        <v>194</v>
      </c>
      <c r="B10" t="s">
        <v>13</v>
      </c>
      <c r="C10">
        <v>3</v>
      </c>
      <c r="D10">
        <v>0</v>
      </c>
      <c r="E10" t="s">
        <v>15</v>
      </c>
      <c r="F10" t="s">
        <v>195</v>
      </c>
      <c r="G10">
        <v>2</v>
      </c>
      <c r="H10">
        <v>4</v>
      </c>
      <c r="J10" t="s">
        <v>18</v>
      </c>
      <c r="K10">
        <f t="shared" si="0"/>
        <v>9</v>
      </c>
      <c r="L10" s="16" t="s">
        <v>179</v>
      </c>
    </row>
    <row r="11" spans="1:12">
      <c r="A11" t="s">
        <v>196</v>
      </c>
      <c r="B11" t="s">
        <v>13</v>
      </c>
      <c r="C11">
        <v>4</v>
      </c>
      <c r="D11">
        <v>0</v>
      </c>
      <c r="E11" t="s">
        <v>15</v>
      </c>
      <c r="F11" t="s">
        <v>197</v>
      </c>
      <c r="G11">
        <v>4</v>
      </c>
      <c r="H11">
        <v>5</v>
      </c>
      <c r="J11" t="s">
        <v>18</v>
      </c>
      <c r="K11">
        <f t="shared" si="0"/>
        <v>10</v>
      </c>
      <c r="L11" s="16" t="s">
        <v>179</v>
      </c>
    </row>
    <row r="12" spans="1:12">
      <c r="A12" t="s">
        <v>198</v>
      </c>
      <c r="B12" t="s">
        <v>13</v>
      </c>
      <c r="C12">
        <v>4</v>
      </c>
      <c r="D12">
        <v>0</v>
      </c>
      <c r="E12" t="s">
        <v>15</v>
      </c>
      <c r="F12" t="s">
        <v>199</v>
      </c>
      <c r="G12">
        <v>3</v>
      </c>
      <c r="H12">
        <v>4</v>
      </c>
      <c r="J12" t="s">
        <v>18</v>
      </c>
      <c r="K12">
        <f t="shared" si="0"/>
        <v>11</v>
      </c>
      <c r="L12" s="16" t="s">
        <v>179</v>
      </c>
    </row>
    <row r="13" spans="1:12">
      <c r="A13" s="55" t="s">
        <v>200</v>
      </c>
      <c r="B13" t="s">
        <v>13</v>
      </c>
      <c r="C13">
        <v>4</v>
      </c>
      <c r="D13">
        <v>0</v>
      </c>
      <c r="E13" t="s">
        <v>15</v>
      </c>
      <c r="F13" t="s">
        <v>201</v>
      </c>
      <c r="G13">
        <v>5</v>
      </c>
      <c r="H13">
        <v>3</v>
      </c>
      <c r="J13" t="s">
        <v>18</v>
      </c>
      <c r="K13">
        <f t="shared" si="0"/>
        <v>12</v>
      </c>
      <c r="L13" s="16" t="s">
        <v>179</v>
      </c>
    </row>
    <row r="14" spans="1:12">
      <c r="A14" t="s">
        <v>202</v>
      </c>
      <c r="B14" t="s">
        <v>13</v>
      </c>
      <c r="C14">
        <v>5</v>
      </c>
      <c r="D14">
        <v>0</v>
      </c>
      <c r="E14" t="s">
        <v>15</v>
      </c>
      <c r="F14" t="s">
        <v>203</v>
      </c>
      <c r="G14">
        <v>3</v>
      </c>
      <c r="H14">
        <v>7</v>
      </c>
      <c r="J14" t="s">
        <v>18</v>
      </c>
      <c r="K14">
        <f t="shared" si="0"/>
        <v>13</v>
      </c>
      <c r="L14" s="16" t="s">
        <v>179</v>
      </c>
    </row>
    <row r="15" spans="1:12">
      <c r="A15" t="s">
        <v>204</v>
      </c>
      <c r="B15" t="s">
        <v>13</v>
      </c>
      <c r="C15">
        <v>5</v>
      </c>
      <c r="D15">
        <v>0</v>
      </c>
      <c r="E15" t="s">
        <v>15</v>
      </c>
      <c r="F15" t="s">
        <v>205</v>
      </c>
      <c r="G15">
        <v>5</v>
      </c>
      <c r="H15">
        <v>4</v>
      </c>
      <c r="J15" t="s">
        <v>18</v>
      </c>
      <c r="K15">
        <f t="shared" si="0"/>
        <v>14</v>
      </c>
      <c r="L15" s="16" t="s">
        <v>179</v>
      </c>
    </row>
    <row r="16" spans="1:12">
      <c r="A16" s="55" t="s">
        <v>206</v>
      </c>
      <c r="B16" t="s">
        <v>13</v>
      </c>
      <c r="C16">
        <v>5</v>
      </c>
      <c r="D16">
        <v>0</v>
      </c>
      <c r="E16" t="s">
        <v>15</v>
      </c>
      <c r="F16" t="s">
        <v>207</v>
      </c>
      <c r="G16">
        <v>4</v>
      </c>
      <c r="H16">
        <v>7</v>
      </c>
      <c r="J16" t="s">
        <v>18</v>
      </c>
      <c r="K16">
        <f t="shared" si="0"/>
        <v>15</v>
      </c>
      <c r="L16" s="16" t="s">
        <v>179</v>
      </c>
    </row>
    <row r="17" spans="1:12">
      <c r="A17" s="55" t="s">
        <v>208</v>
      </c>
      <c r="B17" t="s">
        <v>13</v>
      </c>
      <c r="C17">
        <v>6</v>
      </c>
      <c r="D17">
        <v>0</v>
      </c>
      <c r="E17" t="s">
        <v>15</v>
      </c>
      <c r="F17" t="s">
        <v>209</v>
      </c>
      <c r="G17">
        <v>4</v>
      </c>
      <c r="H17">
        <v>3</v>
      </c>
      <c r="J17" t="s">
        <v>18</v>
      </c>
      <c r="K17">
        <f t="shared" si="0"/>
        <v>16</v>
      </c>
      <c r="L17" s="16" t="s">
        <v>179</v>
      </c>
    </row>
    <row r="18" spans="1:12">
      <c r="A18" t="s">
        <v>210</v>
      </c>
      <c r="B18" t="s">
        <v>13</v>
      </c>
      <c r="C18">
        <v>6</v>
      </c>
      <c r="D18">
        <v>0</v>
      </c>
      <c r="E18" t="s">
        <v>15</v>
      </c>
      <c r="F18" t="s">
        <v>211</v>
      </c>
      <c r="G18">
        <v>6</v>
      </c>
      <c r="H18">
        <v>6</v>
      </c>
      <c r="J18" t="s">
        <v>18</v>
      </c>
      <c r="K18">
        <f t="shared" si="0"/>
        <v>17</v>
      </c>
      <c r="L18" s="16" t="s">
        <v>179</v>
      </c>
    </row>
    <row r="19" spans="1:12" ht="15.75">
      <c r="A19" s="56" t="s">
        <v>212</v>
      </c>
      <c r="B19" t="s">
        <v>13</v>
      </c>
      <c r="C19">
        <v>6</v>
      </c>
      <c r="D19">
        <v>0</v>
      </c>
      <c r="E19" t="s">
        <v>15</v>
      </c>
      <c r="F19" t="s">
        <v>213</v>
      </c>
      <c r="G19">
        <v>6</v>
      </c>
      <c r="H19">
        <v>5</v>
      </c>
      <c r="J19" t="s">
        <v>18</v>
      </c>
      <c r="K19">
        <f t="shared" si="0"/>
        <v>18</v>
      </c>
      <c r="L19" s="16" t="s">
        <v>179</v>
      </c>
    </row>
    <row r="20" spans="1:12">
      <c r="A20" s="55" t="s">
        <v>214</v>
      </c>
      <c r="B20" t="s">
        <v>13</v>
      </c>
      <c r="C20">
        <v>7</v>
      </c>
      <c r="D20">
        <v>0</v>
      </c>
      <c r="E20" t="s">
        <v>15</v>
      </c>
      <c r="F20" t="s">
        <v>215</v>
      </c>
      <c r="G20">
        <v>7</v>
      </c>
      <c r="H20">
        <v>7</v>
      </c>
      <c r="J20" t="s">
        <v>18</v>
      </c>
      <c r="K20">
        <f t="shared" si="0"/>
        <v>19</v>
      </c>
      <c r="L20" s="16" t="s">
        <v>179</v>
      </c>
    </row>
    <row r="21" spans="1:12">
      <c r="A21" t="s">
        <v>216</v>
      </c>
      <c r="B21" t="s">
        <v>13</v>
      </c>
      <c r="C21">
        <v>7</v>
      </c>
      <c r="D21">
        <v>0</v>
      </c>
      <c r="E21" t="s">
        <v>15</v>
      </c>
      <c r="F21" t="s">
        <v>217</v>
      </c>
      <c r="G21">
        <v>5</v>
      </c>
      <c r="H21">
        <v>8</v>
      </c>
      <c r="J21" t="s">
        <v>18</v>
      </c>
      <c r="K21">
        <f t="shared" si="0"/>
        <v>20</v>
      </c>
      <c r="L21" s="16" t="s">
        <v>179</v>
      </c>
    </row>
    <row r="22" spans="1:12">
      <c r="A22" t="s">
        <v>218</v>
      </c>
      <c r="B22" t="s">
        <v>13</v>
      </c>
      <c r="C22">
        <v>7</v>
      </c>
      <c r="D22">
        <v>0</v>
      </c>
      <c r="E22" t="s">
        <v>15</v>
      </c>
      <c r="F22" t="s">
        <v>219</v>
      </c>
      <c r="G22">
        <v>8</v>
      </c>
      <c r="H22">
        <v>7</v>
      </c>
      <c r="J22" t="s">
        <v>18</v>
      </c>
      <c r="K22">
        <f>K21+1</f>
        <v>21</v>
      </c>
      <c r="L22" s="16" t="s">
        <v>179</v>
      </c>
    </row>
    <row r="23" spans="1:12">
      <c r="A23" t="s">
        <v>220</v>
      </c>
      <c r="B23" t="s">
        <v>13</v>
      </c>
      <c r="C23">
        <v>3</v>
      </c>
      <c r="D23">
        <v>0</v>
      </c>
      <c r="E23" t="s">
        <v>23</v>
      </c>
      <c r="F23" t="s">
        <v>221</v>
      </c>
      <c r="J23" t="s">
        <v>18</v>
      </c>
      <c r="K23">
        <f>K22+1</f>
        <v>22</v>
      </c>
      <c r="L23" s="16" t="s">
        <v>179</v>
      </c>
    </row>
    <row r="24" spans="1:12">
      <c r="A24" t="s">
        <v>222</v>
      </c>
      <c r="B24" t="s">
        <v>13</v>
      </c>
      <c r="C24">
        <v>4</v>
      </c>
      <c r="D24">
        <v>0</v>
      </c>
      <c r="E24" t="s">
        <v>23</v>
      </c>
      <c r="F24" t="s">
        <v>223</v>
      </c>
      <c r="J24" t="s">
        <v>18</v>
      </c>
      <c r="K24">
        <f>K23+1</f>
        <v>23</v>
      </c>
      <c r="L24" s="16" t="s">
        <v>179</v>
      </c>
    </row>
  </sheetData>
  <hyperlinks>
    <hyperlink ref="L2" r:id="rId1" xr:uid="{CD8899C6-18CE-4E74-AE24-D2039EB9B8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B591-361C-4042-AB97-9EA8DFCD2396}">
  <dimension ref="A1:T163"/>
  <sheetViews>
    <sheetView topLeftCell="A79" zoomScaleNormal="100" workbookViewId="0">
      <selection activeCell="N8" sqref="N8"/>
    </sheetView>
  </sheetViews>
  <sheetFormatPr defaultColWidth="9.140625" defaultRowHeight="15"/>
  <cols>
    <col min="1" max="1" width="36.28515625" customWidth="1"/>
    <col min="2" max="2" width="17.42578125" customWidth="1"/>
    <col min="4" max="4" width="9.5703125" customWidth="1"/>
    <col min="5" max="5" width="95.7109375" customWidth="1"/>
    <col min="6" max="6" width="5.7109375" customWidth="1"/>
    <col min="7" max="7" width="3.5703125" customWidth="1"/>
    <col min="8" max="8" width="15.28515625" customWidth="1"/>
    <col min="9" max="9" width="6.140625" customWidth="1"/>
    <col min="10" max="10" width="5.5703125" customWidth="1"/>
    <col min="11" max="11" width="24.7109375" customWidth="1"/>
    <col min="20" max="20" width="11.28515625" customWidth="1"/>
  </cols>
  <sheetData>
    <row r="1" spans="1:20" ht="15.75" thickBot="1">
      <c r="A1" s="34" t="s">
        <v>0</v>
      </c>
      <c r="B1" s="34" t="s">
        <v>1</v>
      </c>
      <c r="C1" s="34" t="s">
        <v>2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176</v>
      </c>
      <c r="I1" s="34" t="s">
        <v>9</v>
      </c>
      <c r="J1" s="34" t="s">
        <v>10</v>
      </c>
      <c r="K1" s="34" t="s">
        <v>11</v>
      </c>
      <c r="M1" s="69" t="s">
        <v>224</v>
      </c>
      <c r="N1" s="69"/>
      <c r="P1" s="19" t="s">
        <v>225</v>
      </c>
      <c r="T1" s="19"/>
    </row>
    <row r="2" spans="1:20">
      <c r="A2" t="s">
        <v>226</v>
      </c>
      <c r="B2" t="s">
        <v>227</v>
      </c>
      <c r="C2">
        <v>1</v>
      </c>
      <c r="D2" t="s">
        <v>15</v>
      </c>
      <c r="E2" t="s">
        <v>228</v>
      </c>
      <c r="F2">
        <v>1</v>
      </c>
      <c r="G2">
        <v>1</v>
      </c>
      <c r="H2" t="s">
        <v>229</v>
      </c>
      <c r="I2" t="s">
        <v>230</v>
      </c>
      <c r="J2">
        <v>1</v>
      </c>
      <c r="K2" s="16" t="s">
        <v>179</v>
      </c>
      <c r="M2" s="36" t="s">
        <v>15</v>
      </c>
      <c r="N2" s="39">
        <f>COUNTIF($D$2:$D$1000,$M2)/COUNTIF($D$2:$D$1000,"*")</f>
        <v>0.64375000000000004</v>
      </c>
      <c r="P2" s="47">
        <v>1</v>
      </c>
      <c r="Q2" s="53">
        <f>COUNTIF($C$2:$C$1000,P2)</f>
        <v>18</v>
      </c>
      <c r="R2" s="50">
        <f>COUNTIF($C$2:$C$1000,P2)/160</f>
        <v>0.1125</v>
      </c>
    </row>
    <row r="3" spans="1:20">
      <c r="A3" t="s">
        <v>231</v>
      </c>
      <c r="B3" t="s">
        <v>227</v>
      </c>
      <c r="C3">
        <v>1</v>
      </c>
      <c r="D3" t="s">
        <v>15</v>
      </c>
      <c r="E3" t="s">
        <v>232</v>
      </c>
      <c r="F3">
        <v>0</v>
      </c>
      <c r="G3">
        <v>3</v>
      </c>
      <c r="H3" t="s">
        <v>229</v>
      </c>
      <c r="I3" t="s">
        <v>230</v>
      </c>
      <c r="J3">
        <f>J2+1</f>
        <v>2</v>
      </c>
      <c r="K3" s="16" t="s">
        <v>179</v>
      </c>
      <c r="M3" s="37" t="s">
        <v>23</v>
      </c>
      <c r="N3" s="40">
        <f>COUNTIF($D$2:$D$1000,$M3)/COUNTIF($D$2:$D$1000,"*")</f>
        <v>0.26250000000000001</v>
      </c>
      <c r="P3" s="48">
        <v>2</v>
      </c>
      <c r="Q3" s="46">
        <f t="shared" ref="Q3:Q8" si="0">COUNTIF($C$2:$C$1000,P3)</f>
        <v>25</v>
      </c>
      <c r="R3" s="51">
        <f t="shared" ref="R3:R8" si="1">COUNTIF($C$2:$C$1000,P3)/160</f>
        <v>0.15625</v>
      </c>
    </row>
    <row r="4" spans="1:20" ht="15.75" thickBot="1">
      <c r="A4" t="s">
        <v>233</v>
      </c>
      <c r="B4" t="s">
        <v>227</v>
      </c>
      <c r="C4">
        <v>1</v>
      </c>
      <c r="D4" t="s">
        <v>23</v>
      </c>
      <c r="E4" t="s">
        <v>234</v>
      </c>
      <c r="I4" t="s">
        <v>230</v>
      </c>
      <c r="J4">
        <f t="shared" ref="J4:J67" si="2">J3+1</f>
        <v>3</v>
      </c>
      <c r="K4" s="16" t="s">
        <v>235</v>
      </c>
      <c r="M4" s="38" t="s">
        <v>31</v>
      </c>
      <c r="N4" s="41">
        <f>COUNTIF($D$2:$D$1000,$M4)/COUNTIF($D$2:$D$1000,"*")</f>
        <v>9.375E-2</v>
      </c>
      <c r="P4" s="48">
        <v>3</v>
      </c>
      <c r="Q4" s="46">
        <f t="shared" si="0"/>
        <v>29</v>
      </c>
      <c r="R4" s="51">
        <f t="shared" si="1"/>
        <v>0.18124999999999999</v>
      </c>
    </row>
    <row r="5" spans="1:20">
      <c r="A5" t="s">
        <v>236</v>
      </c>
      <c r="B5" t="s">
        <v>227</v>
      </c>
      <c r="C5">
        <v>2</v>
      </c>
      <c r="D5" t="s">
        <v>15</v>
      </c>
      <c r="E5" t="s">
        <v>237</v>
      </c>
      <c r="F5">
        <v>2</v>
      </c>
      <c r="G5">
        <v>3</v>
      </c>
      <c r="H5" t="s">
        <v>40</v>
      </c>
      <c r="I5" t="s">
        <v>238</v>
      </c>
      <c r="J5">
        <f t="shared" si="2"/>
        <v>4</v>
      </c>
      <c r="K5" s="16" t="s">
        <v>179</v>
      </c>
      <c r="P5" s="48">
        <v>4</v>
      </c>
      <c r="Q5" s="46">
        <f t="shared" si="0"/>
        <v>28</v>
      </c>
      <c r="R5" s="51">
        <f t="shared" si="1"/>
        <v>0.17499999999999999</v>
      </c>
    </row>
    <row r="6" spans="1:20" ht="15.75" thickBot="1">
      <c r="A6" t="s">
        <v>239</v>
      </c>
      <c r="B6" t="s">
        <v>227</v>
      </c>
      <c r="C6">
        <v>2</v>
      </c>
      <c r="D6" t="s">
        <v>15</v>
      </c>
      <c r="E6" t="s">
        <v>240</v>
      </c>
      <c r="F6">
        <v>2</v>
      </c>
      <c r="G6">
        <v>2</v>
      </c>
      <c r="H6" t="s">
        <v>28</v>
      </c>
      <c r="I6" t="s">
        <v>230</v>
      </c>
      <c r="J6">
        <f t="shared" si="2"/>
        <v>5</v>
      </c>
      <c r="K6" s="16" t="s">
        <v>179</v>
      </c>
      <c r="M6" s="70" t="s">
        <v>224</v>
      </c>
      <c r="N6" s="70"/>
      <c r="P6" s="48">
        <v>5</v>
      </c>
      <c r="Q6" s="46">
        <f t="shared" si="0"/>
        <v>22</v>
      </c>
      <c r="R6" s="51">
        <f t="shared" si="1"/>
        <v>0.13750000000000001</v>
      </c>
    </row>
    <row r="7" spans="1:20">
      <c r="A7" t="s">
        <v>241</v>
      </c>
      <c r="B7" t="s">
        <v>227</v>
      </c>
      <c r="C7">
        <v>2</v>
      </c>
      <c r="D7" t="s">
        <v>23</v>
      </c>
      <c r="E7" t="s">
        <v>242</v>
      </c>
      <c r="I7" t="s">
        <v>230</v>
      </c>
      <c r="J7">
        <f t="shared" si="2"/>
        <v>6</v>
      </c>
      <c r="K7" s="16" t="s">
        <v>235</v>
      </c>
      <c r="M7" s="36" t="s">
        <v>243</v>
      </c>
      <c r="N7" s="39">
        <f>COUNTIF($I$2:$I$1000,$M7)/COUNTIF($I$2:$I$1000,"*")</f>
        <v>0.05</v>
      </c>
      <c r="P7" s="48">
        <v>6</v>
      </c>
      <c r="Q7" s="46">
        <f t="shared" si="0"/>
        <v>17</v>
      </c>
      <c r="R7" s="51">
        <f t="shared" si="1"/>
        <v>0.10625</v>
      </c>
    </row>
    <row r="8" spans="1:20" ht="15.75" thickBot="1">
      <c r="A8" t="s">
        <v>244</v>
      </c>
      <c r="B8" t="s">
        <v>227</v>
      </c>
      <c r="C8">
        <v>3</v>
      </c>
      <c r="D8" t="s">
        <v>15</v>
      </c>
      <c r="E8" t="s">
        <v>245</v>
      </c>
      <c r="F8">
        <v>3</v>
      </c>
      <c r="G8">
        <v>3</v>
      </c>
      <c r="H8" t="s">
        <v>40</v>
      </c>
      <c r="I8" t="s">
        <v>246</v>
      </c>
      <c r="J8">
        <f t="shared" si="2"/>
        <v>7</v>
      </c>
      <c r="K8" s="16" t="s">
        <v>179</v>
      </c>
      <c r="M8" s="37" t="s">
        <v>246</v>
      </c>
      <c r="N8" s="40">
        <f t="shared" ref="N8:N10" si="3">COUNTIF($I$2:$I$1000,$M8)/COUNTIF($I$2:$I$1000,"*")</f>
        <v>0.17499999999999999</v>
      </c>
      <c r="P8" s="49">
        <v>7</v>
      </c>
      <c r="Q8" s="54">
        <f t="shared" si="0"/>
        <v>21</v>
      </c>
      <c r="R8" s="52">
        <f t="shared" si="1"/>
        <v>0.13125000000000001</v>
      </c>
    </row>
    <row r="9" spans="1:20">
      <c r="A9" t="s">
        <v>247</v>
      </c>
      <c r="B9" t="s">
        <v>227</v>
      </c>
      <c r="C9">
        <v>3</v>
      </c>
      <c r="D9" t="s">
        <v>15</v>
      </c>
      <c r="E9" t="s">
        <v>248</v>
      </c>
      <c r="F9">
        <v>1</v>
      </c>
      <c r="G9">
        <v>3</v>
      </c>
      <c r="H9" t="s">
        <v>229</v>
      </c>
      <c r="I9" t="s">
        <v>238</v>
      </c>
      <c r="J9">
        <f t="shared" si="2"/>
        <v>8</v>
      </c>
      <c r="K9" s="16" t="s">
        <v>179</v>
      </c>
      <c r="M9" s="37" t="s">
        <v>238</v>
      </c>
      <c r="N9" s="40">
        <f t="shared" si="3"/>
        <v>0.32500000000000001</v>
      </c>
    </row>
    <row r="10" spans="1:20">
      <c r="A10" t="s">
        <v>249</v>
      </c>
      <c r="B10" t="s">
        <v>227</v>
      </c>
      <c r="C10">
        <v>3</v>
      </c>
      <c r="D10" t="s">
        <v>23</v>
      </c>
      <c r="E10" t="s">
        <v>250</v>
      </c>
      <c r="I10" t="s">
        <v>230</v>
      </c>
      <c r="J10">
        <f t="shared" si="2"/>
        <v>9</v>
      </c>
      <c r="K10" s="16" t="s">
        <v>235</v>
      </c>
      <c r="M10" s="38" t="s">
        <v>230</v>
      </c>
      <c r="N10" s="41">
        <f t="shared" si="3"/>
        <v>0.45</v>
      </c>
    </row>
    <row r="11" spans="1:20">
      <c r="A11" t="s">
        <v>251</v>
      </c>
      <c r="B11" t="s">
        <v>227</v>
      </c>
      <c r="C11">
        <v>4</v>
      </c>
      <c r="D11" t="s">
        <v>15</v>
      </c>
      <c r="E11" t="s">
        <v>252</v>
      </c>
      <c r="F11">
        <v>5</v>
      </c>
      <c r="G11">
        <v>3</v>
      </c>
      <c r="H11" t="s">
        <v>109</v>
      </c>
      <c r="I11" t="s">
        <v>230</v>
      </c>
      <c r="J11">
        <f t="shared" si="2"/>
        <v>10</v>
      </c>
      <c r="K11" s="16" t="s">
        <v>179</v>
      </c>
    </row>
    <row r="12" spans="1:20">
      <c r="A12" t="s">
        <v>253</v>
      </c>
      <c r="B12" t="s">
        <v>227</v>
      </c>
      <c r="C12">
        <v>4</v>
      </c>
      <c r="D12" t="s">
        <v>15</v>
      </c>
      <c r="E12" t="s">
        <v>254</v>
      </c>
      <c r="F12">
        <v>3</v>
      </c>
      <c r="G12">
        <v>4</v>
      </c>
      <c r="H12" t="s">
        <v>255</v>
      </c>
      <c r="I12" t="s">
        <v>230</v>
      </c>
      <c r="J12">
        <f t="shared" si="2"/>
        <v>11</v>
      </c>
      <c r="K12" s="16" t="s">
        <v>179</v>
      </c>
      <c r="M12" s="70"/>
      <c r="N12" s="70"/>
    </row>
    <row r="13" spans="1:20">
      <c r="A13" t="s">
        <v>256</v>
      </c>
      <c r="B13" t="s">
        <v>227</v>
      </c>
      <c r="C13">
        <v>4</v>
      </c>
      <c r="D13" t="s">
        <v>23</v>
      </c>
      <c r="E13" t="s">
        <v>257</v>
      </c>
      <c r="I13" t="s">
        <v>230</v>
      </c>
      <c r="J13">
        <f t="shared" si="2"/>
        <v>12</v>
      </c>
      <c r="K13" s="16" t="s">
        <v>235</v>
      </c>
      <c r="N13" s="42"/>
    </row>
    <row r="14" spans="1:20">
      <c r="A14" t="s">
        <v>258</v>
      </c>
      <c r="B14" t="s">
        <v>227</v>
      </c>
      <c r="C14">
        <v>5</v>
      </c>
      <c r="D14" t="s">
        <v>15</v>
      </c>
      <c r="E14" t="s">
        <v>259</v>
      </c>
      <c r="F14">
        <v>4</v>
      </c>
      <c r="G14">
        <v>4</v>
      </c>
      <c r="H14" t="s">
        <v>40</v>
      </c>
      <c r="I14" t="s">
        <v>238</v>
      </c>
      <c r="J14">
        <f t="shared" si="2"/>
        <v>13</v>
      </c>
      <c r="K14" s="16" t="s">
        <v>179</v>
      </c>
      <c r="N14" s="42"/>
    </row>
    <row r="15" spans="1:20">
      <c r="A15" t="s">
        <v>260</v>
      </c>
      <c r="B15" t="s">
        <v>227</v>
      </c>
      <c r="C15">
        <v>5</v>
      </c>
      <c r="D15" t="s">
        <v>15</v>
      </c>
      <c r="E15" t="s">
        <v>261</v>
      </c>
      <c r="F15">
        <v>5</v>
      </c>
      <c r="G15">
        <v>5</v>
      </c>
      <c r="H15" t="s">
        <v>229</v>
      </c>
      <c r="I15" t="s">
        <v>230</v>
      </c>
      <c r="J15">
        <f t="shared" si="2"/>
        <v>14</v>
      </c>
      <c r="K15" s="16" t="s">
        <v>179</v>
      </c>
      <c r="N15" s="42"/>
    </row>
    <row r="16" spans="1:20">
      <c r="A16" t="s">
        <v>262</v>
      </c>
      <c r="B16" t="s">
        <v>227</v>
      </c>
      <c r="C16">
        <v>5</v>
      </c>
      <c r="D16" t="s">
        <v>23</v>
      </c>
      <c r="E16" t="s">
        <v>263</v>
      </c>
      <c r="I16" t="s">
        <v>238</v>
      </c>
      <c r="J16">
        <f t="shared" si="2"/>
        <v>15</v>
      </c>
      <c r="K16" s="16" t="s">
        <v>235</v>
      </c>
      <c r="N16" s="42"/>
    </row>
    <row r="17" spans="1:11">
      <c r="A17" t="s">
        <v>264</v>
      </c>
      <c r="B17" t="s">
        <v>227</v>
      </c>
      <c r="C17">
        <v>6</v>
      </c>
      <c r="D17" t="s">
        <v>15</v>
      </c>
      <c r="E17" s="1" t="s">
        <v>265</v>
      </c>
      <c r="F17">
        <v>2</v>
      </c>
      <c r="G17">
        <v>5</v>
      </c>
      <c r="H17" t="s">
        <v>28</v>
      </c>
      <c r="I17" t="s">
        <v>238</v>
      </c>
      <c r="J17">
        <f t="shared" si="2"/>
        <v>16</v>
      </c>
      <c r="K17" s="16" t="s">
        <v>179</v>
      </c>
    </row>
    <row r="18" spans="1:11">
      <c r="A18" t="s">
        <v>266</v>
      </c>
      <c r="B18" t="s">
        <v>227</v>
      </c>
      <c r="C18">
        <v>6</v>
      </c>
      <c r="D18" t="s">
        <v>15</v>
      </c>
      <c r="E18" t="s">
        <v>267</v>
      </c>
      <c r="F18">
        <v>3</v>
      </c>
      <c r="G18">
        <v>4</v>
      </c>
      <c r="H18" t="s">
        <v>255</v>
      </c>
      <c r="I18" t="s">
        <v>238</v>
      </c>
      <c r="J18">
        <f t="shared" si="2"/>
        <v>17</v>
      </c>
      <c r="K18" s="16" t="s">
        <v>179</v>
      </c>
    </row>
    <row r="19" spans="1:11">
      <c r="A19" t="s">
        <v>268</v>
      </c>
      <c r="B19" t="s">
        <v>227</v>
      </c>
      <c r="C19">
        <v>6</v>
      </c>
      <c r="D19" t="s">
        <v>31</v>
      </c>
      <c r="E19" t="s">
        <v>269</v>
      </c>
      <c r="I19" t="s">
        <v>238</v>
      </c>
      <c r="J19">
        <f t="shared" si="2"/>
        <v>18</v>
      </c>
      <c r="K19" s="16" t="s">
        <v>235</v>
      </c>
    </row>
    <row r="20" spans="1:11">
      <c r="A20" t="s">
        <v>270</v>
      </c>
      <c r="B20" t="s">
        <v>227</v>
      </c>
      <c r="C20">
        <v>7</v>
      </c>
      <c r="D20" t="s">
        <v>15</v>
      </c>
      <c r="E20" t="s">
        <v>271</v>
      </c>
      <c r="F20">
        <v>4</v>
      </c>
      <c r="G20">
        <v>4</v>
      </c>
      <c r="H20" t="s">
        <v>40</v>
      </c>
      <c r="I20" t="s">
        <v>243</v>
      </c>
      <c r="J20">
        <f t="shared" si="2"/>
        <v>19</v>
      </c>
      <c r="K20" s="16" t="s">
        <v>179</v>
      </c>
    </row>
    <row r="21" spans="1:11">
      <c r="A21" t="s">
        <v>272</v>
      </c>
      <c r="B21" t="s">
        <v>227</v>
      </c>
      <c r="C21">
        <v>7</v>
      </c>
      <c r="D21" t="s">
        <v>15</v>
      </c>
      <c r="E21" t="s">
        <v>273</v>
      </c>
      <c r="F21">
        <v>7</v>
      </c>
      <c r="G21">
        <v>7</v>
      </c>
      <c r="H21" t="s">
        <v>229</v>
      </c>
      <c r="I21" t="s">
        <v>246</v>
      </c>
      <c r="J21">
        <f t="shared" si="2"/>
        <v>20</v>
      </c>
      <c r="K21" s="16" t="s">
        <v>179</v>
      </c>
    </row>
    <row r="22" spans="1:11">
      <c r="A22" t="s">
        <v>274</v>
      </c>
      <c r="B22" t="s">
        <v>227</v>
      </c>
      <c r="C22">
        <v>7</v>
      </c>
      <c r="D22" t="s">
        <v>23</v>
      </c>
      <c r="E22" t="s">
        <v>275</v>
      </c>
      <c r="I22" t="s">
        <v>246</v>
      </c>
      <c r="J22">
        <f t="shared" si="2"/>
        <v>21</v>
      </c>
      <c r="K22" s="16" t="s">
        <v>235</v>
      </c>
    </row>
    <row r="23" spans="1:11">
      <c r="A23" t="s">
        <v>276</v>
      </c>
      <c r="B23" t="s">
        <v>277</v>
      </c>
      <c r="C23">
        <v>1</v>
      </c>
      <c r="D23" t="s">
        <v>15</v>
      </c>
      <c r="E23" t="s">
        <v>278</v>
      </c>
      <c r="F23">
        <v>1</v>
      </c>
      <c r="G23">
        <v>3</v>
      </c>
      <c r="H23" t="s">
        <v>131</v>
      </c>
      <c r="I23" t="s">
        <v>230</v>
      </c>
      <c r="J23">
        <f t="shared" si="2"/>
        <v>22</v>
      </c>
      <c r="K23" s="16" t="s">
        <v>279</v>
      </c>
    </row>
    <row r="24" spans="1:11">
      <c r="A24" t="s">
        <v>280</v>
      </c>
      <c r="B24" t="s">
        <v>277</v>
      </c>
      <c r="C24">
        <v>1</v>
      </c>
      <c r="D24" t="s">
        <v>15</v>
      </c>
      <c r="E24" t="s">
        <v>281</v>
      </c>
      <c r="F24">
        <v>2</v>
      </c>
      <c r="G24">
        <v>2</v>
      </c>
      <c r="H24" t="s">
        <v>17</v>
      </c>
      <c r="I24" t="s">
        <v>230</v>
      </c>
      <c r="J24">
        <f t="shared" si="2"/>
        <v>23</v>
      </c>
      <c r="K24" s="16" t="s">
        <v>279</v>
      </c>
    </row>
    <row r="25" spans="1:11">
      <c r="A25" t="s">
        <v>90</v>
      </c>
      <c r="B25" t="s">
        <v>277</v>
      </c>
      <c r="C25">
        <v>1</v>
      </c>
      <c r="D25" t="s">
        <v>23</v>
      </c>
      <c r="E25" t="s">
        <v>282</v>
      </c>
      <c r="I25" t="s">
        <v>230</v>
      </c>
      <c r="J25">
        <f t="shared" si="2"/>
        <v>24</v>
      </c>
      <c r="K25" s="16" t="s">
        <v>283</v>
      </c>
    </row>
    <row r="26" spans="1:11">
      <c r="A26" t="s">
        <v>284</v>
      </c>
      <c r="B26" t="s">
        <v>277</v>
      </c>
      <c r="C26">
        <v>2</v>
      </c>
      <c r="D26" t="s">
        <v>15</v>
      </c>
      <c r="E26" t="s">
        <v>285</v>
      </c>
      <c r="F26">
        <v>1</v>
      </c>
      <c r="G26">
        <v>3</v>
      </c>
      <c r="H26" t="s">
        <v>52</v>
      </c>
      <c r="I26" t="s">
        <v>230</v>
      </c>
      <c r="J26">
        <f t="shared" si="2"/>
        <v>25</v>
      </c>
      <c r="K26" s="16" t="s">
        <v>279</v>
      </c>
    </row>
    <row r="27" spans="1:11">
      <c r="A27" t="s">
        <v>286</v>
      </c>
      <c r="B27" t="s">
        <v>277</v>
      </c>
      <c r="C27">
        <v>2</v>
      </c>
      <c r="D27" t="s">
        <v>15</v>
      </c>
      <c r="E27" t="s">
        <v>287</v>
      </c>
      <c r="F27">
        <v>3</v>
      </c>
      <c r="G27">
        <v>2</v>
      </c>
      <c r="H27" t="s">
        <v>17</v>
      </c>
      <c r="I27" t="s">
        <v>230</v>
      </c>
      <c r="J27">
        <f t="shared" si="2"/>
        <v>26</v>
      </c>
      <c r="K27" s="16" t="s">
        <v>279</v>
      </c>
    </row>
    <row r="28" spans="1:11">
      <c r="A28" t="s">
        <v>288</v>
      </c>
      <c r="B28" t="s">
        <v>277</v>
      </c>
      <c r="C28">
        <v>2</v>
      </c>
      <c r="D28" t="s">
        <v>23</v>
      </c>
      <c r="E28" t="s">
        <v>289</v>
      </c>
      <c r="I28" t="s">
        <v>230</v>
      </c>
      <c r="J28">
        <f t="shared" si="2"/>
        <v>27</v>
      </c>
      <c r="K28" s="16" t="s">
        <v>283</v>
      </c>
    </row>
    <row r="29" spans="1:11">
      <c r="A29" t="s">
        <v>290</v>
      </c>
      <c r="B29" t="s">
        <v>277</v>
      </c>
      <c r="C29">
        <v>3</v>
      </c>
      <c r="D29" t="s">
        <v>15</v>
      </c>
      <c r="E29" t="s">
        <v>291</v>
      </c>
      <c r="F29">
        <v>1</v>
      </c>
      <c r="G29">
        <v>3</v>
      </c>
      <c r="H29" t="s">
        <v>292</v>
      </c>
      <c r="I29" t="s">
        <v>238</v>
      </c>
      <c r="J29">
        <f t="shared" si="2"/>
        <v>28</v>
      </c>
      <c r="K29" s="16" t="s">
        <v>279</v>
      </c>
    </row>
    <row r="30" spans="1:11">
      <c r="A30" t="s">
        <v>293</v>
      </c>
      <c r="B30" t="s">
        <v>277</v>
      </c>
      <c r="C30">
        <v>3</v>
      </c>
      <c r="D30" t="s">
        <v>15</v>
      </c>
      <c r="E30" t="s">
        <v>294</v>
      </c>
      <c r="F30">
        <v>3</v>
      </c>
      <c r="G30">
        <v>3</v>
      </c>
      <c r="H30" t="s">
        <v>295</v>
      </c>
      <c r="I30" t="s">
        <v>246</v>
      </c>
      <c r="J30">
        <f t="shared" si="2"/>
        <v>29</v>
      </c>
      <c r="K30" s="16" t="s">
        <v>279</v>
      </c>
    </row>
    <row r="31" spans="1:11">
      <c r="A31" t="s">
        <v>296</v>
      </c>
      <c r="B31" t="s">
        <v>277</v>
      </c>
      <c r="C31">
        <v>3</v>
      </c>
      <c r="D31" t="s">
        <v>23</v>
      </c>
      <c r="E31" t="s">
        <v>297</v>
      </c>
      <c r="I31" t="s">
        <v>230</v>
      </c>
      <c r="J31">
        <f t="shared" si="2"/>
        <v>30</v>
      </c>
      <c r="K31" s="16" t="s">
        <v>283</v>
      </c>
    </row>
    <row r="32" spans="1:11">
      <c r="A32" t="s">
        <v>298</v>
      </c>
      <c r="B32" t="s">
        <v>277</v>
      </c>
      <c r="C32">
        <v>4</v>
      </c>
      <c r="D32" t="s">
        <v>15</v>
      </c>
      <c r="E32" t="s">
        <v>299</v>
      </c>
      <c r="F32">
        <v>3</v>
      </c>
      <c r="G32">
        <v>4</v>
      </c>
      <c r="H32" t="s">
        <v>40</v>
      </c>
      <c r="I32" t="s">
        <v>246</v>
      </c>
      <c r="J32">
        <f t="shared" si="2"/>
        <v>31</v>
      </c>
      <c r="K32" s="16" t="s">
        <v>279</v>
      </c>
    </row>
    <row r="33" spans="1:11">
      <c r="A33" t="s">
        <v>300</v>
      </c>
      <c r="B33" t="s">
        <v>277</v>
      </c>
      <c r="C33">
        <v>4</v>
      </c>
      <c r="D33" t="s">
        <v>15</v>
      </c>
      <c r="E33" t="s">
        <v>301</v>
      </c>
      <c r="F33">
        <v>1</v>
      </c>
      <c r="G33">
        <v>2</v>
      </c>
      <c r="H33" t="s">
        <v>138</v>
      </c>
      <c r="I33" t="s">
        <v>238</v>
      </c>
      <c r="J33">
        <f t="shared" si="2"/>
        <v>32</v>
      </c>
      <c r="K33" s="16" t="s">
        <v>279</v>
      </c>
    </row>
    <row r="34" spans="1:11">
      <c r="A34" t="s">
        <v>302</v>
      </c>
      <c r="B34" t="s">
        <v>277</v>
      </c>
      <c r="C34">
        <v>4</v>
      </c>
      <c r="D34" t="s">
        <v>23</v>
      </c>
      <c r="E34" t="s">
        <v>303</v>
      </c>
      <c r="I34" t="s">
        <v>230</v>
      </c>
      <c r="J34">
        <f t="shared" si="2"/>
        <v>33</v>
      </c>
      <c r="K34" s="16" t="s">
        <v>283</v>
      </c>
    </row>
    <row r="35" spans="1:11">
      <c r="A35" t="s">
        <v>304</v>
      </c>
      <c r="B35" t="s">
        <v>277</v>
      </c>
      <c r="C35">
        <v>5</v>
      </c>
      <c r="D35" t="s">
        <v>15</v>
      </c>
      <c r="E35" t="s">
        <v>305</v>
      </c>
      <c r="F35">
        <v>3</v>
      </c>
      <c r="G35">
        <v>1</v>
      </c>
      <c r="H35" t="s">
        <v>306</v>
      </c>
      <c r="I35" t="s">
        <v>238</v>
      </c>
      <c r="J35">
        <f t="shared" si="2"/>
        <v>34</v>
      </c>
      <c r="K35" s="16" t="s">
        <v>279</v>
      </c>
    </row>
    <row r="36" spans="1:11">
      <c r="A36" t="s">
        <v>307</v>
      </c>
      <c r="B36" t="s">
        <v>277</v>
      </c>
      <c r="C36">
        <v>5</v>
      </c>
      <c r="D36" t="s">
        <v>15</v>
      </c>
      <c r="E36" t="s">
        <v>308</v>
      </c>
      <c r="F36">
        <v>4</v>
      </c>
      <c r="G36">
        <v>6</v>
      </c>
      <c r="H36" t="s">
        <v>160</v>
      </c>
      <c r="I36" t="s">
        <v>230</v>
      </c>
      <c r="J36">
        <f t="shared" si="2"/>
        <v>35</v>
      </c>
      <c r="K36" s="16" t="s">
        <v>279</v>
      </c>
    </row>
    <row r="37" spans="1:11">
      <c r="A37" t="s">
        <v>309</v>
      </c>
      <c r="B37" t="s">
        <v>277</v>
      </c>
      <c r="C37">
        <v>5</v>
      </c>
      <c r="D37" t="s">
        <v>31</v>
      </c>
      <c r="E37" t="s">
        <v>310</v>
      </c>
      <c r="I37" t="s">
        <v>246</v>
      </c>
      <c r="J37">
        <f t="shared" si="2"/>
        <v>36</v>
      </c>
      <c r="K37" s="16" t="s">
        <v>283</v>
      </c>
    </row>
    <row r="38" spans="1:11">
      <c r="A38" t="s">
        <v>311</v>
      </c>
      <c r="B38" t="s">
        <v>277</v>
      </c>
      <c r="C38">
        <v>6</v>
      </c>
      <c r="D38" t="s">
        <v>15</v>
      </c>
      <c r="E38" t="s">
        <v>312</v>
      </c>
      <c r="F38">
        <v>4</v>
      </c>
      <c r="G38">
        <v>5</v>
      </c>
      <c r="H38" t="s">
        <v>160</v>
      </c>
      <c r="I38" t="s">
        <v>238</v>
      </c>
      <c r="J38">
        <f t="shared" si="2"/>
        <v>37</v>
      </c>
      <c r="K38" s="16" t="s">
        <v>279</v>
      </c>
    </row>
    <row r="39" spans="1:11">
      <c r="A39" t="s">
        <v>313</v>
      </c>
      <c r="B39" t="s">
        <v>277</v>
      </c>
      <c r="C39">
        <v>6</v>
      </c>
      <c r="D39" t="s">
        <v>15</v>
      </c>
      <c r="E39" t="s">
        <v>314</v>
      </c>
      <c r="F39">
        <v>5</v>
      </c>
      <c r="G39">
        <v>1</v>
      </c>
      <c r="H39" t="s">
        <v>131</v>
      </c>
      <c r="I39" t="s">
        <v>230</v>
      </c>
      <c r="J39">
        <f t="shared" si="2"/>
        <v>38</v>
      </c>
      <c r="K39" s="16" t="s">
        <v>279</v>
      </c>
    </row>
    <row r="40" spans="1:11">
      <c r="A40" t="s">
        <v>315</v>
      </c>
      <c r="B40" t="s">
        <v>277</v>
      </c>
      <c r="C40">
        <v>6</v>
      </c>
      <c r="D40" t="s">
        <v>23</v>
      </c>
      <c r="E40" t="s">
        <v>316</v>
      </c>
      <c r="I40" t="s">
        <v>246</v>
      </c>
      <c r="J40">
        <f t="shared" si="2"/>
        <v>39</v>
      </c>
      <c r="K40" s="16" t="s">
        <v>283</v>
      </c>
    </row>
    <row r="41" spans="1:11">
      <c r="A41" t="s">
        <v>317</v>
      </c>
      <c r="B41" t="s">
        <v>277</v>
      </c>
      <c r="C41">
        <v>7</v>
      </c>
      <c r="D41" t="s">
        <v>15</v>
      </c>
      <c r="E41" t="s">
        <v>318</v>
      </c>
      <c r="F41">
        <v>5</v>
      </c>
      <c r="G41">
        <v>3</v>
      </c>
      <c r="H41" t="s">
        <v>102</v>
      </c>
      <c r="I41" t="s">
        <v>243</v>
      </c>
      <c r="J41">
        <f t="shared" si="2"/>
        <v>40</v>
      </c>
      <c r="K41" s="16" t="s">
        <v>279</v>
      </c>
    </row>
    <row r="42" spans="1:11">
      <c r="A42" t="s">
        <v>319</v>
      </c>
      <c r="B42" t="s">
        <v>277</v>
      </c>
      <c r="C42">
        <v>7</v>
      </c>
      <c r="D42" t="s">
        <v>15</v>
      </c>
      <c r="E42" t="s">
        <v>320</v>
      </c>
      <c r="F42">
        <v>4</v>
      </c>
      <c r="G42">
        <v>4</v>
      </c>
      <c r="H42" t="s">
        <v>321</v>
      </c>
      <c r="I42" t="s">
        <v>246</v>
      </c>
      <c r="J42">
        <f t="shared" si="2"/>
        <v>41</v>
      </c>
      <c r="K42" s="16" t="s">
        <v>279</v>
      </c>
    </row>
    <row r="43" spans="1:11">
      <c r="A43" t="s">
        <v>322</v>
      </c>
      <c r="B43" t="s">
        <v>277</v>
      </c>
      <c r="C43">
        <v>7</v>
      </c>
      <c r="D43" t="s">
        <v>23</v>
      </c>
      <c r="E43" t="s">
        <v>323</v>
      </c>
      <c r="I43" t="s">
        <v>238</v>
      </c>
      <c r="J43">
        <f t="shared" si="2"/>
        <v>42</v>
      </c>
      <c r="K43" s="16" t="s">
        <v>283</v>
      </c>
    </row>
    <row r="44" spans="1:11">
      <c r="A44" t="s">
        <v>324</v>
      </c>
      <c r="B44" t="s">
        <v>13</v>
      </c>
      <c r="C44">
        <v>1</v>
      </c>
      <c r="D44" t="s">
        <v>15</v>
      </c>
      <c r="E44" t="s">
        <v>325</v>
      </c>
      <c r="F44">
        <v>2</v>
      </c>
      <c r="G44">
        <v>2</v>
      </c>
      <c r="H44" t="s">
        <v>28</v>
      </c>
      <c r="I44" t="s">
        <v>230</v>
      </c>
      <c r="J44">
        <f t="shared" si="2"/>
        <v>43</v>
      </c>
      <c r="K44" s="16" t="s">
        <v>326</v>
      </c>
    </row>
    <row r="45" spans="1:11">
      <c r="A45" t="s">
        <v>327</v>
      </c>
      <c r="B45" t="s">
        <v>13</v>
      </c>
      <c r="C45">
        <v>1</v>
      </c>
      <c r="D45" t="s">
        <v>15</v>
      </c>
      <c r="E45" t="s">
        <v>328</v>
      </c>
      <c r="F45">
        <v>1</v>
      </c>
      <c r="G45">
        <v>1</v>
      </c>
      <c r="H45" t="s">
        <v>28</v>
      </c>
      <c r="I45" t="s">
        <v>230</v>
      </c>
      <c r="J45">
        <f t="shared" si="2"/>
        <v>44</v>
      </c>
      <c r="K45" s="16" t="s">
        <v>326</v>
      </c>
    </row>
    <row r="46" spans="1:11">
      <c r="A46" t="s">
        <v>76</v>
      </c>
      <c r="B46" t="s">
        <v>13</v>
      </c>
      <c r="C46">
        <v>1</v>
      </c>
      <c r="D46" t="s">
        <v>31</v>
      </c>
      <c r="E46" t="s">
        <v>77</v>
      </c>
      <c r="I46" t="s">
        <v>246</v>
      </c>
      <c r="J46">
        <f t="shared" si="2"/>
        <v>45</v>
      </c>
      <c r="K46" s="16" t="s">
        <v>329</v>
      </c>
    </row>
    <row r="47" spans="1:11">
      <c r="A47" t="s">
        <v>330</v>
      </c>
      <c r="B47" t="s">
        <v>13</v>
      </c>
      <c r="C47">
        <v>2</v>
      </c>
      <c r="D47" t="s">
        <v>15</v>
      </c>
      <c r="E47" t="s">
        <v>331</v>
      </c>
      <c r="F47">
        <v>2</v>
      </c>
      <c r="G47">
        <v>2</v>
      </c>
      <c r="H47" t="s">
        <v>75</v>
      </c>
      <c r="I47" t="s">
        <v>230</v>
      </c>
      <c r="J47">
        <f t="shared" si="2"/>
        <v>46</v>
      </c>
      <c r="K47" s="16" t="s">
        <v>326</v>
      </c>
    </row>
    <row r="48" spans="1:11">
      <c r="A48" t="s">
        <v>332</v>
      </c>
      <c r="B48" t="s">
        <v>13</v>
      </c>
      <c r="C48">
        <v>2</v>
      </c>
      <c r="D48" t="s">
        <v>15</v>
      </c>
      <c r="E48" t="s">
        <v>333</v>
      </c>
      <c r="F48">
        <v>2</v>
      </c>
      <c r="G48">
        <v>1</v>
      </c>
      <c r="H48" t="s">
        <v>75</v>
      </c>
      <c r="I48" t="s">
        <v>230</v>
      </c>
      <c r="J48">
        <f t="shared" si="2"/>
        <v>47</v>
      </c>
      <c r="K48" s="16" t="s">
        <v>326</v>
      </c>
    </row>
    <row r="49" spans="1:11">
      <c r="A49" t="s">
        <v>78</v>
      </c>
      <c r="B49" t="s">
        <v>13</v>
      </c>
      <c r="C49">
        <v>2</v>
      </c>
      <c r="D49" t="s">
        <v>31</v>
      </c>
      <c r="E49" t="s">
        <v>334</v>
      </c>
      <c r="I49" t="s">
        <v>230</v>
      </c>
      <c r="J49">
        <f t="shared" si="2"/>
        <v>48</v>
      </c>
      <c r="K49" s="16" t="s">
        <v>329</v>
      </c>
    </row>
    <row r="50" spans="1:11">
      <c r="A50" t="s">
        <v>335</v>
      </c>
      <c r="B50" t="s">
        <v>13</v>
      </c>
      <c r="C50">
        <v>3</v>
      </c>
      <c r="D50" t="s">
        <v>15</v>
      </c>
      <c r="E50" t="s">
        <v>336</v>
      </c>
      <c r="F50">
        <v>2</v>
      </c>
      <c r="G50">
        <v>4</v>
      </c>
      <c r="H50" t="s">
        <v>75</v>
      </c>
      <c r="I50" t="s">
        <v>230</v>
      </c>
      <c r="J50">
        <f t="shared" si="2"/>
        <v>49</v>
      </c>
      <c r="K50" s="16" t="s">
        <v>326</v>
      </c>
    </row>
    <row r="51" spans="1:11">
      <c r="A51" t="s">
        <v>337</v>
      </c>
      <c r="B51" t="s">
        <v>13</v>
      </c>
      <c r="C51">
        <v>3</v>
      </c>
      <c r="D51" t="s">
        <v>15</v>
      </c>
      <c r="E51" t="s">
        <v>338</v>
      </c>
      <c r="F51">
        <v>2</v>
      </c>
      <c r="G51">
        <v>2</v>
      </c>
      <c r="H51" t="s">
        <v>75</v>
      </c>
      <c r="I51" t="s">
        <v>238</v>
      </c>
      <c r="J51">
        <f t="shared" si="2"/>
        <v>50</v>
      </c>
      <c r="K51" s="16" t="s">
        <v>326</v>
      </c>
    </row>
    <row r="52" spans="1:11">
      <c r="A52" t="s">
        <v>21</v>
      </c>
      <c r="B52" t="s">
        <v>13</v>
      </c>
      <c r="C52">
        <v>3</v>
      </c>
      <c r="D52" t="s">
        <v>23</v>
      </c>
      <c r="E52" t="s">
        <v>24</v>
      </c>
      <c r="I52" t="s">
        <v>246</v>
      </c>
      <c r="J52">
        <f t="shared" si="2"/>
        <v>51</v>
      </c>
      <c r="K52" s="16" t="s">
        <v>329</v>
      </c>
    </row>
    <row r="53" spans="1:11">
      <c r="A53" t="s">
        <v>339</v>
      </c>
      <c r="B53" t="s">
        <v>13</v>
      </c>
      <c r="C53">
        <v>4</v>
      </c>
      <c r="D53" t="s">
        <v>15</v>
      </c>
      <c r="E53" t="s">
        <v>340</v>
      </c>
      <c r="F53">
        <v>3</v>
      </c>
      <c r="G53">
        <v>3</v>
      </c>
      <c r="H53" t="s">
        <v>75</v>
      </c>
      <c r="I53" t="s">
        <v>230</v>
      </c>
      <c r="J53">
        <f t="shared" si="2"/>
        <v>52</v>
      </c>
      <c r="K53" s="16" t="s">
        <v>326</v>
      </c>
    </row>
    <row r="54" spans="1:11">
      <c r="A54" t="s">
        <v>341</v>
      </c>
      <c r="B54" t="s">
        <v>13</v>
      </c>
      <c r="C54">
        <v>4</v>
      </c>
      <c r="D54" t="s">
        <v>15</v>
      </c>
      <c r="E54" t="s">
        <v>342</v>
      </c>
      <c r="F54">
        <v>2</v>
      </c>
      <c r="G54">
        <v>5</v>
      </c>
      <c r="H54" t="s">
        <v>28</v>
      </c>
      <c r="I54" t="s">
        <v>238</v>
      </c>
      <c r="J54">
        <f t="shared" si="2"/>
        <v>53</v>
      </c>
      <c r="K54" s="16" t="s">
        <v>326</v>
      </c>
    </row>
    <row r="55" spans="1:11">
      <c r="A55" t="s">
        <v>343</v>
      </c>
      <c r="B55" t="s">
        <v>13</v>
      </c>
      <c r="C55">
        <v>4</v>
      </c>
      <c r="D55" t="s">
        <v>23</v>
      </c>
      <c r="E55" t="s">
        <v>344</v>
      </c>
      <c r="I55" t="s">
        <v>230</v>
      </c>
      <c r="J55">
        <f t="shared" si="2"/>
        <v>54</v>
      </c>
      <c r="K55" s="16" t="s">
        <v>329</v>
      </c>
    </row>
    <row r="56" spans="1:11">
      <c r="A56" t="s">
        <v>345</v>
      </c>
      <c r="B56" t="s">
        <v>13</v>
      </c>
      <c r="C56">
        <v>5</v>
      </c>
      <c r="D56" t="s">
        <v>15</v>
      </c>
      <c r="E56" t="s">
        <v>346</v>
      </c>
      <c r="F56">
        <v>4</v>
      </c>
      <c r="G56">
        <v>4</v>
      </c>
      <c r="H56" t="s">
        <v>28</v>
      </c>
      <c r="I56" t="s">
        <v>238</v>
      </c>
      <c r="J56">
        <f t="shared" si="2"/>
        <v>55</v>
      </c>
      <c r="K56" s="16" t="s">
        <v>326</v>
      </c>
    </row>
    <row r="57" spans="1:11">
      <c r="A57" t="s">
        <v>347</v>
      </c>
      <c r="B57" t="s">
        <v>13</v>
      </c>
      <c r="C57">
        <v>5</v>
      </c>
      <c r="D57" t="s">
        <v>15</v>
      </c>
      <c r="E57" t="s">
        <v>348</v>
      </c>
      <c r="F57">
        <v>5</v>
      </c>
      <c r="G57">
        <v>3</v>
      </c>
      <c r="H57" t="s">
        <v>28</v>
      </c>
      <c r="I57" t="s">
        <v>230</v>
      </c>
      <c r="J57">
        <f t="shared" si="2"/>
        <v>56</v>
      </c>
      <c r="K57" s="16" t="s">
        <v>326</v>
      </c>
    </row>
    <row r="58" spans="1:11">
      <c r="A58" t="s">
        <v>349</v>
      </c>
      <c r="B58" t="s">
        <v>13</v>
      </c>
      <c r="C58">
        <v>5</v>
      </c>
      <c r="D58" t="s">
        <v>31</v>
      </c>
      <c r="E58" t="s">
        <v>350</v>
      </c>
      <c r="I58" t="s">
        <v>238</v>
      </c>
      <c r="J58">
        <f t="shared" si="2"/>
        <v>57</v>
      </c>
      <c r="K58" s="16" t="s">
        <v>329</v>
      </c>
    </row>
    <row r="59" spans="1:11">
      <c r="A59" t="s">
        <v>351</v>
      </c>
      <c r="B59" t="s">
        <v>13</v>
      </c>
      <c r="C59">
        <v>6</v>
      </c>
      <c r="D59" t="s">
        <v>15</v>
      </c>
      <c r="E59" t="s">
        <v>352</v>
      </c>
      <c r="F59">
        <v>4</v>
      </c>
      <c r="G59">
        <v>5</v>
      </c>
      <c r="H59" t="s">
        <v>353</v>
      </c>
      <c r="I59" t="s">
        <v>230</v>
      </c>
      <c r="J59">
        <f t="shared" si="2"/>
        <v>58</v>
      </c>
      <c r="K59" s="16" t="s">
        <v>326</v>
      </c>
    </row>
    <row r="60" spans="1:11">
      <c r="A60" t="s">
        <v>354</v>
      </c>
      <c r="B60" t="s">
        <v>13</v>
      </c>
      <c r="C60">
        <v>6</v>
      </c>
      <c r="D60" t="s">
        <v>15</v>
      </c>
      <c r="E60" t="s">
        <v>355</v>
      </c>
      <c r="F60">
        <v>6</v>
      </c>
      <c r="G60">
        <v>4</v>
      </c>
      <c r="H60" t="s">
        <v>75</v>
      </c>
      <c r="I60" t="s">
        <v>238</v>
      </c>
      <c r="J60">
        <f t="shared" si="2"/>
        <v>59</v>
      </c>
      <c r="K60" s="16" t="s">
        <v>326</v>
      </c>
    </row>
    <row r="61" spans="1:11">
      <c r="A61" t="s">
        <v>356</v>
      </c>
      <c r="B61" t="s">
        <v>13</v>
      </c>
      <c r="C61">
        <v>6</v>
      </c>
      <c r="D61" t="s">
        <v>31</v>
      </c>
      <c r="E61" t="s">
        <v>357</v>
      </c>
      <c r="I61" t="s">
        <v>246</v>
      </c>
      <c r="J61">
        <f t="shared" si="2"/>
        <v>60</v>
      </c>
      <c r="K61" s="16" t="s">
        <v>329</v>
      </c>
    </row>
    <row r="62" spans="1:11">
      <c r="A62" s="43" t="s">
        <v>358</v>
      </c>
      <c r="B62" t="s">
        <v>13</v>
      </c>
      <c r="C62">
        <v>7</v>
      </c>
      <c r="D62" t="s">
        <v>15</v>
      </c>
      <c r="E62" t="s">
        <v>359</v>
      </c>
      <c r="F62">
        <v>3</v>
      </c>
      <c r="G62">
        <v>9</v>
      </c>
      <c r="H62" t="s">
        <v>353</v>
      </c>
      <c r="I62" t="s">
        <v>238</v>
      </c>
      <c r="J62">
        <f t="shared" si="2"/>
        <v>61</v>
      </c>
      <c r="K62" s="16" t="s">
        <v>326</v>
      </c>
    </row>
    <row r="63" spans="1:11">
      <c r="A63" t="s">
        <v>360</v>
      </c>
      <c r="B63" t="s">
        <v>13</v>
      </c>
      <c r="C63">
        <v>7</v>
      </c>
      <c r="D63" t="s">
        <v>15</v>
      </c>
      <c r="E63" t="s">
        <v>361</v>
      </c>
      <c r="F63">
        <v>7</v>
      </c>
      <c r="G63">
        <v>5</v>
      </c>
      <c r="H63" t="s">
        <v>28</v>
      </c>
      <c r="I63" t="s">
        <v>243</v>
      </c>
      <c r="J63">
        <f t="shared" si="2"/>
        <v>62</v>
      </c>
      <c r="K63" s="16" t="s">
        <v>326</v>
      </c>
    </row>
    <row r="64" spans="1:11">
      <c r="A64" t="s">
        <v>362</v>
      </c>
      <c r="B64" t="s">
        <v>13</v>
      </c>
      <c r="C64">
        <v>7</v>
      </c>
      <c r="D64" t="s">
        <v>23</v>
      </c>
      <c r="E64" t="s">
        <v>363</v>
      </c>
      <c r="I64" t="s">
        <v>238</v>
      </c>
      <c r="J64">
        <f t="shared" si="2"/>
        <v>63</v>
      </c>
      <c r="K64" s="16" t="s">
        <v>329</v>
      </c>
    </row>
    <row r="65" spans="1:11">
      <c r="A65" t="s">
        <v>364</v>
      </c>
      <c r="B65" t="s">
        <v>365</v>
      </c>
      <c r="C65">
        <v>1</v>
      </c>
      <c r="D65" t="s">
        <v>15</v>
      </c>
      <c r="E65" t="s">
        <v>366</v>
      </c>
      <c r="F65">
        <v>1</v>
      </c>
      <c r="G65">
        <v>1</v>
      </c>
      <c r="H65" t="s">
        <v>367</v>
      </c>
      <c r="I65" t="s">
        <v>230</v>
      </c>
      <c r="J65">
        <f t="shared" si="2"/>
        <v>64</v>
      </c>
      <c r="K65" s="16" t="s">
        <v>368</v>
      </c>
    </row>
    <row r="66" spans="1:11">
      <c r="A66" t="s">
        <v>369</v>
      </c>
      <c r="B66" t="s">
        <v>365</v>
      </c>
      <c r="C66">
        <v>1</v>
      </c>
      <c r="D66" t="s">
        <v>15</v>
      </c>
      <c r="E66" t="s">
        <v>370</v>
      </c>
      <c r="F66">
        <v>2</v>
      </c>
      <c r="G66">
        <v>1</v>
      </c>
      <c r="H66" t="s">
        <v>119</v>
      </c>
      <c r="I66" t="s">
        <v>230</v>
      </c>
      <c r="J66">
        <f t="shared" si="2"/>
        <v>65</v>
      </c>
      <c r="K66" s="16" t="s">
        <v>368</v>
      </c>
    </row>
    <row r="67" spans="1:11">
      <c r="A67" t="s">
        <v>371</v>
      </c>
      <c r="B67" t="s">
        <v>365</v>
      </c>
      <c r="C67">
        <v>1</v>
      </c>
      <c r="D67" t="s">
        <v>23</v>
      </c>
      <c r="E67" t="s">
        <v>372</v>
      </c>
      <c r="I67" t="s">
        <v>230</v>
      </c>
      <c r="J67">
        <f t="shared" si="2"/>
        <v>66</v>
      </c>
      <c r="K67" s="16" t="s">
        <v>373</v>
      </c>
    </row>
    <row r="68" spans="1:11">
      <c r="A68" t="s">
        <v>374</v>
      </c>
      <c r="B68" t="s">
        <v>365</v>
      </c>
      <c r="C68">
        <v>2</v>
      </c>
      <c r="D68" t="s">
        <v>15</v>
      </c>
      <c r="E68" t="s">
        <v>375</v>
      </c>
      <c r="F68">
        <v>2</v>
      </c>
      <c r="G68">
        <v>2</v>
      </c>
      <c r="H68" t="s">
        <v>52</v>
      </c>
      <c r="I68" t="s">
        <v>238</v>
      </c>
      <c r="J68">
        <f t="shared" ref="J68:J71" si="4">J67+1</f>
        <v>67</v>
      </c>
      <c r="K68" s="16" t="s">
        <v>368</v>
      </c>
    </row>
    <row r="69" spans="1:11">
      <c r="A69" t="s">
        <v>376</v>
      </c>
      <c r="B69" t="s">
        <v>365</v>
      </c>
      <c r="C69">
        <v>2</v>
      </c>
      <c r="D69" t="s">
        <v>15</v>
      </c>
      <c r="E69" t="s">
        <v>377</v>
      </c>
      <c r="F69">
        <v>1</v>
      </c>
      <c r="G69">
        <v>3</v>
      </c>
      <c r="H69" t="s">
        <v>378</v>
      </c>
      <c r="I69" t="s">
        <v>230</v>
      </c>
      <c r="J69">
        <f t="shared" si="4"/>
        <v>68</v>
      </c>
      <c r="K69" s="16" t="s">
        <v>368</v>
      </c>
    </row>
    <row r="70" spans="1:11">
      <c r="A70" t="s">
        <v>379</v>
      </c>
      <c r="B70" t="s">
        <v>365</v>
      </c>
      <c r="C70">
        <v>2</v>
      </c>
      <c r="D70" t="s">
        <v>23</v>
      </c>
      <c r="E70" t="s">
        <v>380</v>
      </c>
      <c r="I70" t="s">
        <v>238</v>
      </c>
      <c r="J70">
        <f t="shared" si="4"/>
        <v>69</v>
      </c>
      <c r="K70" s="16" t="s">
        <v>373</v>
      </c>
    </row>
    <row r="71" spans="1:11">
      <c r="A71" t="s">
        <v>381</v>
      </c>
      <c r="B71" t="s">
        <v>365</v>
      </c>
      <c r="C71">
        <v>3</v>
      </c>
      <c r="D71" t="s">
        <v>15</v>
      </c>
      <c r="E71" t="s">
        <v>382</v>
      </c>
      <c r="F71">
        <v>3</v>
      </c>
      <c r="G71">
        <v>2</v>
      </c>
      <c r="H71" t="s">
        <v>119</v>
      </c>
      <c r="I71" t="s">
        <v>246</v>
      </c>
      <c r="J71">
        <f t="shared" si="4"/>
        <v>70</v>
      </c>
      <c r="K71" s="16" t="s">
        <v>368</v>
      </c>
    </row>
    <row r="72" spans="1:11">
      <c r="A72" t="s">
        <v>383</v>
      </c>
      <c r="B72" t="s">
        <v>365</v>
      </c>
      <c r="C72">
        <v>3</v>
      </c>
      <c r="D72" t="s">
        <v>15</v>
      </c>
      <c r="E72" t="s">
        <v>384</v>
      </c>
      <c r="F72">
        <v>2</v>
      </c>
      <c r="G72">
        <v>3</v>
      </c>
      <c r="H72" t="s">
        <v>154</v>
      </c>
      <c r="I72" t="s">
        <v>230</v>
      </c>
      <c r="J72">
        <f t="shared" ref="J72:J135" si="5">J71+1</f>
        <v>71</v>
      </c>
      <c r="K72" s="16" t="s">
        <v>368</v>
      </c>
    </row>
    <row r="73" spans="1:11">
      <c r="A73" t="s">
        <v>385</v>
      </c>
      <c r="B73" t="s">
        <v>365</v>
      </c>
      <c r="C73">
        <v>3</v>
      </c>
      <c r="D73" t="s">
        <v>31</v>
      </c>
      <c r="E73" t="s">
        <v>386</v>
      </c>
      <c r="I73" t="s">
        <v>238</v>
      </c>
      <c r="J73">
        <f t="shared" si="5"/>
        <v>72</v>
      </c>
      <c r="K73" s="16" t="s">
        <v>373</v>
      </c>
    </row>
    <row r="74" spans="1:11">
      <c r="A74" t="s">
        <v>387</v>
      </c>
      <c r="B74" t="s">
        <v>365</v>
      </c>
      <c r="C74">
        <v>4</v>
      </c>
      <c r="D74" t="s">
        <v>15</v>
      </c>
      <c r="E74" t="s">
        <v>388</v>
      </c>
      <c r="F74">
        <v>3</v>
      </c>
      <c r="G74">
        <v>4</v>
      </c>
      <c r="H74" t="s">
        <v>389</v>
      </c>
      <c r="I74" t="s">
        <v>238</v>
      </c>
      <c r="J74">
        <f t="shared" si="5"/>
        <v>73</v>
      </c>
      <c r="K74" s="16" t="s">
        <v>368</v>
      </c>
    </row>
    <row r="75" spans="1:11">
      <c r="A75" t="s">
        <v>390</v>
      </c>
      <c r="B75" t="s">
        <v>365</v>
      </c>
      <c r="C75">
        <v>4</v>
      </c>
      <c r="D75" t="s">
        <v>15</v>
      </c>
      <c r="E75" t="s">
        <v>391</v>
      </c>
      <c r="F75">
        <v>2</v>
      </c>
      <c r="G75">
        <v>4</v>
      </c>
      <c r="H75" t="s">
        <v>52</v>
      </c>
      <c r="I75" t="s">
        <v>230</v>
      </c>
      <c r="J75">
        <f t="shared" si="5"/>
        <v>74</v>
      </c>
      <c r="K75" s="16" t="s">
        <v>368</v>
      </c>
    </row>
    <row r="76" spans="1:11">
      <c r="A76" t="s">
        <v>392</v>
      </c>
      <c r="B76" t="s">
        <v>365</v>
      </c>
      <c r="C76">
        <v>4</v>
      </c>
      <c r="D76" t="s">
        <v>23</v>
      </c>
      <c r="E76" t="s">
        <v>393</v>
      </c>
      <c r="I76" t="s">
        <v>238</v>
      </c>
      <c r="J76">
        <f t="shared" si="5"/>
        <v>75</v>
      </c>
      <c r="K76" s="16" t="s">
        <v>373</v>
      </c>
    </row>
    <row r="77" spans="1:11">
      <c r="A77" t="s">
        <v>394</v>
      </c>
      <c r="B77" t="s">
        <v>365</v>
      </c>
      <c r="C77">
        <v>5</v>
      </c>
      <c r="D77" t="s">
        <v>15</v>
      </c>
      <c r="E77" t="s">
        <v>395</v>
      </c>
      <c r="F77">
        <v>3</v>
      </c>
      <c r="G77">
        <v>5</v>
      </c>
      <c r="H77" t="s">
        <v>119</v>
      </c>
      <c r="I77" t="s">
        <v>238</v>
      </c>
      <c r="J77">
        <f t="shared" si="5"/>
        <v>76</v>
      </c>
      <c r="K77" s="16" t="s">
        <v>368</v>
      </c>
    </row>
    <row r="78" spans="1:11">
      <c r="A78" t="s">
        <v>396</v>
      </c>
      <c r="B78" t="s">
        <v>365</v>
      </c>
      <c r="C78">
        <v>5</v>
      </c>
      <c r="D78" t="s">
        <v>15</v>
      </c>
      <c r="E78" t="s">
        <v>397</v>
      </c>
      <c r="F78">
        <v>4</v>
      </c>
      <c r="G78">
        <v>3</v>
      </c>
      <c r="H78" t="s">
        <v>398</v>
      </c>
      <c r="I78" t="s">
        <v>230</v>
      </c>
      <c r="J78">
        <f t="shared" si="5"/>
        <v>77</v>
      </c>
      <c r="K78" s="16" t="s">
        <v>368</v>
      </c>
    </row>
    <row r="79" spans="1:11">
      <c r="A79" t="s">
        <v>399</v>
      </c>
      <c r="B79" t="s">
        <v>365</v>
      </c>
      <c r="C79">
        <v>5</v>
      </c>
      <c r="D79" t="s">
        <v>23</v>
      </c>
      <c r="E79" t="s">
        <v>400</v>
      </c>
      <c r="I79" t="s">
        <v>238</v>
      </c>
      <c r="J79">
        <f t="shared" si="5"/>
        <v>78</v>
      </c>
      <c r="K79" s="16" t="s">
        <v>373</v>
      </c>
    </row>
    <row r="80" spans="1:11">
      <c r="A80" t="s">
        <v>401</v>
      </c>
      <c r="B80" t="s">
        <v>365</v>
      </c>
      <c r="C80">
        <v>6</v>
      </c>
      <c r="D80" t="s">
        <v>15</v>
      </c>
      <c r="E80" t="s">
        <v>402</v>
      </c>
      <c r="F80">
        <v>6</v>
      </c>
      <c r="G80">
        <v>6</v>
      </c>
      <c r="H80" t="s">
        <v>105</v>
      </c>
      <c r="I80" t="s">
        <v>246</v>
      </c>
      <c r="J80">
        <f t="shared" si="5"/>
        <v>79</v>
      </c>
      <c r="K80" s="16" t="s">
        <v>368</v>
      </c>
    </row>
    <row r="81" spans="1:11">
      <c r="A81" t="s">
        <v>403</v>
      </c>
      <c r="B81" t="s">
        <v>365</v>
      </c>
      <c r="C81">
        <v>6</v>
      </c>
      <c r="D81" t="s">
        <v>15</v>
      </c>
      <c r="E81" t="s">
        <v>404</v>
      </c>
      <c r="F81">
        <v>4</v>
      </c>
      <c r="G81">
        <v>7</v>
      </c>
      <c r="H81" t="s">
        <v>405</v>
      </c>
      <c r="I81" t="s">
        <v>243</v>
      </c>
      <c r="J81">
        <f t="shared" si="5"/>
        <v>80</v>
      </c>
      <c r="K81" s="16" t="s">
        <v>368</v>
      </c>
    </row>
    <row r="82" spans="1:11">
      <c r="A82" t="s">
        <v>406</v>
      </c>
      <c r="B82" t="s">
        <v>365</v>
      </c>
      <c r="C82">
        <v>6</v>
      </c>
      <c r="D82" t="s">
        <v>23</v>
      </c>
      <c r="E82" t="s">
        <v>407</v>
      </c>
      <c r="I82" t="s">
        <v>246</v>
      </c>
      <c r="J82">
        <f t="shared" si="5"/>
        <v>81</v>
      </c>
      <c r="K82" s="16" t="s">
        <v>373</v>
      </c>
    </row>
    <row r="83" spans="1:11">
      <c r="A83" t="s">
        <v>408</v>
      </c>
      <c r="B83" t="s">
        <v>365</v>
      </c>
      <c r="C83">
        <v>7</v>
      </c>
      <c r="D83" t="s">
        <v>15</v>
      </c>
      <c r="E83" t="s">
        <v>409</v>
      </c>
      <c r="F83">
        <v>8</v>
      </c>
      <c r="G83">
        <v>6</v>
      </c>
      <c r="H83" t="s">
        <v>119</v>
      </c>
      <c r="I83" t="s">
        <v>238</v>
      </c>
      <c r="J83">
        <f t="shared" si="5"/>
        <v>82</v>
      </c>
      <c r="K83" s="16" t="s">
        <v>368</v>
      </c>
    </row>
    <row r="84" spans="1:11">
      <c r="A84" t="s">
        <v>410</v>
      </c>
      <c r="B84" t="s">
        <v>365</v>
      </c>
      <c r="C84">
        <v>7</v>
      </c>
      <c r="D84" t="s">
        <v>15</v>
      </c>
      <c r="E84" t="s">
        <v>411</v>
      </c>
      <c r="F84">
        <v>2</v>
      </c>
      <c r="G84">
        <v>10</v>
      </c>
      <c r="H84" t="s">
        <v>52</v>
      </c>
      <c r="I84" t="s">
        <v>246</v>
      </c>
      <c r="J84">
        <f t="shared" si="5"/>
        <v>83</v>
      </c>
      <c r="K84" s="16" t="s">
        <v>368</v>
      </c>
    </row>
    <row r="85" spans="1:11">
      <c r="A85" t="s">
        <v>412</v>
      </c>
      <c r="B85" t="s">
        <v>365</v>
      </c>
      <c r="C85">
        <v>7</v>
      </c>
      <c r="D85" t="s">
        <v>23</v>
      </c>
      <c r="E85" t="s">
        <v>413</v>
      </c>
      <c r="I85" t="s">
        <v>238</v>
      </c>
      <c r="J85">
        <f t="shared" si="5"/>
        <v>84</v>
      </c>
      <c r="K85" s="16" t="s">
        <v>373</v>
      </c>
    </row>
    <row r="86" spans="1:11">
      <c r="A86" t="s">
        <v>414</v>
      </c>
      <c r="B86" t="s">
        <v>415</v>
      </c>
      <c r="C86">
        <v>1</v>
      </c>
      <c r="D86" t="s">
        <v>15</v>
      </c>
      <c r="E86" t="s">
        <v>416</v>
      </c>
      <c r="F86">
        <v>2</v>
      </c>
      <c r="G86">
        <v>3</v>
      </c>
      <c r="H86" t="s">
        <v>417</v>
      </c>
      <c r="I86" t="s">
        <v>230</v>
      </c>
      <c r="J86">
        <f t="shared" si="5"/>
        <v>85</v>
      </c>
      <c r="K86" s="16" t="s">
        <v>418</v>
      </c>
    </row>
    <row r="87" spans="1:11">
      <c r="A87" t="s">
        <v>419</v>
      </c>
      <c r="B87" t="s">
        <v>415</v>
      </c>
      <c r="C87">
        <v>1</v>
      </c>
      <c r="D87" t="s">
        <v>15</v>
      </c>
      <c r="E87" t="s">
        <v>420</v>
      </c>
      <c r="F87">
        <v>1</v>
      </c>
      <c r="G87">
        <v>1</v>
      </c>
      <c r="H87" t="s">
        <v>28</v>
      </c>
      <c r="I87" t="s">
        <v>230</v>
      </c>
      <c r="J87">
        <f t="shared" si="5"/>
        <v>86</v>
      </c>
      <c r="K87" s="16" t="s">
        <v>418</v>
      </c>
    </row>
    <row r="88" spans="1:11">
      <c r="A88" t="s">
        <v>421</v>
      </c>
      <c r="B88" t="s">
        <v>415</v>
      </c>
      <c r="C88">
        <v>1</v>
      </c>
      <c r="D88" t="s">
        <v>23</v>
      </c>
      <c r="E88" t="s">
        <v>422</v>
      </c>
      <c r="I88" t="s">
        <v>230</v>
      </c>
      <c r="J88">
        <f t="shared" si="5"/>
        <v>87</v>
      </c>
      <c r="K88" s="16" t="s">
        <v>423</v>
      </c>
    </row>
    <row r="89" spans="1:11">
      <c r="A89" t="s">
        <v>424</v>
      </c>
      <c r="B89" t="s">
        <v>415</v>
      </c>
      <c r="C89">
        <v>2</v>
      </c>
      <c r="D89" t="s">
        <v>15</v>
      </c>
      <c r="E89" t="s">
        <v>425</v>
      </c>
      <c r="F89">
        <v>2</v>
      </c>
      <c r="G89">
        <v>1</v>
      </c>
      <c r="H89" t="s">
        <v>174</v>
      </c>
      <c r="I89" t="s">
        <v>230</v>
      </c>
      <c r="J89">
        <f t="shared" si="5"/>
        <v>88</v>
      </c>
      <c r="K89" s="16" t="s">
        <v>418</v>
      </c>
    </row>
    <row r="90" spans="1:11">
      <c r="A90" t="s">
        <v>426</v>
      </c>
      <c r="B90" t="s">
        <v>415</v>
      </c>
      <c r="C90">
        <v>2</v>
      </c>
      <c r="D90" t="s">
        <v>15</v>
      </c>
      <c r="E90" t="s">
        <v>427</v>
      </c>
      <c r="F90">
        <v>2</v>
      </c>
      <c r="G90">
        <v>2</v>
      </c>
      <c r="H90" t="s">
        <v>131</v>
      </c>
      <c r="I90" t="s">
        <v>230</v>
      </c>
      <c r="J90">
        <f t="shared" si="5"/>
        <v>89</v>
      </c>
      <c r="K90" s="16" t="s">
        <v>418</v>
      </c>
    </row>
    <row r="91" spans="1:11">
      <c r="A91" t="s">
        <v>428</v>
      </c>
      <c r="B91" t="s">
        <v>415</v>
      </c>
      <c r="C91">
        <v>2</v>
      </c>
      <c r="D91" t="s">
        <v>23</v>
      </c>
      <c r="E91" t="s">
        <v>429</v>
      </c>
      <c r="I91" t="s">
        <v>238</v>
      </c>
      <c r="J91">
        <f t="shared" si="5"/>
        <v>90</v>
      </c>
      <c r="K91" s="16" t="s">
        <v>423</v>
      </c>
    </row>
    <row r="92" spans="1:11">
      <c r="A92" t="s">
        <v>430</v>
      </c>
      <c r="B92" t="s">
        <v>415</v>
      </c>
      <c r="C92">
        <v>3</v>
      </c>
      <c r="D92" t="s">
        <v>15</v>
      </c>
      <c r="E92" t="s">
        <v>431</v>
      </c>
      <c r="F92">
        <v>5</v>
      </c>
      <c r="G92">
        <v>1</v>
      </c>
      <c r="H92" t="s">
        <v>417</v>
      </c>
      <c r="I92" t="s">
        <v>230</v>
      </c>
      <c r="J92">
        <f t="shared" si="5"/>
        <v>91</v>
      </c>
      <c r="K92" s="16" t="s">
        <v>418</v>
      </c>
    </row>
    <row r="93" spans="1:11">
      <c r="A93" t="s">
        <v>432</v>
      </c>
      <c r="B93" t="s">
        <v>415</v>
      </c>
      <c r="C93">
        <v>3</v>
      </c>
      <c r="D93" t="s">
        <v>15</v>
      </c>
      <c r="E93" t="s">
        <v>433</v>
      </c>
      <c r="F93">
        <v>1</v>
      </c>
      <c r="G93">
        <v>3</v>
      </c>
      <c r="H93" t="s">
        <v>434</v>
      </c>
      <c r="I93" t="s">
        <v>230</v>
      </c>
      <c r="J93">
        <f t="shared" si="5"/>
        <v>92</v>
      </c>
      <c r="K93" s="16" t="s">
        <v>418</v>
      </c>
    </row>
    <row r="94" spans="1:11">
      <c r="A94" t="s">
        <v>435</v>
      </c>
      <c r="B94" t="s">
        <v>415</v>
      </c>
      <c r="C94">
        <v>3</v>
      </c>
      <c r="D94" t="s">
        <v>23</v>
      </c>
      <c r="E94" t="s">
        <v>436</v>
      </c>
      <c r="I94" t="s">
        <v>238</v>
      </c>
      <c r="J94">
        <f t="shared" si="5"/>
        <v>93</v>
      </c>
      <c r="K94" s="16" t="s">
        <v>423</v>
      </c>
    </row>
    <row r="95" spans="1:11">
      <c r="A95" t="s">
        <v>437</v>
      </c>
      <c r="B95" t="s">
        <v>415</v>
      </c>
      <c r="C95">
        <v>4</v>
      </c>
      <c r="D95" t="s">
        <v>15</v>
      </c>
      <c r="E95" t="s">
        <v>438</v>
      </c>
      <c r="F95">
        <v>2</v>
      </c>
      <c r="G95">
        <v>2</v>
      </c>
      <c r="H95" t="s">
        <v>174</v>
      </c>
      <c r="I95" t="s">
        <v>238</v>
      </c>
      <c r="J95">
        <f t="shared" si="5"/>
        <v>94</v>
      </c>
      <c r="K95" s="16" t="s">
        <v>418</v>
      </c>
    </row>
    <row r="96" spans="1:11">
      <c r="A96" t="s">
        <v>439</v>
      </c>
      <c r="B96" t="s">
        <v>415</v>
      </c>
      <c r="C96">
        <v>4</v>
      </c>
      <c r="D96" t="s">
        <v>15</v>
      </c>
      <c r="E96" t="s">
        <v>440</v>
      </c>
      <c r="F96">
        <v>2</v>
      </c>
      <c r="G96">
        <v>4</v>
      </c>
      <c r="H96" t="s">
        <v>28</v>
      </c>
      <c r="I96" t="s">
        <v>230</v>
      </c>
      <c r="J96">
        <f t="shared" si="5"/>
        <v>95</v>
      </c>
      <c r="K96" s="16" t="s">
        <v>418</v>
      </c>
    </row>
    <row r="97" spans="1:11">
      <c r="A97" t="s">
        <v>441</v>
      </c>
      <c r="B97" t="s">
        <v>415</v>
      </c>
      <c r="C97">
        <v>4</v>
      </c>
      <c r="D97" t="s">
        <v>23</v>
      </c>
      <c r="E97" t="s">
        <v>442</v>
      </c>
      <c r="I97" t="s">
        <v>230</v>
      </c>
      <c r="J97">
        <f t="shared" si="5"/>
        <v>96</v>
      </c>
      <c r="K97" s="16" t="s">
        <v>423</v>
      </c>
    </row>
    <row r="98" spans="1:11">
      <c r="A98" t="s">
        <v>443</v>
      </c>
      <c r="B98" t="s">
        <v>415</v>
      </c>
      <c r="C98">
        <v>5</v>
      </c>
      <c r="D98" t="s">
        <v>15</v>
      </c>
      <c r="E98" t="s">
        <v>444</v>
      </c>
      <c r="F98">
        <v>4</v>
      </c>
      <c r="G98">
        <v>4</v>
      </c>
      <c r="H98" t="s">
        <v>417</v>
      </c>
      <c r="I98" t="s">
        <v>238</v>
      </c>
      <c r="J98">
        <f t="shared" si="5"/>
        <v>97</v>
      </c>
      <c r="K98" s="16" t="s">
        <v>418</v>
      </c>
    </row>
    <row r="99" spans="1:11">
      <c r="A99" t="s">
        <v>445</v>
      </c>
      <c r="B99" t="s">
        <v>415</v>
      </c>
      <c r="C99">
        <v>5</v>
      </c>
      <c r="D99" t="s">
        <v>15</v>
      </c>
      <c r="E99" t="s">
        <v>446</v>
      </c>
      <c r="F99">
        <v>2</v>
      </c>
      <c r="G99">
        <v>3</v>
      </c>
      <c r="H99" t="s">
        <v>131</v>
      </c>
      <c r="I99" t="s">
        <v>230</v>
      </c>
      <c r="J99">
        <f t="shared" si="5"/>
        <v>98</v>
      </c>
      <c r="K99" s="16" t="s">
        <v>418</v>
      </c>
    </row>
    <row r="100" spans="1:11">
      <c r="A100" t="s">
        <v>447</v>
      </c>
      <c r="B100" t="s">
        <v>415</v>
      </c>
      <c r="C100">
        <v>5</v>
      </c>
      <c r="D100" t="s">
        <v>23</v>
      </c>
      <c r="E100" t="s">
        <v>448</v>
      </c>
      <c r="I100" t="s">
        <v>238</v>
      </c>
      <c r="J100">
        <f t="shared" si="5"/>
        <v>99</v>
      </c>
      <c r="K100" s="16" t="s">
        <v>423</v>
      </c>
    </row>
    <row r="101" spans="1:11">
      <c r="A101" t="s">
        <v>449</v>
      </c>
      <c r="B101" t="s">
        <v>415</v>
      </c>
      <c r="C101">
        <v>6</v>
      </c>
      <c r="D101" t="s">
        <v>15</v>
      </c>
      <c r="E101" t="s">
        <v>450</v>
      </c>
      <c r="F101">
        <v>5</v>
      </c>
      <c r="G101">
        <v>4</v>
      </c>
      <c r="H101" t="s">
        <v>174</v>
      </c>
      <c r="I101" t="s">
        <v>246</v>
      </c>
      <c r="J101">
        <f t="shared" si="5"/>
        <v>100</v>
      </c>
      <c r="K101" s="16" t="s">
        <v>418</v>
      </c>
    </row>
    <row r="102" spans="1:11">
      <c r="A102" t="s">
        <v>451</v>
      </c>
      <c r="B102" t="s">
        <v>415</v>
      </c>
      <c r="C102">
        <v>6</v>
      </c>
      <c r="D102" t="s">
        <v>15</v>
      </c>
      <c r="E102" t="s">
        <v>452</v>
      </c>
      <c r="F102">
        <v>4</v>
      </c>
      <c r="G102">
        <v>5</v>
      </c>
      <c r="H102" t="s">
        <v>417</v>
      </c>
      <c r="I102" t="s">
        <v>238</v>
      </c>
      <c r="J102">
        <f t="shared" si="5"/>
        <v>101</v>
      </c>
      <c r="K102" s="16" t="s">
        <v>418</v>
      </c>
    </row>
    <row r="103" spans="1:11">
      <c r="A103" t="s">
        <v>453</v>
      </c>
      <c r="B103" t="s">
        <v>415</v>
      </c>
      <c r="C103">
        <v>6</v>
      </c>
      <c r="D103" t="s">
        <v>23</v>
      </c>
      <c r="E103" t="s">
        <v>454</v>
      </c>
      <c r="I103" t="s">
        <v>230</v>
      </c>
      <c r="J103">
        <f t="shared" si="5"/>
        <v>102</v>
      </c>
      <c r="K103" s="16" t="s">
        <v>423</v>
      </c>
    </row>
    <row r="104" spans="1:11">
      <c r="A104" t="s">
        <v>455</v>
      </c>
      <c r="B104" t="s">
        <v>415</v>
      </c>
      <c r="C104">
        <v>7</v>
      </c>
      <c r="D104" t="s">
        <v>15</v>
      </c>
      <c r="E104" t="s">
        <v>456</v>
      </c>
      <c r="F104">
        <v>5</v>
      </c>
      <c r="G104">
        <v>7</v>
      </c>
      <c r="H104" t="s">
        <v>457</v>
      </c>
      <c r="I104" t="s">
        <v>246</v>
      </c>
      <c r="J104">
        <f t="shared" si="5"/>
        <v>103</v>
      </c>
      <c r="K104" s="16" t="s">
        <v>418</v>
      </c>
    </row>
    <row r="105" spans="1:11">
      <c r="A105" t="s">
        <v>458</v>
      </c>
      <c r="B105" t="s">
        <v>415</v>
      </c>
      <c r="C105">
        <v>7</v>
      </c>
      <c r="D105" t="s">
        <v>15</v>
      </c>
      <c r="E105" t="s">
        <v>459</v>
      </c>
      <c r="F105">
        <v>3</v>
      </c>
      <c r="G105">
        <v>9</v>
      </c>
      <c r="H105" t="s">
        <v>460</v>
      </c>
      <c r="I105" t="s">
        <v>243</v>
      </c>
      <c r="J105">
        <f t="shared" si="5"/>
        <v>104</v>
      </c>
      <c r="K105" s="16" t="s">
        <v>418</v>
      </c>
    </row>
    <row r="106" spans="1:11">
      <c r="A106" t="s">
        <v>461</v>
      </c>
      <c r="B106" t="s">
        <v>415</v>
      </c>
      <c r="C106">
        <v>7</v>
      </c>
      <c r="D106" t="s">
        <v>23</v>
      </c>
      <c r="E106" t="s">
        <v>462</v>
      </c>
      <c r="I106" t="s">
        <v>246</v>
      </c>
      <c r="J106">
        <f t="shared" si="5"/>
        <v>105</v>
      </c>
      <c r="K106" s="16" t="s">
        <v>423</v>
      </c>
    </row>
    <row r="107" spans="1:11">
      <c r="A107" t="s">
        <v>463</v>
      </c>
      <c r="B107" t="s">
        <v>464</v>
      </c>
      <c r="C107">
        <v>2</v>
      </c>
      <c r="D107" t="s">
        <v>15</v>
      </c>
      <c r="E107" s="1" t="s">
        <v>465</v>
      </c>
      <c r="F107">
        <v>2</v>
      </c>
      <c r="G107">
        <v>3</v>
      </c>
      <c r="H107" t="s">
        <v>466</v>
      </c>
      <c r="I107" t="s">
        <v>246</v>
      </c>
      <c r="J107">
        <f t="shared" si="5"/>
        <v>106</v>
      </c>
    </row>
    <row r="108" spans="1:11">
      <c r="A108" t="s">
        <v>467</v>
      </c>
      <c r="B108" t="s">
        <v>464</v>
      </c>
      <c r="C108">
        <v>7</v>
      </c>
      <c r="D108" t="s">
        <v>15</v>
      </c>
      <c r="E108" t="s">
        <v>468</v>
      </c>
      <c r="F108">
        <v>7</v>
      </c>
      <c r="G108">
        <v>6</v>
      </c>
      <c r="H108" t="s">
        <v>105</v>
      </c>
      <c r="I108" t="s">
        <v>243</v>
      </c>
      <c r="J108">
        <f t="shared" si="5"/>
        <v>107</v>
      </c>
    </row>
    <row r="109" spans="1:11">
      <c r="A109" t="s">
        <v>469</v>
      </c>
      <c r="B109" t="s">
        <v>464</v>
      </c>
      <c r="C109">
        <v>4</v>
      </c>
      <c r="D109" t="s">
        <v>23</v>
      </c>
      <c r="E109" t="s">
        <v>470</v>
      </c>
      <c r="I109" t="s">
        <v>238</v>
      </c>
      <c r="J109">
        <f t="shared" si="5"/>
        <v>108</v>
      </c>
    </row>
    <row r="110" spans="1:11">
      <c r="A110" t="s">
        <v>471</v>
      </c>
      <c r="B110" t="s">
        <v>464</v>
      </c>
      <c r="C110">
        <v>3</v>
      </c>
      <c r="D110" t="s">
        <v>15</v>
      </c>
      <c r="E110" s="44" t="s">
        <v>472</v>
      </c>
      <c r="F110">
        <v>2</v>
      </c>
      <c r="G110">
        <v>3</v>
      </c>
      <c r="H110" t="s">
        <v>138</v>
      </c>
      <c r="I110" t="s">
        <v>230</v>
      </c>
      <c r="J110">
        <f t="shared" si="5"/>
        <v>109</v>
      </c>
    </row>
    <row r="111" spans="1:11">
      <c r="A111" t="s">
        <v>473</v>
      </c>
      <c r="B111" t="s">
        <v>474</v>
      </c>
      <c r="C111">
        <v>1</v>
      </c>
      <c r="D111" t="s">
        <v>15</v>
      </c>
      <c r="E111" t="s">
        <v>475</v>
      </c>
      <c r="F111">
        <v>1</v>
      </c>
      <c r="G111">
        <v>2</v>
      </c>
      <c r="H111" t="s">
        <v>28</v>
      </c>
      <c r="I111" t="s">
        <v>230</v>
      </c>
      <c r="J111">
        <f t="shared" si="5"/>
        <v>110</v>
      </c>
    </row>
    <row r="112" spans="1:11">
      <c r="A112" t="s">
        <v>476</v>
      </c>
      <c r="B112" t="s">
        <v>474</v>
      </c>
      <c r="C112">
        <v>2</v>
      </c>
      <c r="D112" t="s">
        <v>23</v>
      </c>
      <c r="E112" t="s">
        <v>477</v>
      </c>
      <c r="I112" t="s">
        <v>238</v>
      </c>
      <c r="J112">
        <f t="shared" si="5"/>
        <v>111</v>
      </c>
    </row>
    <row r="113" spans="1:10">
      <c r="A113" t="s">
        <v>478</v>
      </c>
      <c r="B113" t="s">
        <v>474</v>
      </c>
      <c r="C113">
        <v>5</v>
      </c>
      <c r="D113" t="s">
        <v>15</v>
      </c>
      <c r="E113" s="44" t="s">
        <v>479</v>
      </c>
      <c r="F113">
        <v>5</v>
      </c>
      <c r="G113">
        <v>4</v>
      </c>
      <c r="H113" t="s">
        <v>75</v>
      </c>
      <c r="I113" t="s">
        <v>238</v>
      </c>
      <c r="J113">
        <f t="shared" si="5"/>
        <v>112</v>
      </c>
    </row>
    <row r="114" spans="1:10">
      <c r="A114" t="s">
        <v>480</v>
      </c>
      <c r="B114" t="s">
        <v>474</v>
      </c>
      <c r="C114">
        <v>3</v>
      </c>
      <c r="D114" t="s">
        <v>31</v>
      </c>
      <c r="E114" t="s">
        <v>481</v>
      </c>
      <c r="I114" t="s">
        <v>230</v>
      </c>
      <c r="J114">
        <f t="shared" si="5"/>
        <v>113</v>
      </c>
    </row>
    <row r="115" spans="1:10">
      <c r="A115" t="s">
        <v>482</v>
      </c>
      <c r="B115" t="s">
        <v>483</v>
      </c>
      <c r="C115">
        <v>7</v>
      </c>
      <c r="D115" t="s">
        <v>15</v>
      </c>
      <c r="E115" t="s">
        <v>484</v>
      </c>
      <c r="F115">
        <v>5</v>
      </c>
      <c r="G115">
        <v>5</v>
      </c>
      <c r="H115" t="s">
        <v>113</v>
      </c>
      <c r="I115" t="s">
        <v>246</v>
      </c>
      <c r="J115">
        <f t="shared" si="5"/>
        <v>114</v>
      </c>
    </row>
    <row r="116" spans="1:10">
      <c r="A116" t="s">
        <v>485</v>
      </c>
      <c r="B116" t="s">
        <v>483</v>
      </c>
      <c r="C116">
        <v>6</v>
      </c>
      <c r="D116" t="s">
        <v>15</v>
      </c>
      <c r="E116" t="s">
        <v>486</v>
      </c>
      <c r="F116">
        <v>6</v>
      </c>
      <c r="G116">
        <v>3</v>
      </c>
      <c r="H116" t="s">
        <v>113</v>
      </c>
      <c r="I116" t="s">
        <v>246</v>
      </c>
      <c r="J116">
        <f t="shared" si="5"/>
        <v>115</v>
      </c>
    </row>
    <row r="117" spans="1:10">
      <c r="A117" t="s">
        <v>487</v>
      </c>
      <c r="B117" t="s">
        <v>483</v>
      </c>
      <c r="C117">
        <v>1</v>
      </c>
      <c r="D117" t="s">
        <v>15</v>
      </c>
      <c r="E117" t="s">
        <v>488</v>
      </c>
      <c r="F117">
        <v>1</v>
      </c>
      <c r="G117">
        <v>3</v>
      </c>
      <c r="H117" t="s">
        <v>489</v>
      </c>
      <c r="I117" t="s">
        <v>230</v>
      </c>
      <c r="J117">
        <f t="shared" si="5"/>
        <v>116</v>
      </c>
    </row>
    <row r="118" spans="1:10">
      <c r="A118" t="s">
        <v>490</v>
      </c>
      <c r="B118" t="s">
        <v>483</v>
      </c>
      <c r="C118">
        <v>7</v>
      </c>
      <c r="D118" t="s">
        <v>15</v>
      </c>
      <c r="E118" t="s">
        <v>491</v>
      </c>
      <c r="F118">
        <v>10</v>
      </c>
      <c r="G118">
        <v>10</v>
      </c>
      <c r="H118" t="s">
        <v>52</v>
      </c>
      <c r="I118" t="s">
        <v>238</v>
      </c>
      <c r="J118">
        <f t="shared" si="5"/>
        <v>117</v>
      </c>
    </row>
    <row r="119" spans="1:10">
      <c r="A119" t="s">
        <v>492</v>
      </c>
      <c r="B119" t="s">
        <v>493</v>
      </c>
      <c r="C119">
        <v>6</v>
      </c>
      <c r="D119" t="s">
        <v>15</v>
      </c>
      <c r="E119" t="s">
        <v>494</v>
      </c>
      <c r="F119">
        <v>0</v>
      </c>
      <c r="G119">
        <v>0</v>
      </c>
      <c r="H119" t="s">
        <v>131</v>
      </c>
      <c r="I119" t="s">
        <v>246</v>
      </c>
      <c r="J119">
        <f t="shared" si="5"/>
        <v>118</v>
      </c>
    </row>
    <row r="120" spans="1:10">
      <c r="A120" t="s">
        <v>495</v>
      </c>
      <c r="B120" t="s">
        <v>493</v>
      </c>
      <c r="C120">
        <v>3</v>
      </c>
      <c r="D120" t="s">
        <v>15</v>
      </c>
      <c r="E120" t="s">
        <v>496</v>
      </c>
      <c r="F120">
        <v>1</v>
      </c>
      <c r="G120">
        <v>4</v>
      </c>
      <c r="H120" t="s">
        <v>105</v>
      </c>
      <c r="I120" t="s">
        <v>230</v>
      </c>
      <c r="J120">
        <f t="shared" si="5"/>
        <v>119</v>
      </c>
    </row>
    <row r="121" spans="1:10">
      <c r="A121" t="s">
        <v>497</v>
      </c>
      <c r="B121" t="s">
        <v>493</v>
      </c>
      <c r="C121">
        <v>4</v>
      </c>
      <c r="D121" t="s">
        <v>31</v>
      </c>
      <c r="E121" t="s">
        <v>498</v>
      </c>
      <c r="I121" t="s">
        <v>246</v>
      </c>
      <c r="J121">
        <f t="shared" si="5"/>
        <v>120</v>
      </c>
    </row>
    <row r="122" spans="1:10">
      <c r="A122" t="s">
        <v>499</v>
      </c>
      <c r="B122" t="s">
        <v>493</v>
      </c>
      <c r="C122">
        <v>3</v>
      </c>
      <c r="D122" t="s">
        <v>23</v>
      </c>
      <c r="E122" t="s">
        <v>500</v>
      </c>
      <c r="I122" t="s">
        <v>230</v>
      </c>
      <c r="J122">
        <f t="shared" si="5"/>
        <v>121</v>
      </c>
    </row>
    <row r="123" spans="1:10">
      <c r="A123" t="s">
        <v>501</v>
      </c>
      <c r="B123" t="s">
        <v>502</v>
      </c>
      <c r="C123">
        <v>3</v>
      </c>
      <c r="D123" t="s">
        <v>31</v>
      </c>
      <c r="E123" t="s">
        <v>503</v>
      </c>
      <c r="I123" t="s">
        <v>230</v>
      </c>
      <c r="J123">
        <f t="shared" si="5"/>
        <v>122</v>
      </c>
    </row>
    <row r="124" spans="1:10">
      <c r="A124" t="s">
        <v>504</v>
      </c>
      <c r="B124" t="s">
        <v>502</v>
      </c>
      <c r="C124">
        <v>2</v>
      </c>
      <c r="D124" t="s">
        <v>15</v>
      </c>
      <c r="E124" t="s">
        <v>505</v>
      </c>
      <c r="I124" t="s">
        <v>230</v>
      </c>
      <c r="J124">
        <f t="shared" si="5"/>
        <v>123</v>
      </c>
    </row>
    <row r="125" spans="1:10">
      <c r="A125" t="s">
        <v>506</v>
      </c>
      <c r="B125" t="s">
        <v>502</v>
      </c>
      <c r="C125">
        <v>2</v>
      </c>
      <c r="D125" t="s">
        <v>23</v>
      </c>
      <c r="E125" t="s">
        <v>507</v>
      </c>
      <c r="I125" t="s">
        <v>238</v>
      </c>
      <c r="J125">
        <f t="shared" si="5"/>
        <v>124</v>
      </c>
    </row>
    <row r="126" spans="1:10">
      <c r="A126" t="s">
        <v>508</v>
      </c>
      <c r="B126" t="s">
        <v>502</v>
      </c>
      <c r="C126">
        <v>3</v>
      </c>
      <c r="D126" t="s">
        <v>15</v>
      </c>
      <c r="E126" t="s">
        <v>509</v>
      </c>
      <c r="F126">
        <v>2</v>
      </c>
      <c r="G126">
        <v>3</v>
      </c>
      <c r="I126" t="s">
        <v>238</v>
      </c>
      <c r="J126">
        <f t="shared" si="5"/>
        <v>125</v>
      </c>
    </row>
    <row r="127" spans="1:10">
      <c r="A127" t="s">
        <v>510</v>
      </c>
      <c r="B127" t="s">
        <v>511</v>
      </c>
      <c r="C127">
        <v>5</v>
      </c>
      <c r="D127" t="s">
        <v>15</v>
      </c>
      <c r="E127" t="s">
        <v>512</v>
      </c>
      <c r="F127">
        <v>3</v>
      </c>
      <c r="G127">
        <v>4</v>
      </c>
      <c r="H127" t="s">
        <v>353</v>
      </c>
      <c r="I127" t="s">
        <v>246</v>
      </c>
      <c r="J127">
        <f t="shared" si="5"/>
        <v>126</v>
      </c>
    </row>
    <row r="128" spans="1:10">
      <c r="A128" t="s">
        <v>513</v>
      </c>
      <c r="B128" t="s">
        <v>511</v>
      </c>
      <c r="C128">
        <v>5</v>
      </c>
      <c r="D128" t="s">
        <v>15</v>
      </c>
      <c r="E128" t="s">
        <v>514</v>
      </c>
      <c r="F128">
        <v>5</v>
      </c>
      <c r="G128">
        <v>7</v>
      </c>
      <c r="H128" t="s">
        <v>160</v>
      </c>
      <c r="I128" t="s">
        <v>246</v>
      </c>
      <c r="J128">
        <f t="shared" si="5"/>
        <v>127</v>
      </c>
    </row>
    <row r="129" spans="1:10">
      <c r="A129" t="s">
        <v>515</v>
      </c>
      <c r="B129" t="s">
        <v>511</v>
      </c>
      <c r="C129">
        <v>5</v>
      </c>
      <c r="D129" t="s">
        <v>23</v>
      </c>
      <c r="E129" t="s">
        <v>516</v>
      </c>
      <c r="I129" t="s">
        <v>238</v>
      </c>
      <c r="J129">
        <f t="shared" si="5"/>
        <v>128</v>
      </c>
    </row>
    <row r="130" spans="1:10">
      <c r="A130" t="s">
        <v>517</v>
      </c>
      <c r="B130" t="s">
        <v>511</v>
      </c>
      <c r="C130">
        <v>3</v>
      </c>
      <c r="D130" t="s">
        <v>23</v>
      </c>
      <c r="E130" t="s">
        <v>518</v>
      </c>
      <c r="I130" t="s">
        <v>230</v>
      </c>
      <c r="J130">
        <f t="shared" si="5"/>
        <v>129</v>
      </c>
    </row>
    <row r="131" spans="1:10">
      <c r="A131" t="s">
        <v>519</v>
      </c>
      <c r="B131" t="s">
        <v>520</v>
      </c>
      <c r="C131">
        <v>1</v>
      </c>
      <c r="D131" t="s">
        <v>31</v>
      </c>
      <c r="E131" t="s">
        <v>521</v>
      </c>
      <c r="I131" t="s">
        <v>238</v>
      </c>
      <c r="J131">
        <f t="shared" si="5"/>
        <v>130</v>
      </c>
    </row>
    <row r="132" spans="1:10">
      <c r="A132" t="s">
        <v>522</v>
      </c>
      <c r="B132" t="s">
        <v>520</v>
      </c>
      <c r="C132">
        <v>4</v>
      </c>
      <c r="D132" t="s">
        <v>15</v>
      </c>
      <c r="E132" t="s">
        <v>523</v>
      </c>
      <c r="F132">
        <v>4</v>
      </c>
      <c r="G132">
        <v>3</v>
      </c>
      <c r="H132" t="s">
        <v>460</v>
      </c>
      <c r="I132" t="s">
        <v>238</v>
      </c>
      <c r="J132">
        <f t="shared" si="5"/>
        <v>131</v>
      </c>
    </row>
    <row r="133" spans="1:10">
      <c r="A133" t="s">
        <v>524</v>
      </c>
      <c r="B133" t="s">
        <v>520</v>
      </c>
      <c r="C133">
        <v>4</v>
      </c>
      <c r="D133" t="s">
        <v>15</v>
      </c>
      <c r="E133" t="s">
        <v>525</v>
      </c>
      <c r="F133">
        <v>5</v>
      </c>
      <c r="G133">
        <v>3</v>
      </c>
      <c r="H133" t="s">
        <v>174</v>
      </c>
      <c r="I133" t="s">
        <v>230</v>
      </c>
      <c r="J133">
        <f t="shared" si="5"/>
        <v>132</v>
      </c>
    </row>
    <row r="134" spans="1:10">
      <c r="A134" t="s">
        <v>526</v>
      </c>
      <c r="B134" t="s">
        <v>520</v>
      </c>
      <c r="C134">
        <v>5</v>
      </c>
      <c r="D134" t="s">
        <v>31</v>
      </c>
      <c r="E134" t="s">
        <v>527</v>
      </c>
      <c r="I134" t="s">
        <v>238</v>
      </c>
      <c r="J134">
        <f t="shared" si="5"/>
        <v>133</v>
      </c>
    </row>
    <row r="135" spans="1:10">
      <c r="A135" t="s">
        <v>528</v>
      </c>
      <c r="B135" t="s">
        <v>529</v>
      </c>
      <c r="C135">
        <v>4</v>
      </c>
      <c r="D135" t="s">
        <v>15</v>
      </c>
      <c r="E135" t="s">
        <v>530</v>
      </c>
      <c r="F135">
        <v>1</v>
      </c>
      <c r="G135">
        <v>5</v>
      </c>
      <c r="I135" t="s">
        <v>238</v>
      </c>
      <c r="J135">
        <f t="shared" si="5"/>
        <v>134</v>
      </c>
    </row>
    <row r="136" spans="1:10">
      <c r="A136" t="s">
        <v>531</v>
      </c>
      <c r="B136" t="s">
        <v>529</v>
      </c>
      <c r="C136">
        <v>2</v>
      </c>
      <c r="D136" t="s">
        <v>15</v>
      </c>
      <c r="E136" t="s">
        <v>532</v>
      </c>
      <c r="F136">
        <v>2</v>
      </c>
      <c r="G136">
        <v>3</v>
      </c>
      <c r="I136" t="s">
        <v>230</v>
      </c>
      <c r="J136">
        <f t="shared" ref="J136:J161" si="6">J135+1</f>
        <v>135</v>
      </c>
    </row>
    <row r="137" spans="1:10">
      <c r="A137" t="s">
        <v>533</v>
      </c>
      <c r="B137" t="s">
        <v>529</v>
      </c>
      <c r="C137">
        <v>4</v>
      </c>
      <c r="D137" t="s">
        <v>31</v>
      </c>
      <c r="E137" t="s">
        <v>534</v>
      </c>
      <c r="I137" t="s">
        <v>246</v>
      </c>
      <c r="J137">
        <f t="shared" si="6"/>
        <v>136</v>
      </c>
    </row>
    <row r="138" spans="1:10">
      <c r="A138" t="s">
        <v>535</v>
      </c>
      <c r="B138" t="s">
        <v>529</v>
      </c>
      <c r="C138">
        <v>2</v>
      </c>
      <c r="D138" t="s">
        <v>15</v>
      </c>
      <c r="E138" t="s">
        <v>536</v>
      </c>
      <c r="F138">
        <v>1</v>
      </c>
      <c r="G138">
        <v>1</v>
      </c>
      <c r="H138" t="s">
        <v>75</v>
      </c>
      <c r="I138" t="s">
        <v>246</v>
      </c>
      <c r="J138">
        <f t="shared" si="6"/>
        <v>137</v>
      </c>
    </row>
    <row r="139" spans="1:10">
      <c r="A139" t="s">
        <v>537</v>
      </c>
      <c r="B139" t="s">
        <v>538</v>
      </c>
      <c r="C139">
        <v>4</v>
      </c>
      <c r="D139" t="s">
        <v>15</v>
      </c>
      <c r="E139" t="s">
        <v>539</v>
      </c>
      <c r="F139">
        <v>5</v>
      </c>
      <c r="G139">
        <v>4</v>
      </c>
      <c r="H139" t="s">
        <v>540</v>
      </c>
      <c r="I139" t="s">
        <v>238</v>
      </c>
      <c r="J139">
        <f t="shared" si="6"/>
        <v>138</v>
      </c>
    </row>
    <row r="140" spans="1:10">
      <c r="A140" t="s">
        <v>541</v>
      </c>
      <c r="B140" t="s">
        <v>538</v>
      </c>
      <c r="C140">
        <v>3</v>
      </c>
      <c r="D140" t="s">
        <v>15</v>
      </c>
      <c r="E140" t="s">
        <v>542</v>
      </c>
      <c r="F140">
        <v>4</v>
      </c>
      <c r="G140">
        <v>2</v>
      </c>
      <c r="H140" t="s">
        <v>417</v>
      </c>
      <c r="I140" t="s">
        <v>230</v>
      </c>
      <c r="J140">
        <f t="shared" si="6"/>
        <v>139</v>
      </c>
    </row>
    <row r="141" spans="1:10">
      <c r="A141" t="s">
        <v>543</v>
      </c>
      <c r="B141" t="s">
        <v>538</v>
      </c>
      <c r="C141">
        <v>5</v>
      </c>
      <c r="D141" t="s">
        <v>15</v>
      </c>
      <c r="E141" t="s">
        <v>544</v>
      </c>
      <c r="F141">
        <v>5</v>
      </c>
      <c r="G141">
        <v>3</v>
      </c>
      <c r="H141" t="s">
        <v>540</v>
      </c>
      <c r="I141" t="s">
        <v>238</v>
      </c>
      <c r="J141">
        <f t="shared" si="6"/>
        <v>140</v>
      </c>
    </row>
    <row r="142" spans="1:10">
      <c r="A142" t="s">
        <v>545</v>
      </c>
      <c r="B142" t="s">
        <v>538</v>
      </c>
      <c r="C142">
        <v>4</v>
      </c>
      <c r="D142" t="s">
        <v>15</v>
      </c>
      <c r="E142" t="s">
        <v>546</v>
      </c>
      <c r="F142">
        <v>4</v>
      </c>
      <c r="G142">
        <v>2</v>
      </c>
      <c r="H142" t="s">
        <v>28</v>
      </c>
      <c r="I142" t="s">
        <v>238</v>
      </c>
      <c r="J142">
        <f t="shared" si="6"/>
        <v>141</v>
      </c>
    </row>
    <row r="143" spans="1:10">
      <c r="A143" t="s">
        <v>547</v>
      </c>
      <c r="B143" t="s">
        <v>548</v>
      </c>
      <c r="C143">
        <v>3</v>
      </c>
      <c r="D143" t="s">
        <v>15</v>
      </c>
      <c r="E143" t="s">
        <v>549</v>
      </c>
      <c r="F143">
        <v>1</v>
      </c>
      <c r="G143">
        <v>1</v>
      </c>
      <c r="H143" t="s">
        <v>550</v>
      </c>
      <c r="I143" t="s">
        <v>246</v>
      </c>
      <c r="J143">
        <f t="shared" si="6"/>
        <v>142</v>
      </c>
    </row>
    <row r="144" spans="1:10">
      <c r="A144" t="s">
        <v>551</v>
      </c>
      <c r="B144" t="s">
        <v>548</v>
      </c>
      <c r="C144">
        <v>3</v>
      </c>
      <c r="D144" t="s">
        <v>15</v>
      </c>
      <c r="E144" t="s">
        <v>552</v>
      </c>
      <c r="F144">
        <v>0</v>
      </c>
      <c r="G144">
        <v>4</v>
      </c>
      <c r="H144" t="s">
        <v>553</v>
      </c>
      <c r="I144" t="s">
        <v>238</v>
      </c>
      <c r="J144">
        <f t="shared" si="6"/>
        <v>143</v>
      </c>
    </row>
    <row r="145" spans="1:10">
      <c r="A145" t="s">
        <v>554</v>
      </c>
      <c r="B145" t="s">
        <v>548</v>
      </c>
      <c r="C145">
        <v>4</v>
      </c>
      <c r="D145" t="s">
        <v>23</v>
      </c>
      <c r="E145" t="s">
        <v>555</v>
      </c>
      <c r="I145" t="s">
        <v>238</v>
      </c>
      <c r="J145">
        <f t="shared" si="6"/>
        <v>144</v>
      </c>
    </row>
    <row r="146" spans="1:10">
      <c r="A146" t="s">
        <v>556</v>
      </c>
      <c r="B146" t="s">
        <v>548</v>
      </c>
      <c r="C146">
        <v>7</v>
      </c>
      <c r="D146" t="s">
        <v>23</v>
      </c>
      <c r="E146" t="s">
        <v>557</v>
      </c>
      <c r="I146" t="s">
        <v>243</v>
      </c>
      <c r="J146">
        <f t="shared" si="6"/>
        <v>145</v>
      </c>
    </row>
    <row r="147" spans="1:10">
      <c r="A147" t="s">
        <v>558</v>
      </c>
      <c r="B147" t="s">
        <v>559</v>
      </c>
      <c r="C147">
        <v>2</v>
      </c>
      <c r="D147" t="s">
        <v>15</v>
      </c>
      <c r="E147" t="s">
        <v>560</v>
      </c>
      <c r="F147">
        <v>2</v>
      </c>
      <c r="G147">
        <v>2</v>
      </c>
      <c r="H147" t="s">
        <v>561</v>
      </c>
      <c r="I147" t="s">
        <v>230</v>
      </c>
      <c r="J147">
        <f t="shared" si="6"/>
        <v>146</v>
      </c>
    </row>
    <row r="148" spans="1:10">
      <c r="A148" t="s">
        <v>562</v>
      </c>
      <c r="B148" t="s">
        <v>559</v>
      </c>
      <c r="C148">
        <v>7</v>
      </c>
      <c r="D148" t="s">
        <v>23</v>
      </c>
      <c r="E148" t="s">
        <v>563</v>
      </c>
      <c r="I148" t="s">
        <v>238</v>
      </c>
      <c r="J148">
        <f t="shared" si="6"/>
        <v>147</v>
      </c>
    </row>
    <row r="149" spans="1:10">
      <c r="A149" t="s">
        <v>564</v>
      </c>
      <c r="B149" t="s">
        <v>559</v>
      </c>
      <c r="C149">
        <v>4</v>
      </c>
      <c r="D149" t="s">
        <v>31</v>
      </c>
      <c r="E149" t="s">
        <v>565</v>
      </c>
      <c r="I149" t="s">
        <v>230</v>
      </c>
      <c r="J149">
        <f t="shared" si="6"/>
        <v>148</v>
      </c>
    </row>
    <row r="150" spans="1:10">
      <c r="A150" t="s">
        <v>70</v>
      </c>
      <c r="B150" t="s">
        <v>559</v>
      </c>
      <c r="C150">
        <v>3</v>
      </c>
      <c r="D150" t="s">
        <v>23</v>
      </c>
      <c r="E150" t="s">
        <v>566</v>
      </c>
      <c r="I150" t="s">
        <v>230</v>
      </c>
      <c r="J150">
        <f t="shared" si="6"/>
        <v>149</v>
      </c>
    </row>
    <row r="151" spans="1:10">
      <c r="A151" t="s">
        <v>567</v>
      </c>
      <c r="B151" t="s">
        <v>559</v>
      </c>
      <c r="C151">
        <v>4</v>
      </c>
      <c r="D151" t="s">
        <v>15</v>
      </c>
      <c r="E151" t="s">
        <v>568</v>
      </c>
      <c r="F151">
        <v>1</v>
      </c>
      <c r="G151">
        <v>5</v>
      </c>
      <c r="H151" t="s">
        <v>109</v>
      </c>
      <c r="I151" t="s">
        <v>238</v>
      </c>
      <c r="J151">
        <f t="shared" si="6"/>
        <v>150</v>
      </c>
    </row>
    <row r="152" spans="1:10">
      <c r="A152" t="s">
        <v>569</v>
      </c>
      <c r="B152" t="s">
        <v>559</v>
      </c>
      <c r="C152">
        <v>2</v>
      </c>
      <c r="D152" t="s">
        <v>15</v>
      </c>
      <c r="E152" t="s">
        <v>570</v>
      </c>
      <c r="F152">
        <v>2</v>
      </c>
      <c r="G152">
        <v>1</v>
      </c>
      <c r="H152" t="s">
        <v>75</v>
      </c>
      <c r="I152" t="s">
        <v>230</v>
      </c>
      <c r="J152">
        <f t="shared" si="6"/>
        <v>151</v>
      </c>
    </row>
    <row r="153" spans="1:10">
      <c r="A153" t="s">
        <v>571</v>
      </c>
      <c r="B153" t="s">
        <v>559</v>
      </c>
      <c r="C153">
        <v>4</v>
      </c>
      <c r="D153" t="s">
        <v>23</v>
      </c>
      <c r="E153" t="s">
        <v>572</v>
      </c>
      <c r="I153" t="s">
        <v>230</v>
      </c>
      <c r="J153">
        <f t="shared" si="6"/>
        <v>152</v>
      </c>
    </row>
    <row r="154" spans="1:10">
      <c r="A154" t="s">
        <v>573</v>
      </c>
      <c r="B154" t="s">
        <v>559</v>
      </c>
      <c r="C154">
        <v>3</v>
      </c>
      <c r="D154" t="s">
        <v>23</v>
      </c>
      <c r="E154" t="s">
        <v>574</v>
      </c>
      <c r="I154" t="s">
        <v>230</v>
      </c>
      <c r="J154">
        <f t="shared" si="6"/>
        <v>153</v>
      </c>
    </row>
    <row r="155" spans="1:10">
      <c r="A155" t="s">
        <v>575</v>
      </c>
      <c r="B155" t="s">
        <v>559</v>
      </c>
      <c r="C155">
        <v>2</v>
      </c>
      <c r="D155" t="s">
        <v>15</v>
      </c>
      <c r="E155" t="s">
        <v>261</v>
      </c>
      <c r="F155">
        <v>1</v>
      </c>
      <c r="G155">
        <v>3</v>
      </c>
      <c r="H155" t="s">
        <v>28</v>
      </c>
      <c r="I155" t="s">
        <v>230</v>
      </c>
      <c r="J155">
        <f t="shared" si="6"/>
        <v>154</v>
      </c>
    </row>
    <row r="156" spans="1:10">
      <c r="A156" t="s">
        <v>576</v>
      </c>
      <c r="B156" t="s">
        <v>559</v>
      </c>
      <c r="C156">
        <v>5</v>
      </c>
      <c r="D156" t="s">
        <v>31</v>
      </c>
      <c r="E156" t="s">
        <v>577</v>
      </c>
      <c r="I156" t="s">
        <v>230</v>
      </c>
      <c r="J156">
        <f t="shared" si="6"/>
        <v>155</v>
      </c>
    </row>
    <row r="157" spans="1:10">
      <c r="A157" t="s">
        <v>578</v>
      </c>
      <c r="B157" t="s">
        <v>559</v>
      </c>
      <c r="C157">
        <v>3</v>
      </c>
      <c r="D157" t="s">
        <v>15</v>
      </c>
      <c r="E157" t="s">
        <v>579</v>
      </c>
      <c r="F157">
        <v>1</v>
      </c>
      <c r="G157">
        <v>3</v>
      </c>
      <c r="H157" t="s">
        <v>229</v>
      </c>
      <c r="I157" t="s">
        <v>230</v>
      </c>
      <c r="J157">
        <f t="shared" si="6"/>
        <v>156</v>
      </c>
    </row>
    <row r="158" spans="1:10">
      <c r="A158" t="s">
        <v>580</v>
      </c>
      <c r="B158" t="s">
        <v>559</v>
      </c>
      <c r="C158">
        <v>4</v>
      </c>
      <c r="D158" t="s">
        <v>15</v>
      </c>
      <c r="E158" t="s">
        <v>581</v>
      </c>
      <c r="F158">
        <v>3</v>
      </c>
      <c r="G158">
        <v>2</v>
      </c>
      <c r="H158" t="s">
        <v>561</v>
      </c>
      <c r="I158" t="s">
        <v>230</v>
      </c>
      <c r="J158">
        <f t="shared" si="6"/>
        <v>157</v>
      </c>
    </row>
    <row r="159" spans="1:10">
      <c r="A159" t="s">
        <v>582</v>
      </c>
      <c r="B159" t="s">
        <v>559</v>
      </c>
      <c r="C159">
        <v>3</v>
      </c>
      <c r="D159" t="s">
        <v>23</v>
      </c>
      <c r="E159" t="s">
        <v>583</v>
      </c>
      <c r="I159" t="s">
        <v>230</v>
      </c>
      <c r="J159">
        <f t="shared" si="6"/>
        <v>158</v>
      </c>
    </row>
    <row r="160" spans="1:10">
      <c r="A160" t="s">
        <v>584</v>
      </c>
      <c r="B160" t="s">
        <v>559</v>
      </c>
      <c r="C160">
        <v>2</v>
      </c>
      <c r="D160" t="s">
        <v>23</v>
      </c>
      <c r="E160" t="s">
        <v>585</v>
      </c>
      <c r="I160" t="s">
        <v>230</v>
      </c>
      <c r="J160">
        <f t="shared" si="6"/>
        <v>159</v>
      </c>
    </row>
    <row r="161" spans="1:10">
      <c r="A161" t="s">
        <v>586</v>
      </c>
      <c r="B161" t="s">
        <v>559</v>
      </c>
      <c r="C161">
        <v>7</v>
      </c>
      <c r="D161" t="s">
        <v>15</v>
      </c>
      <c r="E161" t="s">
        <v>35</v>
      </c>
      <c r="F161">
        <v>7</v>
      </c>
      <c r="G161">
        <v>7</v>
      </c>
      <c r="H161" t="s">
        <v>28</v>
      </c>
      <c r="I161" t="s">
        <v>243</v>
      </c>
      <c r="J161">
        <f t="shared" si="6"/>
        <v>160</v>
      </c>
    </row>
    <row r="163" spans="1:10">
      <c r="E163" s="45"/>
    </row>
  </sheetData>
  <mergeCells count="3">
    <mergeCell ref="M1:N1"/>
    <mergeCell ref="M6:N6"/>
    <mergeCell ref="M12:N12"/>
  </mergeCells>
  <conditionalFormatting sqref="I2:I161">
    <cfRule type="containsText" dxfId="9" priority="8" operator="containsText" text="R">
      <formula>NOT(ISERROR(SEARCH("R",I2)))</formula>
    </cfRule>
    <cfRule type="containsText" dxfId="8" priority="9" operator="containsText" text="U">
      <formula>NOT(ISERROR(SEARCH("U",I2)))</formula>
    </cfRule>
    <cfRule type="containsText" dxfId="7" priority="10" operator="containsText" text="C">
      <formula>NOT(ISERROR(SEARCH("C",I2)))</formula>
    </cfRule>
    <cfRule type="containsText" dxfId="6" priority="11" operator="containsText" text="L">
      <formula>NOT(ISERROR(SEARCH("L",I2)))</formula>
    </cfRule>
    <cfRule type="containsText" dxfId="5" priority="12" operator="containsText" text="R">
      <formula>NOT(ISERROR(SEARCH("R",I2)))</formula>
    </cfRule>
    <cfRule type="containsText" dxfId="4" priority="13" operator="containsText" text="U">
      <formula>NOT(ISERROR(SEARCH("U",I2)))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" priority="15"/>
    <cfRule type="colorScale" priority="16">
      <colorScale>
        <cfvo type="min"/>
        <cfvo type="max"/>
        <color rgb="FFFCFCFF"/>
        <color rgb="FFF8696B"/>
      </colorScale>
    </cfRule>
  </conditionalFormatting>
  <conditionalFormatting sqref="F2:G161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61">
    <cfRule type="colorScale" priority="3">
      <colorScale>
        <cfvo type="min"/>
        <cfvo type="max"/>
        <color rgb="FFFFEF9C"/>
        <color rgb="FF63BE7B"/>
      </colorScale>
    </cfRule>
    <cfRule type="containsText" dxfId="2" priority="4" operator="containsText" text="Item">
      <formula>NOT(ISERROR(SEARCH("Item",D2)))</formula>
    </cfRule>
    <cfRule type="containsText" dxfId="1" priority="5" operator="containsText" text="Spell">
      <formula>NOT(ISERROR(SEARCH("Spell",D2)))</formula>
    </cfRule>
    <cfRule type="containsText" dxfId="0" priority="6" operator="containsText" text="Creature">
      <formula>NOT(ISERROR(SEARCH("Creature",D2)))</formula>
    </cfRule>
  </conditionalFormatting>
  <conditionalFormatting sqref="C2:C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hyperlinks>
    <hyperlink ref="K2" r:id="rId1" xr:uid="{73C3561C-6147-4C78-BD5B-D5B7278FE51E}"/>
    <hyperlink ref="K4" r:id="rId2" xr:uid="{370B709E-CAE3-4E64-A2EA-646B03BB948A}"/>
    <hyperlink ref="K3" r:id="rId3" xr:uid="{B83CB280-7640-457D-A992-3F60C491DC5B}"/>
    <hyperlink ref="K5" r:id="rId4" xr:uid="{99CC1FAB-693E-4157-B330-772DDEC35C66}"/>
    <hyperlink ref="K8" r:id="rId5" xr:uid="{AAAA3E85-B341-40AD-98FD-BB9D1D324E02}"/>
    <hyperlink ref="K11" r:id="rId6" xr:uid="{8598CA23-84A9-4D28-8477-064A9123DCDB}"/>
    <hyperlink ref="K14" r:id="rId7" xr:uid="{83F0E63C-5B32-47AA-81C5-1197E1C1F53E}"/>
    <hyperlink ref="K17" r:id="rId8" xr:uid="{900090C0-5F74-4CBA-9763-7D45F09FAF27}"/>
    <hyperlink ref="K20" r:id="rId9" xr:uid="{548768B3-9EB2-4D52-8FE0-3E0F60A57EA5}"/>
    <hyperlink ref="K7" r:id="rId10" xr:uid="{9EA0C97C-9ADA-4C88-B8B9-91A824311E02}"/>
    <hyperlink ref="K10" r:id="rId11" xr:uid="{6DF5DFFD-8AE9-4BCE-AF87-A631EEA9C317}"/>
    <hyperlink ref="K13" r:id="rId12" xr:uid="{306D97E6-41ED-4C47-92EA-22D27608E251}"/>
    <hyperlink ref="K16" r:id="rId13" xr:uid="{84906770-8751-41A9-98E1-C93489A72B65}"/>
    <hyperlink ref="K19" r:id="rId14" xr:uid="{0F99AD47-8600-409B-B2EE-CBEECB9FE4A4}"/>
    <hyperlink ref="K22" r:id="rId15" xr:uid="{CE23CEE2-EB32-40E6-8917-3F5F8C8CD5EE}"/>
    <hyperlink ref="K6" r:id="rId16" xr:uid="{A682DE9B-24FB-4D55-AA22-BA571EAB3A82}"/>
    <hyperlink ref="K9" r:id="rId17" xr:uid="{5D0A2B55-D269-44E8-816F-137A02179844}"/>
    <hyperlink ref="K12" r:id="rId18" xr:uid="{A6419D64-9336-48F4-9475-63119F98553D}"/>
    <hyperlink ref="K15" r:id="rId19" xr:uid="{B68E6503-49DC-4D14-B89B-3F425DCCC72A}"/>
    <hyperlink ref="K18" r:id="rId20" xr:uid="{3A73FCEC-4C67-4FE1-A25E-618599119783}"/>
    <hyperlink ref="K21" r:id="rId21" xr:uid="{09471D6E-46C9-475D-A726-D6129B2FD2D1}"/>
    <hyperlink ref="K23" r:id="rId22" xr:uid="{E2F2BC5F-6F11-49B9-9C9C-58BB7FBCAA9E}"/>
    <hyperlink ref="K24" r:id="rId23" xr:uid="{D0C66A9F-7837-441D-9E41-39049D48B0F2}"/>
    <hyperlink ref="K25" r:id="rId24" xr:uid="{07948638-FB40-4E30-866E-42840CACD0DC}"/>
    <hyperlink ref="K26" r:id="rId25" xr:uid="{F529FD19-BE16-4579-BFBD-B45B7A387440}"/>
    <hyperlink ref="K29" r:id="rId26" xr:uid="{5D1FDBBC-D414-440B-BC35-35D6717CB518}"/>
    <hyperlink ref="K32" r:id="rId27" xr:uid="{7B168175-71A7-4E53-B3F9-718E14A357FB}"/>
    <hyperlink ref="K35" r:id="rId28" xr:uid="{1CBC2C31-423C-40A8-B03E-B214E1A138E5}"/>
    <hyperlink ref="K38" r:id="rId29" xr:uid="{02D17DA0-19DE-471F-A2B1-0A3127C1D945}"/>
    <hyperlink ref="K41" r:id="rId30" xr:uid="{29CAA5FE-B24A-42D7-B9B0-E9D76343A38E}"/>
    <hyperlink ref="K27" r:id="rId31" xr:uid="{7C39F19A-9171-4309-92FD-05BD006B6AE9}"/>
    <hyperlink ref="K30" r:id="rId32" xr:uid="{4B68F8F0-B7BE-4790-B5B5-16BEFC7A7044}"/>
    <hyperlink ref="K33" r:id="rId33" xr:uid="{A9A58A96-F430-4C70-9261-4B5E092B2175}"/>
    <hyperlink ref="K36" r:id="rId34" xr:uid="{63AA61A5-77B3-4D9C-B0F2-F1B1B9FFCFD0}"/>
    <hyperlink ref="K39" r:id="rId35" xr:uid="{65B7F3C9-C857-4A92-8B5C-1064B3AF1D13}"/>
    <hyperlink ref="K42" r:id="rId36" xr:uid="{4869122A-E737-4BAD-92BF-4B420898C7DF}"/>
    <hyperlink ref="K28" r:id="rId37" xr:uid="{5F5DBBB3-DDAE-43DA-9A3E-5403013FF26E}"/>
    <hyperlink ref="K31" r:id="rId38" xr:uid="{88A26751-226E-4E8F-9BE6-C5B0F2C783B3}"/>
    <hyperlink ref="K34" r:id="rId39" xr:uid="{14BC7BDB-0B62-4A81-AB62-84B0325B41F6}"/>
    <hyperlink ref="K37" r:id="rId40" xr:uid="{9117482A-CBB8-4E98-AD70-A73391F06900}"/>
    <hyperlink ref="K40" r:id="rId41" xr:uid="{9057312C-5D94-469C-81DC-0043302A5FA7}"/>
    <hyperlink ref="K43" r:id="rId42" xr:uid="{DF55C7DA-6177-4424-97EF-AA30AF2CFB07}"/>
    <hyperlink ref="K44" r:id="rId43" xr:uid="{EF6BE0EC-1472-4F7D-9A72-44EF438FE9DC}"/>
    <hyperlink ref="K45" r:id="rId44" xr:uid="{7805D72F-3FA4-420C-8329-616321E099B2}"/>
    <hyperlink ref="K46" r:id="rId45" xr:uid="{47E77D95-05FF-465B-B90E-C3353A41B573}"/>
    <hyperlink ref="K47" r:id="rId46" xr:uid="{4C56B8AB-6BBC-43C0-BD32-8934ECB8135E}"/>
    <hyperlink ref="K50" r:id="rId47" xr:uid="{4DA76493-1B19-4F30-A7AA-5266B49FD4EA}"/>
    <hyperlink ref="K53" r:id="rId48" xr:uid="{F85C39DF-C32E-4E50-B231-14D857866C1A}"/>
    <hyperlink ref="K56" r:id="rId49" xr:uid="{79254953-C0F7-4FC3-8DB2-37AB988C1BEF}"/>
    <hyperlink ref="K59" r:id="rId50" xr:uid="{06DEBCE0-0849-4263-8E44-BFC2247C032D}"/>
    <hyperlink ref="K62" r:id="rId51" xr:uid="{13DAC95B-8DB8-4AE0-89CC-93CBBE22756F}"/>
    <hyperlink ref="K48" r:id="rId52" xr:uid="{386E167E-3D26-4A0E-B7EF-C11C802A9269}"/>
    <hyperlink ref="K51" r:id="rId53" xr:uid="{599FD0FA-3818-4A92-8408-536046AC8F3C}"/>
    <hyperlink ref="K54" r:id="rId54" xr:uid="{9233194D-155B-43FE-9505-2F19033EEAEC}"/>
    <hyperlink ref="K57" r:id="rId55" xr:uid="{F99546B1-4245-4607-8680-6580C1A11770}"/>
    <hyperlink ref="K60" r:id="rId56" xr:uid="{F97FBBF1-CB37-4D6B-A2D6-1C33CA7B392E}"/>
    <hyperlink ref="K63" r:id="rId57" xr:uid="{FEAEF7CB-2A80-48E3-8E52-BBDCA44A8307}"/>
    <hyperlink ref="K49" r:id="rId58" xr:uid="{90C7E25F-B75A-4EFB-A9E0-53C0B6008036}"/>
    <hyperlink ref="K52" r:id="rId59" xr:uid="{FDA952AB-2B37-4384-B966-852A07284F07}"/>
    <hyperlink ref="K55" r:id="rId60" xr:uid="{40E84ED0-2ACA-478E-816B-6481A76A0ED4}"/>
    <hyperlink ref="K58" r:id="rId61" xr:uid="{51449CFC-10A8-4578-B004-9717B8A310FA}"/>
    <hyperlink ref="K61" r:id="rId62" xr:uid="{8DE10638-26ED-4C32-BF7E-AE33EA91E043}"/>
    <hyperlink ref="K64" r:id="rId63" xr:uid="{BF976004-522D-4B30-AC79-1A5F37B53353}"/>
    <hyperlink ref="K65" r:id="rId64" xr:uid="{0F88BC7A-C62D-4895-8280-87BC46F2EEC9}"/>
    <hyperlink ref="K66" r:id="rId65" xr:uid="{3AA5CCE4-48AE-4E66-B2CC-794DFE6E866E}"/>
    <hyperlink ref="K67" r:id="rId66" xr:uid="{42D65249-91C0-4E1F-96DA-7CF5967386E7}"/>
    <hyperlink ref="K68" r:id="rId67" xr:uid="{F0D86A9C-541F-4EB7-B5B2-18EDD37B4F95}"/>
    <hyperlink ref="K71" r:id="rId68" xr:uid="{D3644631-EDCC-447F-8835-A33A776BE04C}"/>
    <hyperlink ref="K74" r:id="rId69" xr:uid="{EAA80CBC-C1C7-4F1F-976D-08138B83F1B6}"/>
    <hyperlink ref="K77" r:id="rId70" xr:uid="{D9924306-AB47-45BC-9113-01FEAFAD88AF}"/>
    <hyperlink ref="K80" r:id="rId71" xr:uid="{3EC213BD-FFC3-4F67-8A67-C3524C66BA27}"/>
    <hyperlink ref="K83" r:id="rId72" xr:uid="{5E0DF1F9-8388-4B36-9AE2-83429A670266}"/>
    <hyperlink ref="K69" r:id="rId73" xr:uid="{3E8187FA-AF83-4DB9-AAFA-7B8B3A03B4BB}"/>
    <hyperlink ref="K72" r:id="rId74" xr:uid="{EAE65C49-0E6D-4C58-9DFC-B710B79D25B9}"/>
    <hyperlink ref="K75" r:id="rId75" xr:uid="{36A08558-3762-411E-AFB6-65D7D1CE70AF}"/>
    <hyperlink ref="K78" r:id="rId76" xr:uid="{305A514B-3CEB-4E42-BF59-5022D1657792}"/>
    <hyperlink ref="K81" r:id="rId77" xr:uid="{C121FD76-8963-4E1F-8B96-743DE863588B}"/>
    <hyperlink ref="K84" r:id="rId78" xr:uid="{AF2EE932-155B-4D0B-921E-9D0B8431EEB1}"/>
    <hyperlink ref="K70" r:id="rId79" xr:uid="{98127FA3-5F37-4DE3-A584-D7F01343E58A}"/>
    <hyperlink ref="K73" r:id="rId80" xr:uid="{56F0EC72-5652-442D-9CF4-026D8C92B7E3}"/>
    <hyperlink ref="K76" r:id="rId81" xr:uid="{A3DA6D11-1FC4-4BD8-AB43-D019482E3F2E}"/>
    <hyperlink ref="K79" r:id="rId82" xr:uid="{08FBA88B-6F81-4D36-A488-9CC9F9CEE403}"/>
    <hyperlink ref="K82" r:id="rId83" xr:uid="{539C033D-830A-4A57-9664-4EA682DFF6EC}"/>
    <hyperlink ref="K85" r:id="rId84" xr:uid="{23388E3C-F69C-4493-ACA0-0ACD8D813BF9}"/>
    <hyperlink ref="K86" r:id="rId85" xr:uid="{F1309C12-3E40-44AA-B612-AEC9C1FD2589}"/>
    <hyperlink ref="K87" r:id="rId86" xr:uid="{F3A2B1A5-F077-4097-93DF-089BDC6A2C10}"/>
    <hyperlink ref="K88" r:id="rId87" xr:uid="{C603B188-0241-4C6A-9DCC-456589D761E7}"/>
    <hyperlink ref="K89" r:id="rId88" xr:uid="{A096868A-1CC7-4280-8531-87453465EA53}"/>
    <hyperlink ref="K92" r:id="rId89" xr:uid="{3281E6C2-EBB5-414D-95FC-00DA9FEE7F3C}"/>
    <hyperlink ref="K95" r:id="rId90" xr:uid="{20154BEA-0501-475B-AEA9-92A12A8E2C26}"/>
    <hyperlink ref="K98" r:id="rId91" xr:uid="{8AF5884D-DF68-4FB2-86AC-A7FA2483EB04}"/>
    <hyperlink ref="K101" r:id="rId92" xr:uid="{9685C23D-A5E4-4E83-AE6D-07DA4C8F315C}"/>
    <hyperlink ref="K104" r:id="rId93" xr:uid="{5CCE12EF-9737-45DB-AB0A-D6C6D273035E}"/>
    <hyperlink ref="K90" r:id="rId94" xr:uid="{6B95F4EB-E095-4D35-8046-9B420D4D49C3}"/>
    <hyperlink ref="K93" r:id="rId95" xr:uid="{F4680F1F-1205-4E39-8AA7-39E3E708F212}"/>
    <hyperlink ref="K96" r:id="rId96" xr:uid="{A7F46E72-ECBF-414F-B5C6-D436C3B5DE6D}"/>
    <hyperlink ref="K99" r:id="rId97" xr:uid="{45EA1DD2-A042-43EE-B803-EDAF8777AA4B}"/>
    <hyperlink ref="K102" r:id="rId98" xr:uid="{A972EA55-587E-48EB-8220-6EF0A6C9CD5A}"/>
    <hyperlink ref="K105" r:id="rId99" xr:uid="{8525994C-9404-49AE-B6EF-16D6C165D5CF}"/>
    <hyperlink ref="K91" r:id="rId100" xr:uid="{1D6B46B3-8DB7-4BB3-8216-3748C66B740B}"/>
    <hyperlink ref="K94" r:id="rId101" xr:uid="{EEFD1DDE-E2D4-4817-9374-C6D11163E94B}"/>
    <hyperlink ref="K97" r:id="rId102" xr:uid="{D7F7E34B-C200-43DC-B726-9EF180BB762E}"/>
    <hyperlink ref="K100" r:id="rId103" xr:uid="{C9D88E7F-4FFC-41A3-87C4-326ACC970900}"/>
    <hyperlink ref="K103" r:id="rId104" xr:uid="{7B32F105-1AA3-49CB-A71C-FC4617C286D1}"/>
    <hyperlink ref="K106" r:id="rId105" xr:uid="{5B009109-093E-4E94-B8DB-B94F0E75065A}"/>
  </hyperlinks>
  <pageMargins left="0.7" right="0.7" top="0.75" bottom="0.75" header="0.3" footer="0.3"/>
  <pageSetup paperSize="9" orientation="portrait" r:id="rId106"/>
  <drawing r:id="rId1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09B2-B5EE-4AED-9A36-50AD6FD83D37}">
  <dimension ref="A1:O93"/>
  <sheetViews>
    <sheetView workbookViewId="0">
      <selection activeCell="A39" sqref="A39"/>
    </sheetView>
  </sheetViews>
  <sheetFormatPr defaultColWidth="11.42578125" defaultRowHeight="15"/>
  <cols>
    <col min="1" max="1" width="31.85546875" customWidth="1"/>
    <col min="2" max="2" width="14.85546875" customWidth="1"/>
    <col min="3" max="3" width="7.140625" customWidth="1"/>
    <col min="4" max="4" width="16" customWidth="1"/>
    <col min="5" max="5" width="51.85546875" customWidth="1"/>
    <col min="6" max="7" width="7.140625" customWidth="1"/>
    <col min="8" max="8" width="6.28515625" customWidth="1"/>
    <col min="9" max="9" width="16" customWidth="1"/>
    <col min="10" max="10" width="14.7109375" customWidth="1"/>
    <col min="11" max="11" width="9" customWidth="1"/>
    <col min="12" max="12" width="26.140625" customWidth="1"/>
  </cols>
  <sheetData>
    <row r="1" spans="1:15">
      <c r="A1" s="34" t="s">
        <v>0</v>
      </c>
      <c r="B1" s="34" t="s">
        <v>1</v>
      </c>
      <c r="C1" s="34" t="s">
        <v>2</v>
      </c>
      <c r="D1" s="34" t="s">
        <v>4</v>
      </c>
      <c r="E1" s="34" t="s">
        <v>5</v>
      </c>
      <c r="F1" s="34" t="s">
        <v>6</v>
      </c>
      <c r="G1" s="34" t="s">
        <v>175</v>
      </c>
      <c r="H1" s="34" t="s">
        <v>7</v>
      </c>
      <c r="I1" s="34" t="s">
        <v>176</v>
      </c>
      <c r="J1" s="34" t="s">
        <v>9</v>
      </c>
      <c r="K1" s="34" t="s">
        <v>10</v>
      </c>
      <c r="L1" s="34" t="s">
        <v>11</v>
      </c>
      <c r="N1" s="21" t="s">
        <v>587</v>
      </c>
      <c r="O1" s="22"/>
    </row>
    <row r="2" spans="1:15">
      <c r="A2" t="s">
        <v>34</v>
      </c>
      <c r="B2" t="s">
        <v>13</v>
      </c>
      <c r="C2">
        <v>1</v>
      </c>
      <c r="D2" t="s">
        <v>15</v>
      </c>
      <c r="E2" t="s">
        <v>35</v>
      </c>
      <c r="F2">
        <v>1</v>
      </c>
      <c r="G2">
        <v>0</v>
      </c>
      <c r="H2">
        <v>1</v>
      </c>
      <c r="I2" t="s">
        <v>28</v>
      </c>
      <c r="J2" t="s">
        <v>18</v>
      </c>
      <c r="K2">
        <v>1</v>
      </c>
      <c r="L2" s="16" t="s">
        <v>588</v>
      </c>
      <c r="N2" s="23">
        <v>0</v>
      </c>
      <c r="O2" s="24">
        <f t="shared" ref="O2:O9" si="0">COUNTIF($C$1:$C$1000,$N2)</f>
        <v>0</v>
      </c>
    </row>
    <row r="3" spans="1:15">
      <c r="A3" t="s">
        <v>589</v>
      </c>
      <c r="B3" t="s">
        <v>13</v>
      </c>
      <c r="C3">
        <v>1</v>
      </c>
      <c r="D3" t="s">
        <v>15</v>
      </c>
      <c r="E3" t="s">
        <v>590</v>
      </c>
      <c r="F3">
        <v>1</v>
      </c>
      <c r="G3">
        <v>0</v>
      </c>
      <c r="H3">
        <v>1</v>
      </c>
      <c r="I3" t="s">
        <v>52</v>
      </c>
      <c r="J3" t="s">
        <v>18</v>
      </c>
      <c r="K3">
        <v>9</v>
      </c>
      <c r="L3" s="16" t="s">
        <v>591</v>
      </c>
      <c r="N3" s="23">
        <f t="shared" ref="N3:N9" si="1">N2+1</f>
        <v>1</v>
      </c>
      <c r="O3" s="24">
        <f t="shared" si="0"/>
        <v>12</v>
      </c>
    </row>
    <row r="4" spans="1:15">
      <c r="A4" t="s">
        <v>592</v>
      </c>
      <c r="B4" t="s">
        <v>13</v>
      </c>
      <c r="C4">
        <v>1</v>
      </c>
      <c r="D4" t="s">
        <v>15</v>
      </c>
      <c r="E4" t="s">
        <v>593</v>
      </c>
      <c r="F4">
        <v>1</v>
      </c>
      <c r="G4">
        <v>0</v>
      </c>
      <c r="H4">
        <v>1</v>
      </c>
      <c r="I4" t="s">
        <v>52</v>
      </c>
      <c r="J4" t="s">
        <v>18</v>
      </c>
      <c r="K4">
        <v>36</v>
      </c>
      <c r="L4" s="16" t="s">
        <v>594</v>
      </c>
      <c r="N4" s="23">
        <f t="shared" si="1"/>
        <v>2</v>
      </c>
      <c r="O4" s="24">
        <f t="shared" si="0"/>
        <v>15</v>
      </c>
    </row>
    <row r="5" spans="1:15">
      <c r="A5" t="s">
        <v>595</v>
      </c>
      <c r="B5" t="s">
        <v>13</v>
      </c>
      <c r="C5">
        <v>1</v>
      </c>
      <c r="D5" t="s">
        <v>15</v>
      </c>
      <c r="E5" t="s">
        <v>596</v>
      </c>
      <c r="F5">
        <v>1</v>
      </c>
      <c r="G5">
        <v>0</v>
      </c>
      <c r="H5">
        <v>1</v>
      </c>
      <c r="I5" t="s">
        <v>52</v>
      </c>
      <c r="J5" t="s">
        <v>18</v>
      </c>
      <c r="K5">
        <v>49</v>
      </c>
      <c r="L5" s="35" t="s">
        <v>597</v>
      </c>
      <c r="N5" s="23">
        <f t="shared" si="1"/>
        <v>3</v>
      </c>
      <c r="O5" s="24">
        <f t="shared" si="0"/>
        <v>20</v>
      </c>
    </row>
    <row r="6" spans="1:15">
      <c r="A6" t="s">
        <v>598</v>
      </c>
      <c r="B6" t="s">
        <v>13</v>
      </c>
      <c r="C6">
        <v>1</v>
      </c>
      <c r="D6" t="s">
        <v>15</v>
      </c>
      <c r="E6" t="s">
        <v>599</v>
      </c>
      <c r="F6">
        <v>1</v>
      </c>
      <c r="G6">
        <v>0</v>
      </c>
      <c r="H6">
        <v>2</v>
      </c>
      <c r="I6" t="s">
        <v>28</v>
      </c>
      <c r="J6" t="s">
        <v>18</v>
      </c>
      <c r="K6">
        <v>51</v>
      </c>
      <c r="L6" s="35" t="s">
        <v>600</v>
      </c>
      <c r="N6" s="23">
        <f t="shared" si="1"/>
        <v>4</v>
      </c>
      <c r="O6" s="24">
        <f t="shared" si="0"/>
        <v>21</v>
      </c>
    </row>
    <row r="7" spans="1:15">
      <c r="A7" t="s">
        <v>601</v>
      </c>
      <c r="B7" t="s">
        <v>13</v>
      </c>
      <c r="C7">
        <v>1</v>
      </c>
      <c r="D7" t="s">
        <v>15</v>
      </c>
      <c r="E7" t="s">
        <v>602</v>
      </c>
      <c r="F7">
        <v>1</v>
      </c>
      <c r="G7">
        <v>0</v>
      </c>
      <c r="H7">
        <v>1</v>
      </c>
      <c r="I7" t="s">
        <v>28</v>
      </c>
      <c r="J7" t="s">
        <v>18</v>
      </c>
      <c r="K7">
        <v>54</v>
      </c>
      <c r="L7" s="35" t="s">
        <v>603</v>
      </c>
      <c r="N7" s="23">
        <f t="shared" si="1"/>
        <v>5</v>
      </c>
      <c r="O7" s="24">
        <f t="shared" si="0"/>
        <v>11</v>
      </c>
    </row>
    <row r="8" spans="1:15">
      <c r="A8" t="s">
        <v>604</v>
      </c>
      <c r="B8" t="s">
        <v>13</v>
      </c>
      <c r="C8">
        <v>1</v>
      </c>
      <c r="D8" t="s">
        <v>15</v>
      </c>
      <c r="E8" t="s">
        <v>605</v>
      </c>
      <c r="F8">
        <v>3</v>
      </c>
      <c r="G8">
        <v>0</v>
      </c>
      <c r="H8">
        <v>1</v>
      </c>
      <c r="I8" t="s">
        <v>17</v>
      </c>
      <c r="J8" t="s">
        <v>18</v>
      </c>
      <c r="K8">
        <v>60</v>
      </c>
      <c r="L8" s="35" t="s">
        <v>606</v>
      </c>
      <c r="N8" s="23">
        <f t="shared" si="1"/>
        <v>6</v>
      </c>
      <c r="O8" s="24">
        <f t="shared" si="0"/>
        <v>7</v>
      </c>
    </row>
    <row r="9" spans="1:15" ht="15.75" thickBot="1">
      <c r="A9" t="s">
        <v>607</v>
      </c>
      <c r="B9" t="s">
        <v>13</v>
      </c>
      <c r="C9">
        <v>1</v>
      </c>
      <c r="D9" t="s">
        <v>15</v>
      </c>
      <c r="E9" t="s">
        <v>325</v>
      </c>
      <c r="F9">
        <v>1</v>
      </c>
      <c r="G9">
        <v>0</v>
      </c>
      <c r="H9">
        <v>2</v>
      </c>
      <c r="I9" t="s">
        <v>28</v>
      </c>
      <c r="J9" t="s">
        <v>18</v>
      </c>
      <c r="K9">
        <v>61</v>
      </c>
      <c r="L9" s="35" t="s">
        <v>608</v>
      </c>
      <c r="N9" s="25">
        <f t="shared" si="1"/>
        <v>7</v>
      </c>
      <c r="O9" s="26">
        <f t="shared" si="0"/>
        <v>6</v>
      </c>
    </row>
    <row r="10" spans="1:15">
      <c r="A10" t="s">
        <v>609</v>
      </c>
      <c r="B10" t="s">
        <v>13</v>
      </c>
      <c r="C10">
        <v>1</v>
      </c>
      <c r="D10" t="s">
        <v>15</v>
      </c>
      <c r="E10" t="s">
        <v>610</v>
      </c>
      <c r="F10">
        <v>3</v>
      </c>
      <c r="G10">
        <v>0</v>
      </c>
      <c r="H10">
        <v>1</v>
      </c>
      <c r="I10" t="s">
        <v>28</v>
      </c>
      <c r="J10" t="s">
        <v>18</v>
      </c>
      <c r="K10">
        <v>62</v>
      </c>
      <c r="L10" s="35" t="s">
        <v>611</v>
      </c>
    </row>
    <row r="11" spans="1:15">
      <c r="A11" t="s">
        <v>612</v>
      </c>
      <c r="B11" t="s">
        <v>13</v>
      </c>
      <c r="C11">
        <v>2</v>
      </c>
      <c r="D11" t="s">
        <v>15</v>
      </c>
      <c r="E11" t="s">
        <v>35</v>
      </c>
      <c r="F11">
        <v>2</v>
      </c>
      <c r="G11">
        <v>0</v>
      </c>
      <c r="H11">
        <v>2</v>
      </c>
      <c r="I11" t="s">
        <v>28</v>
      </c>
      <c r="J11" t="s">
        <v>18</v>
      </c>
      <c r="K11">
        <v>2</v>
      </c>
      <c r="L11" s="16" t="s">
        <v>613</v>
      </c>
    </row>
    <row r="12" spans="1:15">
      <c r="A12" t="s">
        <v>614</v>
      </c>
      <c r="B12" t="s">
        <v>13</v>
      </c>
      <c r="C12">
        <v>2</v>
      </c>
      <c r="D12" t="s">
        <v>15</v>
      </c>
      <c r="E12" t="s">
        <v>615</v>
      </c>
      <c r="F12">
        <v>1</v>
      </c>
      <c r="G12">
        <v>0</v>
      </c>
      <c r="H12">
        <v>1</v>
      </c>
      <c r="I12" t="s">
        <v>28</v>
      </c>
      <c r="J12" t="s">
        <v>18</v>
      </c>
      <c r="K12">
        <v>18</v>
      </c>
      <c r="L12" s="16" t="s">
        <v>616</v>
      </c>
    </row>
    <row r="13" spans="1:15">
      <c r="A13" t="s">
        <v>617</v>
      </c>
      <c r="B13" t="s">
        <v>13</v>
      </c>
      <c r="C13">
        <v>2</v>
      </c>
      <c r="D13" t="s">
        <v>15</v>
      </c>
      <c r="E13" t="s">
        <v>618</v>
      </c>
      <c r="F13">
        <v>2</v>
      </c>
      <c r="G13">
        <v>0</v>
      </c>
      <c r="H13">
        <v>4</v>
      </c>
      <c r="I13" t="s">
        <v>17</v>
      </c>
      <c r="J13" t="s">
        <v>18</v>
      </c>
      <c r="K13">
        <v>20</v>
      </c>
      <c r="L13" s="16" t="s">
        <v>619</v>
      </c>
    </row>
    <row r="14" spans="1:15">
      <c r="A14" t="s">
        <v>620</v>
      </c>
      <c r="B14" t="s">
        <v>13</v>
      </c>
      <c r="C14">
        <v>2</v>
      </c>
      <c r="D14" t="s">
        <v>15</v>
      </c>
      <c r="E14" t="s">
        <v>621</v>
      </c>
      <c r="F14">
        <v>2</v>
      </c>
      <c r="G14">
        <v>0</v>
      </c>
      <c r="H14">
        <v>3</v>
      </c>
      <c r="I14" t="s">
        <v>28</v>
      </c>
      <c r="J14" t="s">
        <v>18</v>
      </c>
      <c r="K14">
        <v>25</v>
      </c>
      <c r="L14" s="16" t="s">
        <v>622</v>
      </c>
    </row>
    <row r="15" spans="1:15">
      <c r="A15" t="s">
        <v>623</v>
      </c>
      <c r="B15" t="s">
        <v>13</v>
      </c>
      <c r="C15">
        <v>2</v>
      </c>
      <c r="D15" t="s">
        <v>15</v>
      </c>
      <c r="E15" t="s">
        <v>624</v>
      </c>
      <c r="F15">
        <v>3</v>
      </c>
      <c r="G15">
        <v>0</v>
      </c>
      <c r="H15">
        <v>1</v>
      </c>
      <c r="I15" t="s">
        <v>28</v>
      </c>
      <c r="J15" t="s">
        <v>18</v>
      </c>
      <c r="K15">
        <v>31</v>
      </c>
      <c r="L15" s="16" t="s">
        <v>625</v>
      </c>
    </row>
    <row r="16" spans="1:15">
      <c r="A16" t="s">
        <v>626</v>
      </c>
      <c r="B16" t="s">
        <v>13</v>
      </c>
      <c r="C16">
        <v>2</v>
      </c>
      <c r="D16" t="s">
        <v>15</v>
      </c>
      <c r="E16" t="s">
        <v>627</v>
      </c>
      <c r="F16">
        <v>1</v>
      </c>
      <c r="G16">
        <v>0</v>
      </c>
      <c r="H16">
        <v>3</v>
      </c>
      <c r="I16" t="s">
        <v>28</v>
      </c>
      <c r="J16" t="s">
        <v>18</v>
      </c>
      <c r="K16">
        <v>33</v>
      </c>
      <c r="L16" s="16" t="s">
        <v>628</v>
      </c>
    </row>
    <row r="17" spans="1:12">
      <c r="A17" t="s">
        <v>629</v>
      </c>
      <c r="B17" t="s">
        <v>13</v>
      </c>
      <c r="C17">
        <v>2</v>
      </c>
      <c r="D17" t="s">
        <v>15</v>
      </c>
      <c r="E17" t="s">
        <v>630</v>
      </c>
      <c r="F17">
        <v>2</v>
      </c>
      <c r="G17">
        <v>0</v>
      </c>
      <c r="H17">
        <v>2</v>
      </c>
      <c r="I17" t="s">
        <v>28</v>
      </c>
      <c r="J17" t="s">
        <v>18</v>
      </c>
      <c r="K17">
        <v>40</v>
      </c>
      <c r="L17" s="16" t="s">
        <v>631</v>
      </c>
    </row>
    <row r="18" spans="1:12">
      <c r="A18" t="s">
        <v>632</v>
      </c>
      <c r="B18" t="s">
        <v>13</v>
      </c>
      <c r="C18">
        <v>2</v>
      </c>
      <c r="D18" t="s">
        <v>15</v>
      </c>
      <c r="E18" t="s">
        <v>633</v>
      </c>
      <c r="F18">
        <v>1</v>
      </c>
      <c r="G18">
        <v>0</v>
      </c>
      <c r="H18">
        <v>3</v>
      </c>
      <c r="I18" t="s">
        <v>417</v>
      </c>
      <c r="J18" t="s">
        <v>18</v>
      </c>
      <c r="K18">
        <v>41</v>
      </c>
      <c r="L18" s="16" t="s">
        <v>634</v>
      </c>
    </row>
    <row r="19" spans="1:12">
      <c r="A19" t="s">
        <v>635</v>
      </c>
      <c r="B19" t="s">
        <v>13</v>
      </c>
      <c r="C19">
        <v>2</v>
      </c>
      <c r="D19" t="s">
        <v>15</v>
      </c>
      <c r="E19" t="s">
        <v>636</v>
      </c>
      <c r="F19">
        <v>1</v>
      </c>
      <c r="G19">
        <v>0</v>
      </c>
      <c r="H19">
        <v>2</v>
      </c>
      <c r="I19" t="s">
        <v>417</v>
      </c>
      <c r="J19" t="s">
        <v>18</v>
      </c>
      <c r="K19">
        <v>50</v>
      </c>
      <c r="L19" s="35" t="s">
        <v>637</v>
      </c>
    </row>
    <row r="20" spans="1:12">
      <c r="A20" t="s">
        <v>638</v>
      </c>
      <c r="B20" t="s">
        <v>13</v>
      </c>
      <c r="C20">
        <v>2</v>
      </c>
      <c r="D20" t="s">
        <v>15</v>
      </c>
      <c r="E20" t="s">
        <v>639</v>
      </c>
      <c r="F20">
        <v>2</v>
      </c>
      <c r="G20">
        <v>0</v>
      </c>
      <c r="H20">
        <v>1</v>
      </c>
      <c r="I20" t="s">
        <v>28</v>
      </c>
      <c r="J20" t="s">
        <v>18</v>
      </c>
      <c r="K20">
        <v>53</v>
      </c>
      <c r="L20" s="35" t="s">
        <v>640</v>
      </c>
    </row>
    <row r="21" spans="1:12">
      <c r="A21" t="s">
        <v>641</v>
      </c>
      <c r="B21" t="s">
        <v>13</v>
      </c>
      <c r="C21">
        <v>3</v>
      </c>
      <c r="D21" t="s">
        <v>15</v>
      </c>
      <c r="E21" t="s">
        <v>35</v>
      </c>
      <c r="F21">
        <v>3</v>
      </c>
      <c r="G21">
        <v>0</v>
      </c>
      <c r="H21">
        <v>3</v>
      </c>
      <c r="I21" t="s">
        <v>28</v>
      </c>
      <c r="J21" t="s">
        <v>18</v>
      </c>
      <c r="K21">
        <v>3</v>
      </c>
      <c r="L21" s="16" t="s">
        <v>642</v>
      </c>
    </row>
    <row r="22" spans="1:12">
      <c r="A22" t="s">
        <v>643</v>
      </c>
      <c r="B22" t="s">
        <v>13</v>
      </c>
      <c r="C22">
        <v>3</v>
      </c>
      <c r="D22" t="s">
        <v>15</v>
      </c>
      <c r="E22" t="s">
        <v>560</v>
      </c>
      <c r="F22">
        <v>3</v>
      </c>
      <c r="G22">
        <v>0</v>
      </c>
      <c r="H22">
        <v>4</v>
      </c>
      <c r="I22" t="s">
        <v>28</v>
      </c>
      <c r="J22" t="s">
        <v>18</v>
      </c>
      <c r="K22">
        <v>10</v>
      </c>
      <c r="L22" s="16" t="s">
        <v>644</v>
      </c>
    </row>
    <row r="23" spans="1:12">
      <c r="A23" t="s">
        <v>645</v>
      </c>
      <c r="B23" t="s">
        <v>13</v>
      </c>
      <c r="C23">
        <v>3</v>
      </c>
      <c r="D23" t="s">
        <v>15</v>
      </c>
      <c r="E23" t="s">
        <v>646</v>
      </c>
      <c r="F23">
        <v>1</v>
      </c>
      <c r="G23">
        <v>0</v>
      </c>
      <c r="H23">
        <v>3</v>
      </c>
      <c r="I23" t="s">
        <v>52</v>
      </c>
      <c r="J23" t="s">
        <v>18</v>
      </c>
      <c r="K23">
        <v>11</v>
      </c>
      <c r="L23" s="16" t="s">
        <v>647</v>
      </c>
    </row>
    <row r="24" spans="1:12">
      <c r="A24" t="s">
        <v>648</v>
      </c>
      <c r="B24" t="s">
        <v>13</v>
      </c>
      <c r="C24">
        <v>3</v>
      </c>
      <c r="D24" t="s">
        <v>15</v>
      </c>
      <c r="E24" t="s">
        <v>649</v>
      </c>
      <c r="F24">
        <v>3</v>
      </c>
      <c r="G24">
        <v>0</v>
      </c>
      <c r="H24">
        <v>3</v>
      </c>
      <c r="I24" t="s">
        <v>17</v>
      </c>
      <c r="J24" t="s">
        <v>18</v>
      </c>
      <c r="K24">
        <v>13</v>
      </c>
      <c r="L24" s="16" t="s">
        <v>650</v>
      </c>
    </row>
    <row r="25" spans="1:12">
      <c r="A25" t="s">
        <v>651</v>
      </c>
      <c r="B25" t="s">
        <v>13</v>
      </c>
      <c r="C25">
        <v>3</v>
      </c>
      <c r="D25" t="s">
        <v>15</v>
      </c>
      <c r="E25" t="s">
        <v>652</v>
      </c>
      <c r="F25">
        <v>2</v>
      </c>
      <c r="G25">
        <v>0</v>
      </c>
      <c r="H25">
        <v>4</v>
      </c>
      <c r="I25" t="s">
        <v>52</v>
      </c>
      <c r="J25" t="s">
        <v>18</v>
      </c>
      <c r="K25">
        <v>14</v>
      </c>
      <c r="L25" s="16" t="s">
        <v>653</v>
      </c>
    </row>
    <row r="26" spans="1:12">
      <c r="A26" t="s">
        <v>654</v>
      </c>
      <c r="B26" t="s">
        <v>13</v>
      </c>
      <c r="C26">
        <v>3</v>
      </c>
      <c r="D26" t="s">
        <v>15</v>
      </c>
      <c r="E26" t="s">
        <v>655</v>
      </c>
      <c r="F26">
        <v>4</v>
      </c>
      <c r="G26">
        <v>0</v>
      </c>
      <c r="H26">
        <v>2</v>
      </c>
      <c r="I26" t="s">
        <v>17</v>
      </c>
      <c r="J26" t="s">
        <v>18</v>
      </c>
      <c r="K26">
        <v>19</v>
      </c>
      <c r="L26" s="16" t="s">
        <v>656</v>
      </c>
    </row>
    <row r="27" spans="1:12">
      <c r="A27" t="s">
        <v>657</v>
      </c>
      <c r="B27" t="s">
        <v>13</v>
      </c>
      <c r="C27">
        <v>3</v>
      </c>
      <c r="D27" t="s">
        <v>15</v>
      </c>
      <c r="E27" t="s">
        <v>658</v>
      </c>
      <c r="F27">
        <v>4</v>
      </c>
      <c r="G27">
        <v>0</v>
      </c>
      <c r="H27">
        <v>2</v>
      </c>
      <c r="I27" t="s">
        <v>52</v>
      </c>
      <c r="J27" t="s">
        <v>18</v>
      </c>
      <c r="K27">
        <v>21</v>
      </c>
      <c r="L27" s="16" t="s">
        <v>659</v>
      </c>
    </row>
    <row r="28" spans="1:12">
      <c r="A28" t="s">
        <v>660</v>
      </c>
      <c r="B28" t="s">
        <v>13</v>
      </c>
      <c r="C28">
        <v>3</v>
      </c>
      <c r="D28" t="s">
        <v>15</v>
      </c>
      <c r="E28" t="s">
        <v>661</v>
      </c>
      <c r="F28">
        <v>3</v>
      </c>
      <c r="G28">
        <v>0</v>
      </c>
      <c r="H28">
        <v>3</v>
      </c>
      <c r="I28" t="s">
        <v>17</v>
      </c>
      <c r="J28" t="s">
        <v>18</v>
      </c>
      <c r="K28">
        <v>24</v>
      </c>
      <c r="L28" s="16" t="s">
        <v>662</v>
      </c>
    </row>
    <row r="29" spans="1:12">
      <c r="A29" t="s">
        <v>663</v>
      </c>
      <c r="B29" t="s">
        <v>13</v>
      </c>
      <c r="C29">
        <v>3</v>
      </c>
      <c r="D29" t="s">
        <v>15</v>
      </c>
      <c r="E29" t="s">
        <v>664</v>
      </c>
      <c r="F29">
        <v>4</v>
      </c>
      <c r="G29">
        <v>0</v>
      </c>
      <c r="H29">
        <v>3</v>
      </c>
      <c r="I29" t="s">
        <v>28</v>
      </c>
      <c r="J29" t="s">
        <v>18</v>
      </c>
      <c r="K29">
        <v>28</v>
      </c>
      <c r="L29" s="16" t="s">
        <v>665</v>
      </c>
    </row>
    <row r="30" spans="1:12">
      <c r="A30" t="s">
        <v>666</v>
      </c>
      <c r="B30" t="s">
        <v>13</v>
      </c>
      <c r="C30">
        <v>3</v>
      </c>
      <c r="D30" t="s">
        <v>15</v>
      </c>
      <c r="E30" t="s">
        <v>667</v>
      </c>
      <c r="F30">
        <v>3</v>
      </c>
      <c r="G30">
        <v>0</v>
      </c>
      <c r="H30">
        <v>2</v>
      </c>
      <c r="I30" t="s">
        <v>417</v>
      </c>
      <c r="J30" t="s">
        <v>18</v>
      </c>
      <c r="K30">
        <v>29</v>
      </c>
      <c r="L30" s="16" t="s">
        <v>668</v>
      </c>
    </row>
    <row r="31" spans="1:12">
      <c r="A31" t="s">
        <v>669</v>
      </c>
      <c r="B31" t="s">
        <v>13</v>
      </c>
      <c r="C31">
        <v>3</v>
      </c>
      <c r="D31" t="s">
        <v>15</v>
      </c>
      <c r="E31" t="s">
        <v>670</v>
      </c>
      <c r="F31">
        <v>3</v>
      </c>
      <c r="G31">
        <v>0</v>
      </c>
      <c r="H31">
        <v>1</v>
      </c>
      <c r="I31" t="s">
        <v>52</v>
      </c>
      <c r="J31" t="s">
        <v>18</v>
      </c>
      <c r="K31">
        <v>34</v>
      </c>
      <c r="L31" s="16" t="s">
        <v>671</v>
      </c>
    </row>
    <row r="32" spans="1:12">
      <c r="A32" t="s">
        <v>672</v>
      </c>
      <c r="B32" t="s">
        <v>13</v>
      </c>
      <c r="C32">
        <v>3</v>
      </c>
      <c r="D32" t="s">
        <v>15</v>
      </c>
      <c r="E32" t="s">
        <v>673</v>
      </c>
      <c r="F32">
        <v>2</v>
      </c>
      <c r="G32">
        <v>0</v>
      </c>
      <c r="H32">
        <v>3</v>
      </c>
      <c r="I32" t="s">
        <v>52</v>
      </c>
      <c r="J32" t="s">
        <v>18</v>
      </c>
      <c r="K32">
        <v>42</v>
      </c>
      <c r="L32" s="16" t="s">
        <v>674</v>
      </c>
    </row>
    <row r="33" spans="1:12">
      <c r="A33" t="s">
        <v>675</v>
      </c>
      <c r="B33" t="s">
        <v>13</v>
      </c>
      <c r="C33">
        <v>3</v>
      </c>
      <c r="D33" t="s">
        <v>15</v>
      </c>
      <c r="E33" t="s">
        <v>676</v>
      </c>
      <c r="F33">
        <v>2</v>
      </c>
      <c r="G33">
        <v>0</v>
      </c>
      <c r="H33">
        <v>3</v>
      </c>
      <c r="I33" t="s">
        <v>17</v>
      </c>
      <c r="J33" t="s">
        <v>18</v>
      </c>
      <c r="K33">
        <v>45</v>
      </c>
      <c r="L33" s="16" t="s">
        <v>677</v>
      </c>
    </row>
    <row r="34" spans="1:12">
      <c r="A34" t="s">
        <v>678</v>
      </c>
      <c r="B34" t="s">
        <v>13</v>
      </c>
      <c r="C34">
        <v>3</v>
      </c>
      <c r="D34" t="s">
        <v>15</v>
      </c>
      <c r="E34" t="s">
        <v>336</v>
      </c>
      <c r="F34">
        <v>2</v>
      </c>
      <c r="G34">
        <v>0</v>
      </c>
      <c r="H34">
        <v>3</v>
      </c>
      <c r="I34" t="s">
        <v>28</v>
      </c>
      <c r="J34" t="s">
        <v>18</v>
      </c>
      <c r="K34">
        <v>47</v>
      </c>
      <c r="L34" s="16" t="s">
        <v>679</v>
      </c>
    </row>
    <row r="35" spans="1:12">
      <c r="A35" t="s">
        <v>680</v>
      </c>
      <c r="B35" t="s">
        <v>13</v>
      </c>
      <c r="C35">
        <v>4</v>
      </c>
      <c r="D35" t="s">
        <v>15</v>
      </c>
      <c r="E35" t="s">
        <v>35</v>
      </c>
      <c r="F35">
        <v>4</v>
      </c>
      <c r="G35">
        <v>0</v>
      </c>
      <c r="H35">
        <v>4</v>
      </c>
      <c r="I35" t="s">
        <v>52</v>
      </c>
      <c r="J35" t="s">
        <v>18</v>
      </c>
      <c r="K35">
        <v>4</v>
      </c>
      <c r="L35" s="16" t="s">
        <v>681</v>
      </c>
    </row>
    <row r="36" spans="1:12">
      <c r="A36" t="s">
        <v>682</v>
      </c>
      <c r="B36" t="s">
        <v>13</v>
      </c>
      <c r="C36">
        <v>4</v>
      </c>
      <c r="D36" t="s">
        <v>15</v>
      </c>
      <c r="E36" t="s">
        <v>334</v>
      </c>
      <c r="F36">
        <v>6</v>
      </c>
      <c r="G36">
        <v>0</v>
      </c>
      <c r="H36">
        <v>3</v>
      </c>
      <c r="I36" t="s">
        <v>52</v>
      </c>
      <c r="J36" t="s">
        <v>18</v>
      </c>
      <c r="K36">
        <v>8</v>
      </c>
      <c r="L36" s="16" t="s">
        <v>683</v>
      </c>
    </row>
    <row r="37" spans="1:12">
      <c r="A37" t="s">
        <v>684</v>
      </c>
      <c r="B37" t="s">
        <v>13</v>
      </c>
      <c r="C37">
        <v>4</v>
      </c>
      <c r="D37" t="s">
        <v>15</v>
      </c>
      <c r="E37" t="s">
        <v>685</v>
      </c>
      <c r="F37">
        <v>2</v>
      </c>
      <c r="G37">
        <v>0</v>
      </c>
      <c r="H37">
        <v>7</v>
      </c>
      <c r="I37" t="s">
        <v>52</v>
      </c>
      <c r="J37" t="s">
        <v>18</v>
      </c>
      <c r="K37">
        <v>12</v>
      </c>
      <c r="L37" s="16" t="s">
        <v>686</v>
      </c>
    </row>
    <row r="38" spans="1:12">
      <c r="A38" t="s">
        <v>687</v>
      </c>
      <c r="B38" t="s">
        <v>13</v>
      </c>
      <c r="C38">
        <v>4</v>
      </c>
      <c r="D38" t="s">
        <v>15</v>
      </c>
      <c r="E38" t="s">
        <v>688</v>
      </c>
      <c r="F38">
        <v>4</v>
      </c>
      <c r="G38">
        <v>0</v>
      </c>
      <c r="H38">
        <v>5</v>
      </c>
      <c r="I38" t="s">
        <v>52</v>
      </c>
      <c r="J38" t="s">
        <v>18</v>
      </c>
      <c r="K38">
        <v>15</v>
      </c>
      <c r="L38" s="16" t="s">
        <v>689</v>
      </c>
    </row>
    <row r="39" spans="1:12">
      <c r="A39" t="s">
        <v>690</v>
      </c>
      <c r="B39" t="s">
        <v>13</v>
      </c>
      <c r="C39">
        <v>4</v>
      </c>
      <c r="D39" t="s">
        <v>15</v>
      </c>
      <c r="E39" t="s">
        <v>691</v>
      </c>
      <c r="F39">
        <v>3</v>
      </c>
      <c r="G39">
        <v>0</v>
      </c>
      <c r="H39">
        <v>6</v>
      </c>
      <c r="I39" t="s">
        <v>17</v>
      </c>
      <c r="J39" t="s">
        <v>18</v>
      </c>
      <c r="K39">
        <v>16</v>
      </c>
      <c r="L39" s="16" t="s">
        <v>692</v>
      </c>
    </row>
    <row r="40" spans="1:12">
      <c r="A40" t="s">
        <v>251</v>
      </c>
      <c r="B40" t="s">
        <v>13</v>
      </c>
      <c r="C40">
        <v>4</v>
      </c>
      <c r="D40" t="s">
        <v>15</v>
      </c>
      <c r="E40" t="s">
        <v>693</v>
      </c>
      <c r="F40">
        <v>5</v>
      </c>
      <c r="G40">
        <v>0</v>
      </c>
      <c r="H40">
        <v>2</v>
      </c>
      <c r="I40" t="s">
        <v>229</v>
      </c>
      <c r="J40" t="s">
        <v>18</v>
      </c>
      <c r="K40">
        <v>23</v>
      </c>
      <c r="L40" s="16" t="s">
        <v>694</v>
      </c>
    </row>
    <row r="41" spans="1:12">
      <c r="A41" t="s">
        <v>695</v>
      </c>
      <c r="B41" t="s">
        <v>13</v>
      </c>
      <c r="C41">
        <v>4</v>
      </c>
      <c r="D41" t="s">
        <v>15</v>
      </c>
      <c r="E41" t="s">
        <v>696</v>
      </c>
      <c r="F41">
        <v>2</v>
      </c>
      <c r="G41">
        <v>0</v>
      </c>
      <c r="H41">
        <v>6</v>
      </c>
      <c r="I41" t="s">
        <v>417</v>
      </c>
      <c r="J41" t="s">
        <v>18</v>
      </c>
      <c r="K41">
        <v>26</v>
      </c>
      <c r="L41" s="16" t="s">
        <v>697</v>
      </c>
    </row>
    <row r="42" spans="1:12">
      <c r="A42" t="s">
        <v>698</v>
      </c>
      <c r="B42" t="s">
        <v>13</v>
      </c>
      <c r="C42">
        <v>4</v>
      </c>
      <c r="D42" t="s">
        <v>15</v>
      </c>
      <c r="E42" t="s">
        <v>699</v>
      </c>
      <c r="F42">
        <v>3</v>
      </c>
      <c r="G42">
        <v>0</v>
      </c>
      <c r="H42">
        <v>2</v>
      </c>
      <c r="I42" t="s">
        <v>417</v>
      </c>
      <c r="J42" t="s">
        <v>18</v>
      </c>
      <c r="K42">
        <v>27</v>
      </c>
      <c r="L42" s="16" t="s">
        <v>700</v>
      </c>
    </row>
    <row r="43" spans="1:12">
      <c r="A43" t="s">
        <v>701</v>
      </c>
      <c r="B43" t="s">
        <v>13</v>
      </c>
      <c r="C43">
        <v>4</v>
      </c>
      <c r="D43" t="s">
        <v>15</v>
      </c>
      <c r="E43" t="s">
        <v>702</v>
      </c>
      <c r="F43">
        <v>2</v>
      </c>
      <c r="G43">
        <v>0</v>
      </c>
      <c r="H43">
        <v>5</v>
      </c>
      <c r="I43" t="s">
        <v>417</v>
      </c>
      <c r="J43" t="s">
        <v>18</v>
      </c>
      <c r="K43">
        <v>30</v>
      </c>
      <c r="L43" s="16" t="s">
        <v>703</v>
      </c>
    </row>
    <row r="44" spans="1:12">
      <c r="A44" t="s">
        <v>704</v>
      </c>
      <c r="B44" t="s">
        <v>13</v>
      </c>
      <c r="C44">
        <v>4</v>
      </c>
      <c r="D44" t="s">
        <v>15</v>
      </c>
      <c r="E44" t="s">
        <v>705</v>
      </c>
      <c r="F44">
        <v>2</v>
      </c>
      <c r="G44">
        <v>0</v>
      </c>
      <c r="H44">
        <v>4</v>
      </c>
      <c r="I44" t="s">
        <v>52</v>
      </c>
      <c r="J44" t="s">
        <v>18</v>
      </c>
      <c r="K44">
        <v>35</v>
      </c>
      <c r="L44" s="16" t="s">
        <v>706</v>
      </c>
    </row>
    <row r="45" spans="1:12">
      <c r="A45" t="s">
        <v>707</v>
      </c>
      <c r="B45" t="s">
        <v>13</v>
      </c>
      <c r="C45">
        <v>4</v>
      </c>
      <c r="D45" t="s">
        <v>15</v>
      </c>
      <c r="E45" t="s">
        <v>708</v>
      </c>
      <c r="F45">
        <v>4</v>
      </c>
      <c r="G45">
        <v>0</v>
      </c>
      <c r="H45">
        <v>3</v>
      </c>
      <c r="I45" t="s">
        <v>28</v>
      </c>
      <c r="J45" t="s">
        <v>18</v>
      </c>
      <c r="K45">
        <v>37</v>
      </c>
      <c r="L45" s="16" t="s">
        <v>709</v>
      </c>
    </row>
    <row r="46" spans="1:12">
      <c r="A46" t="s">
        <v>710</v>
      </c>
      <c r="B46" t="s">
        <v>13</v>
      </c>
      <c r="C46">
        <v>4</v>
      </c>
      <c r="D46" t="s">
        <v>15</v>
      </c>
      <c r="E46" t="s">
        <v>711</v>
      </c>
      <c r="F46">
        <v>1</v>
      </c>
      <c r="G46">
        <v>0</v>
      </c>
      <c r="H46">
        <v>1</v>
      </c>
      <c r="I46" t="s">
        <v>52</v>
      </c>
      <c r="J46" t="s">
        <v>18</v>
      </c>
      <c r="K46">
        <v>43</v>
      </c>
      <c r="L46" s="16" t="s">
        <v>712</v>
      </c>
    </row>
    <row r="47" spans="1:12">
      <c r="A47" t="s">
        <v>713</v>
      </c>
      <c r="B47" t="s">
        <v>13</v>
      </c>
      <c r="C47">
        <v>4</v>
      </c>
      <c r="D47" t="s">
        <v>15</v>
      </c>
      <c r="E47" t="s">
        <v>714</v>
      </c>
      <c r="F47">
        <v>5</v>
      </c>
      <c r="G47">
        <v>0</v>
      </c>
      <c r="H47">
        <v>1</v>
      </c>
      <c r="I47" t="s">
        <v>28</v>
      </c>
      <c r="J47" t="s">
        <v>18</v>
      </c>
      <c r="K47">
        <v>46</v>
      </c>
      <c r="L47" s="16" t="s">
        <v>715</v>
      </c>
    </row>
    <row r="48" spans="1:12">
      <c r="A48" t="s">
        <v>716</v>
      </c>
      <c r="B48" t="s">
        <v>13</v>
      </c>
      <c r="C48">
        <v>4</v>
      </c>
      <c r="D48" t="s">
        <v>15</v>
      </c>
      <c r="E48" t="s">
        <v>717</v>
      </c>
      <c r="F48">
        <v>6</v>
      </c>
      <c r="G48">
        <v>0</v>
      </c>
      <c r="H48">
        <v>3</v>
      </c>
      <c r="I48" t="s">
        <v>229</v>
      </c>
      <c r="J48" t="s">
        <v>18</v>
      </c>
      <c r="K48">
        <v>63</v>
      </c>
      <c r="L48" s="35" t="s">
        <v>718</v>
      </c>
    </row>
    <row r="49" spans="1:12">
      <c r="A49" t="s">
        <v>719</v>
      </c>
      <c r="B49" t="s">
        <v>13</v>
      </c>
      <c r="C49">
        <v>5</v>
      </c>
      <c r="D49" t="s">
        <v>15</v>
      </c>
      <c r="E49" t="s">
        <v>35</v>
      </c>
      <c r="F49">
        <v>5</v>
      </c>
      <c r="G49">
        <v>0</v>
      </c>
      <c r="H49">
        <v>5</v>
      </c>
      <c r="I49" t="s">
        <v>229</v>
      </c>
      <c r="J49" t="s">
        <v>18</v>
      </c>
      <c r="K49">
        <v>5</v>
      </c>
      <c r="L49" s="16" t="s">
        <v>720</v>
      </c>
    </row>
    <row r="50" spans="1:12">
      <c r="A50" t="s">
        <v>721</v>
      </c>
      <c r="B50" t="s">
        <v>13</v>
      </c>
      <c r="C50">
        <v>5</v>
      </c>
      <c r="D50" t="s">
        <v>15</v>
      </c>
      <c r="E50" t="s">
        <v>722</v>
      </c>
      <c r="F50">
        <v>4</v>
      </c>
      <c r="G50">
        <v>0</v>
      </c>
      <c r="H50">
        <v>5</v>
      </c>
      <c r="I50" t="s">
        <v>17</v>
      </c>
      <c r="J50" t="s">
        <v>18</v>
      </c>
      <c r="K50">
        <v>17</v>
      </c>
      <c r="L50" s="16" t="s">
        <v>723</v>
      </c>
    </row>
    <row r="51" spans="1:12">
      <c r="A51" t="s">
        <v>724</v>
      </c>
      <c r="B51" t="s">
        <v>13</v>
      </c>
      <c r="C51">
        <v>5</v>
      </c>
      <c r="D51" t="s">
        <v>15</v>
      </c>
      <c r="E51" t="s">
        <v>261</v>
      </c>
      <c r="F51">
        <v>5</v>
      </c>
      <c r="G51">
        <v>0</v>
      </c>
      <c r="H51">
        <v>6</v>
      </c>
      <c r="I51" t="s">
        <v>229</v>
      </c>
      <c r="J51" t="s">
        <v>18</v>
      </c>
      <c r="K51">
        <v>32</v>
      </c>
      <c r="L51" s="16" t="s">
        <v>725</v>
      </c>
    </row>
    <row r="52" spans="1:12">
      <c r="A52" t="s">
        <v>726</v>
      </c>
      <c r="B52" t="s">
        <v>13</v>
      </c>
      <c r="C52">
        <v>5</v>
      </c>
      <c r="D52" t="s">
        <v>15</v>
      </c>
      <c r="E52" t="s">
        <v>727</v>
      </c>
      <c r="F52">
        <v>2</v>
      </c>
      <c r="G52">
        <v>0</v>
      </c>
      <c r="H52">
        <v>5</v>
      </c>
      <c r="I52" t="s">
        <v>229</v>
      </c>
      <c r="J52" t="s">
        <v>18</v>
      </c>
      <c r="K52">
        <v>38</v>
      </c>
      <c r="L52" s="16" t="s">
        <v>728</v>
      </c>
    </row>
    <row r="53" spans="1:12">
      <c r="A53" t="s">
        <v>729</v>
      </c>
      <c r="B53" t="s">
        <v>13</v>
      </c>
      <c r="C53">
        <v>5</v>
      </c>
      <c r="D53" t="s">
        <v>15</v>
      </c>
      <c r="E53" t="s">
        <v>730</v>
      </c>
      <c r="F53">
        <v>3</v>
      </c>
      <c r="G53">
        <v>0</v>
      </c>
      <c r="H53">
        <v>4</v>
      </c>
      <c r="I53" t="s">
        <v>17</v>
      </c>
      <c r="J53" t="s">
        <v>18</v>
      </c>
      <c r="K53">
        <v>39</v>
      </c>
      <c r="L53" s="16" t="s">
        <v>731</v>
      </c>
    </row>
    <row r="54" spans="1:12">
      <c r="A54" t="s">
        <v>732</v>
      </c>
      <c r="B54" t="s">
        <v>13</v>
      </c>
      <c r="C54">
        <v>5</v>
      </c>
      <c r="D54" t="s">
        <v>15</v>
      </c>
      <c r="E54" t="s">
        <v>733</v>
      </c>
      <c r="F54">
        <v>5</v>
      </c>
      <c r="G54">
        <v>0</v>
      </c>
      <c r="H54">
        <v>4</v>
      </c>
      <c r="I54" t="s">
        <v>28</v>
      </c>
      <c r="J54" t="s">
        <v>18</v>
      </c>
      <c r="K54">
        <v>52</v>
      </c>
      <c r="L54" s="35" t="s">
        <v>734</v>
      </c>
    </row>
    <row r="55" spans="1:12">
      <c r="A55" t="s">
        <v>735</v>
      </c>
      <c r="B55" t="s">
        <v>13</v>
      </c>
      <c r="C55">
        <v>5</v>
      </c>
      <c r="D55" t="s">
        <v>15</v>
      </c>
      <c r="E55" t="s">
        <v>452</v>
      </c>
      <c r="F55">
        <v>4</v>
      </c>
      <c r="G55">
        <v>0</v>
      </c>
      <c r="H55">
        <v>4</v>
      </c>
      <c r="I55" t="s">
        <v>417</v>
      </c>
      <c r="J55" t="s">
        <v>18</v>
      </c>
      <c r="K55">
        <v>57</v>
      </c>
      <c r="L55" s="35" t="s">
        <v>736</v>
      </c>
    </row>
    <row r="56" spans="1:12">
      <c r="A56" t="s">
        <v>737</v>
      </c>
      <c r="B56" t="s">
        <v>13</v>
      </c>
      <c r="C56">
        <v>5</v>
      </c>
      <c r="D56" t="s">
        <v>15</v>
      </c>
      <c r="E56" t="s">
        <v>738</v>
      </c>
      <c r="F56">
        <v>7</v>
      </c>
      <c r="G56">
        <v>0</v>
      </c>
      <c r="H56">
        <v>5</v>
      </c>
      <c r="I56" t="s">
        <v>417</v>
      </c>
      <c r="J56" t="s">
        <v>18</v>
      </c>
      <c r="K56">
        <v>58</v>
      </c>
      <c r="L56" s="35" t="s">
        <v>739</v>
      </c>
    </row>
    <row r="57" spans="1:12">
      <c r="A57" t="s">
        <v>740</v>
      </c>
      <c r="B57" t="s">
        <v>13</v>
      </c>
      <c r="C57">
        <v>6</v>
      </c>
      <c r="D57" t="s">
        <v>15</v>
      </c>
      <c r="E57" t="s">
        <v>35</v>
      </c>
      <c r="F57">
        <v>6</v>
      </c>
      <c r="G57">
        <v>0</v>
      </c>
      <c r="H57">
        <v>6</v>
      </c>
      <c r="I57" t="s">
        <v>28</v>
      </c>
      <c r="J57" t="s">
        <v>18</v>
      </c>
      <c r="K57">
        <v>6</v>
      </c>
      <c r="L57" s="16" t="s">
        <v>741</v>
      </c>
    </row>
    <row r="58" spans="1:12">
      <c r="A58" t="s">
        <v>742</v>
      </c>
      <c r="B58" t="s">
        <v>13</v>
      </c>
      <c r="C58">
        <v>6</v>
      </c>
      <c r="D58" t="s">
        <v>15</v>
      </c>
      <c r="E58" t="s">
        <v>743</v>
      </c>
      <c r="F58">
        <v>6</v>
      </c>
      <c r="G58">
        <v>0</v>
      </c>
      <c r="H58">
        <v>5</v>
      </c>
      <c r="I58" t="s">
        <v>28</v>
      </c>
      <c r="J58" t="s">
        <v>18</v>
      </c>
      <c r="K58">
        <v>22</v>
      </c>
      <c r="L58" s="16" t="s">
        <v>744</v>
      </c>
    </row>
    <row r="59" spans="1:12">
      <c r="A59" t="s">
        <v>745</v>
      </c>
      <c r="B59" t="s">
        <v>13</v>
      </c>
      <c r="C59">
        <v>6</v>
      </c>
      <c r="D59" t="s">
        <v>15</v>
      </c>
      <c r="E59" t="s">
        <v>746</v>
      </c>
      <c r="F59">
        <v>3</v>
      </c>
      <c r="G59">
        <v>0</v>
      </c>
      <c r="H59">
        <v>4</v>
      </c>
      <c r="I59" t="s">
        <v>417</v>
      </c>
      <c r="J59" t="s">
        <v>18</v>
      </c>
      <c r="K59">
        <v>44</v>
      </c>
      <c r="L59" s="16" t="s">
        <v>747</v>
      </c>
    </row>
    <row r="60" spans="1:12">
      <c r="A60" t="s">
        <v>748</v>
      </c>
      <c r="B60" t="s">
        <v>13</v>
      </c>
      <c r="C60">
        <v>6</v>
      </c>
      <c r="D60" t="s">
        <v>15</v>
      </c>
      <c r="E60" t="s">
        <v>749</v>
      </c>
      <c r="F60">
        <v>3</v>
      </c>
      <c r="G60">
        <v>0</v>
      </c>
      <c r="H60">
        <v>6</v>
      </c>
      <c r="I60" t="s">
        <v>52</v>
      </c>
      <c r="J60" t="s">
        <v>18</v>
      </c>
      <c r="K60">
        <v>56</v>
      </c>
      <c r="L60" s="35" t="s">
        <v>750</v>
      </c>
    </row>
    <row r="61" spans="1:12">
      <c r="A61" t="s">
        <v>751</v>
      </c>
      <c r="B61" t="s">
        <v>13</v>
      </c>
      <c r="C61">
        <v>7</v>
      </c>
      <c r="D61" t="s">
        <v>15</v>
      </c>
      <c r="E61" t="s">
        <v>35</v>
      </c>
      <c r="F61">
        <v>7</v>
      </c>
      <c r="G61">
        <v>0</v>
      </c>
      <c r="H61">
        <v>7</v>
      </c>
      <c r="I61" t="s">
        <v>229</v>
      </c>
      <c r="J61" t="s">
        <v>18</v>
      </c>
      <c r="K61">
        <v>7</v>
      </c>
      <c r="L61" s="16" t="s">
        <v>752</v>
      </c>
    </row>
    <row r="62" spans="1:12">
      <c r="A62" t="s">
        <v>753</v>
      </c>
      <c r="B62" t="s">
        <v>13</v>
      </c>
      <c r="C62">
        <v>7</v>
      </c>
      <c r="D62" t="s">
        <v>15</v>
      </c>
      <c r="E62" t="s">
        <v>754</v>
      </c>
      <c r="F62">
        <v>4</v>
      </c>
      <c r="G62">
        <v>0</v>
      </c>
      <c r="H62">
        <v>7</v>
      </c>
      <c r="I62" t="s">
        <v>28</v>
      </c>
      <c r="J62" t="s">
        <v>18</v>
      </c>
      <c r="K62">
        <v>48</v>
      </c>
      <c r="L62" s="16" t="s">
        <v>755</v>
      </c>
    </row>
    <row r="63" spans="1:12">
      <c r="A63" t="s">
        <v>756</v>
      </c>
      <c r="B63" t="s">
        <v>13</v>
      </c>
      <c r="C63">
        <v>7</v>
      </c>
      <c r="D63" t="s">
        <v>15</v>
      </c>
      <c r="E63" t="s">
        <v>757</v>
      </c>
      <c r="F63">
        <v>6</v>
      </c>
      <c r="G63">
        <v>0</v>
      </c>
      <c r="H63">
        <v>4</v>
      </c>
      <c r="I63" t="s">
        <v>28</v>
      </c>
      <c r="J63" t="s">
        <v>18</v>
      </c>
      <c r="K63">
        <v>55</v>
      </c>
      <c r="L63" s="35" t="s">
        <v>758</v>
      </c>
    </row>
    <row r="64" spans="1:12">
      <c r="A64" t="s">
        <v>759</v>
      </c>
      <c r="B64" t="s">
        <v>13</v>
      </c>
      <c r="C64">
        <v>7</v>
      </c>
      <c r="D64" t="s">
        <v>15</v>
      </c>
      <c r="E64" t="s">
        <v>320</v>
      </c>
      <c r="F64">
        <v>4</v>
      </c>
      <c r="G64">
        <v>0</v>
      </c>
      <c r="H64">
        <v>4</v>
      </c>
      <c r="I64" t="s">
        <v>17</v>
      </c>
      <c r="J64" t="s">
        <v>18</v>
      </c>
      <c r="K64">
        <v>59</v>
      </c>
      <c r="L64" s="35" t="s">
        <v>760</v>
      </c>
    </row>
    <row r="65" spans="1:12">
      <c r="A65" t="s">
        <v>761</v>
      </c>
      <c r="B65" t="s">
        <v>415</v>
      </c>
      <c r="C65">
        <v>1</v>
      </c>
      <c r="D65" t="s">
        <v>23</v>
      </c>
      <c r="E65" t="s">
        <v>762</v>
      </c>
      <c r="J65" t="s">
        <v>18</v>
      </c>
      <c r="K65">
        <v>68</v>
      </c>
      <c r="L65" s="35" t="s">
        <v>763</v>
      </c>
    </row>
    <row r="66" spans="1:12">
      <c r="A66" t="s">
        <v>764</v>
      </c>
      <c r="B66" t="s">
        <v>415</v>
      </c>
      <c r="C66">
        <v>1</v>
      </c>
      <c r="D66" t="s">
        <v>23</v>
      </c>
      <c r="E66" t="s">
        <v>765</v>
      </c>
      <c r="J66" t="s">
        <v>18</v>
      </c>
      <c r="K66">
        <v>82</v>
      </c>
      <c r="L66" s="35" t="s">
        <v>766</v>
      </c>
    </row>
    <row r="67" spans="1:12">
      <c r="A67" t="s">
        <v>767</v>
      </c>
      <c r="B67" t="s">
        <v>415</v>
      </c>
      <c r="C67">
        <v>1</v>
      </c>
      <c r="D67" t="s">
        <v>23</v>
      </c>
      <c r="E67" t="s">
        <v>768</v>
      </c>
      <c r="J67" t="s">
        <v>18</v>
      </c>
      <c r="K67">
        <v>90</v>
      </c>
      <c r="L67" s="35" t="s">
        <v>769</v>
      </c>
    </row>
    <row r="68" spans="1:12">
      <c r="A68" t="s">
        <v>770</v>
      </c>
      <c r="B68" t="s">
        <v>415</v>
      </c>
      <c r="C68">
        <v>2</v>
      </c>
      <c r="D68" t="s">
        <v>23</v>
      </c>
      <c r="E68" t="s">
        <v>771</v>
      </c>
      <c r="I68" t="s">
        <v>31</v>
      </c>
      <c r="J68" t="s">
        <v>18</v>
      </c>
      <c r="K68">
        <v>72</v>
      </c>
      <c r="L68" s="35" t="s">
        <v>772</v>
      </c>
    </row>
    <row r="69" spans="1:12">
      <c r="A69" t="s">
        <v>773</v>
      </c>
      <c r="B69" t="s">
        <v>415</v>
      </c>
      <c r="C69">
        <v>2</v>
      </c>
      <c r="D69" t="s">
        <v>23</v>
      </c>
      <c r="E69" t="s">
        <v>774</v>
      </c>
      <c r="J69" t="s">
        <v>18</v>
      </c>
      <c r="K69">
        <v>75</v>
      </c>
      <c r="L69" s="35" t="s">
        <v>775</v>
      </c>
    </row>
    <row r="70" spans="1:12">
      <c r="A70" t="s">
        <v>776</v>
      </c>
      <c r="B70" t="s">
        <v>415</v>
      </c>
      <c r="C70">
        <v>2</v>
      </c>
      <c r="D70" t="s">
        <v>23</v>
      </c>
      <c r="E70" t="s">
        <v>777</v>
      </c>
      <c r="J70" t="s">
        <v>18</v>
      </c>
      <c r="K70">
        <v>80</v>
      </c>
      <c r="L70" s="35" t="s">
        <v>778</v>
      </c>
    </row>
    <row r="71" spans="1:12">
      <c r="A71" t="s">
        <v>779</v>
      </c>
      <c r="B71" t="s">
        <v>415</v>
      </c>
      <c r="C71">
        <v>2</v>
      </c>
      <c r="D71" t="s">
        <v>23</v>
      </c>
      <c r="E71" t="s">
        <v>780</v>
      </c>
      <c r="J71" t="s">
        <v>18</v>
      </c>
      <c r="K71">
        <v>88</v>
      </c>
      <c r="L71" s="35" t="s">
        <v>781</v>
      </c>
    </row>
    <row r="72" spans="1:12">
      <c r="A72" t="s">
        <v>782</v>
      </c>
      <c r="B72" t="s">
        <v>415</v>
      </c>
      <c r="C72">
        <v>2</v>
      </c>
      <c r="D72" t="s">
        <v>23</v>
      </c>
      <c r="E72" t="s">
        <v>783</v>
      </c>
      <c r="J72" t="s">
        <v>18</v>
      </c>
      <c r="K72">
        <v>89</v>
      </c>
      <c r="L72" s="35" t="s">
        <v>784</v>
      </c>
    </row>
    <row r="73" spans="1:12">
      <c r="A73" t="s">
        <v>785</v>
      </c>
      <c r="B73" t="s">
        <v>415</v>
      </c>
      <c r="C73">
        <v>3</v>
      </c>
      <c r="D73" t="s">
        <v>23</v>
      </c>
      <c r="E73" t="s">
        <v>786</v>
      </c>
      <c r="J73" t="s">
        <v>18</v>
      </c>
      <c r="K73">
        <v>65</v>
      </c>
      <c r="L73" s="35" t="s">
        <v>787</v>
      </c>
    </row>
    <row r="74" spans="1:12">
      <c r="A74" t="s">
        <v>788</v>
      </c>
      <c r="B74" t="s">
        <v>415</v>
      </c>
      <c r="C74">
        <v>3</v>
      </c>
      <c r="D74" t="s">
        <v>23</v>
      </c>
      <c r="E74" t="s">
        <v>789</v>
      </c>
      <c r="J74" t="s">
        <v>18</v>
      </c>
      <c r="K74">
        <v>67</v>
      </c>
      <c r="L74" s="35" t="s">
        <v>790</v>
      </c>
    </row>
    <row r="75" spans="1:12">
      <c r="A75" t="s">
        <v>791</v>
      </c>
      <c r="B75" t="s">
        <v>415</v>
      </c>
      <c r="C75">
        <v>3</v>
      </c>
      <c r="D75" t="s">
        <v>23</v>
      </c>
      <c r="E75" t="s">
        <v>792</v>
      </c>
      <c r="I75" t="s">
        <v>31</v>
      </c>
      <c r="J75" t="s">
        <v>18</v>
      </c>
      <c r="K75">
        <v>73</v>
      </c>
      <c r="L75" s="35" t="s">
        <v>793</v>
      </c>
    </row>
    <row r="76" spans="1:12">
      <c r="A76" t="s">
        <v>794</v>
      </c>
      <c r="B76" t="s">
        <v>415</v>
      </c>
      <c r="C76">
        <v>3</v>
      </c>
      <c r="D76" t="s">
        <v>23</v>
      </c>
      <c r="E76" t="s">
        <v>795</v>
      </c>
      <c r="J76" t="s">
        <v>18</v>
      </c>
      <c r="K76">
        <v>76</v>
      </c>
      <c r="L76" s="35" t="s">
        <v>796</v>
      </c>
    </row>
    <row r="77" spans="1:12">
      <c r="A77" t="s">
        <v>797</v>
      </c>
      <c r="B77" t="s">
        <v>415</v>
      </c>
      <c r="C77">
        <v>3</v>
      </c>
      <c r="D77" t="s">
        <v>23</v>
      </c>
      <c r="E77" t="s">
        <v>798</v>
      </c>
      <c r="J77" t="s">
        <v>18</v>
      </c>
      <c r="K77">
        <v>85</v>
      </c>
      <c r="L77" s="35" t="s">
        <v>799</v>
      </c>
    </row>
    <row r="78" spans="1:12">
      <c r="A78" t="s">
        <v>800</v>
      </c>
      <c r="B78" t="s">
        <v>415</v>
      </c>
      <c r="C78">
        <v>3</v>
      </c>
      <c r="D78" t="s">
        <v>23</v>
      </c>
      <c r="E78" t="s">
        <v>801</v>
      </c>
      <c r="J78" t="s">
        <v>18</v>
      </c>
      <c r="K78">
        <v>92</v>
      </c>
      <c r="L78" s="35" t="s">
        <v>802</v>
      </c>
    </row>
    <row r="79" spans="1:12">
      <c r="A79" t="s">
        <v>302</v>
      </c>
      <c r="B79" t="s">
        <v>415</v>
      </c>
      <c r="C79">
        <v>4</v>
      </c>
      <c r="D79" t="s">
        <v>23</v>
      </c>
      <c r="E79" t="s">
        <v>303</v>
      </c>
      <c r="J79" t="s">
        <v>18</v>
      </c>
      <c r="K79">
        <v>66</v>
      </c>
      <c r="L79" s="35" t="s">
        <v>803</v>
      </c>
    </row>
    <row r="80" spans="1:12">
      <c r="A80" t="s">
        <v>804</v>
      </c>
      <c r="B80" t="s">
        <v>415</v>
      </c>
      <c r="C80">
        <v>4</v>
      </c>
      <c r="D80" t="s">
        <v>23</v>
      </c>
      <c r="E80" t="s">
        <v>805</v>
      </c>
      <c r="I80" t="s">
        <v>31</v>
      </c>
      <c r="J80" t="s">
        <v>18</v>
      </c>
      <c r="K80">
        <v>70</v>
      </c>
      <c r="L80" s="35" t="s">
        <v>806</v>
      </c>
    </row>
    <row r="81" spans="1:12">
      <c r="A81" t="s">
        <v>807</v>
      </c>
      <c r="B81" t="s">
        <v>415</v>
      </c>
      <c r="C81">
        <v>4</v>
      </c>
      <c r="D81" t="s">
        <v>23</v>
      </c>
      <c r="E81" t="s">
        <v>808</v>
      </c>
      <c r="J81" t="s">
        <v>18</v>
      </c>
      <c r="K81">
        <v>77</v>
      </c>
      <c r="L81" s="35" t="s">
        <v>809</v>
      </c>
    </row>
    <row r="82" spans="1:12">
      <c r="A82" t="s">
        <v>810</v>
      </c>
      <c r="B82" t="s">
        <v>415</v>
      </c>
      <c r="C82">
        <v>4</v>
      </c>
      <c r="D82" t="s">
        <v>23</v>
      </c>
      <c r="E82" t="s">
        <v>811</v>
      </c>
      <c r="I82" t="s">
        <v>31</v>
      </c>
      <c r="J82" t="s">
        <v>18</v>
      </c>
      <c r="K82">
        <v>78</v>
      </c>
      <c r="L82" s="35" t="s">
        <v>812</v>
      </c>
    </row>
    <row r="83" spans="1:12">
      <c r="A83" t="s">
        <v>813</v>
      </c>
      <c r="B83" t="s">
        <v>415</v>
      </c>
      <c r="C83">
        <v>4</v>
      </c>
      <c r="D83" t="s">
        <v>23</v>
      </c>
      <c r="E83" t="s">
        <v>814</v>
      </c>
      <c r="J83" t="s">
        <v>18</v>
      </c>
      <c r="K83">
        <v>81</v>
      </c>
      <c r="L83" s="35" t="s">
        <v>815</v>
      </c>
    </row>
    <row r="84" spans="1:12">
      <c r="A84" t="s">
        <v>816</v>
      </c>
      <c r="B84" t="s">
        <v>415</v>
      </c>
      <c r="C84">
        <v>4</v>
      </c>
      <c r="D84" t="s">
        <v>23</v>
      </c>
      <c r="E84" t="s">
        <v>817</v>
      </c>
      <c r="J84" t="s">
        <v>18</v>
      </c>
      <c r="K84">
        <v>83</v>
      </c>
      <c r="L84" s="35" t="s">
        <v>818</v>
      </c>
    </row>
    <row r="85" spans="1:12">
      <c r="A85" t="s">
        <v>819</v>
      </c>
      <c r="B85" t="s">
        <v>415</v>
      </c>
      <c r="C85">
        <v>4</v>
      </c>
      <c r="D85" t="s">
        <v>23</v>
      </c>
      <c r="E85" t="s">
        <v>820</v>
      </c>
      <c r="J85" t="s">
        <v>18</v>
      </c>
      <c r="K85">
        <v>91</v>
      </c>
      <c r="L85" s="35" t="s">
        <v>821</v>
      </c>
    </row>
    <row r="86" spans="1:12">
      <c r="A86" t="s">
        <v>822</v>
      </c>
      <c r="B86" t="s">
        <v>415</v>
      </c>
      <c r="C86">
        <v>5</v>
      </c>
      <c r="D86" t="s">
        <v>23</v>
      </c>
      <c r="E86" t="s">
        <v>823</v>
      </c>
      <c r="J86" t="s">
        <v>18</v>
      </c>
      <c r="K86">
        <v>64</v>
      </c>
      <c r="L86" s="35" t="s">
        <v>824</v>
      </c>
    </row>
    <row r="87" spans="1:12">
      <c r="A87" t="s">
        <v>825</v>
      </c>
      <c r="B87" t="s">
        <v>415</v>
      </c>
      <c r="C87">
        <v>5</v>
      </c>
      <c r="D87" t="s">
        <v>23</v>
      </c>
      <c r="E87" t="s">
        <v>826</v>
      </c>
      <c r="I87" t="s">
        <v>31</v>
      </c>
      <c r="J87" t="s">
        <v>18</v>
      </c>
      <c r="K87">
        <v>79</v>
      </c>
      <c r="L87" s="35" t="s">
        <v>827</v>
      </c>
    </row>
    <row r="88" spans="1:12">
      <c r="A88" t="s">
        <v>828</v>
      </c>
      <c r="B88" t="s">
        <v>415</v>
      </c>
      <c r="C88">
        <v>5</v>
      </c>
      <c r="D88" t="s">
        <v>23</v>
      </c>
      <c r="E88" t="s">
        <v>829</v>
      </c>
      <c r="J88" t="s">
        <v>18</v>
      </c>
      <c r="K88">
        <v>86</v>
      </c>
      <c r="L88" s="35" t="s">
        <v>830</v>
      </c>
    </row>
    <row r="89" spans="1:12">
      <c r="A89" t="s">
        <v>831</v>
      </c>
      <c r="B89" t="s">
        <v>415</v>
      </c>
      <c r="C89">
        <v>6</v>
      </c>
      <c r="D89" t="s">
        <v>23</v>
      </c>
      <c r="E89" t="s">
        <v>832</v>
      </c>
      <c r="J89" t="s">
        <v>18</v>
      </c>
      <c r="K89">
        <v>69</v>
      </c>
      <c r="L89" s="35" t="s">
        <v>833</v>
      </c>
    </row>
    <row r="90" spans="1:12">
      <c r="A90" t="s">
        <v>834</v>
      </c>
      <c r="B90" t="s">
        <v>415</v>
      </c>
      <c r="C90">
        <v>6</v>
      </c>
      <c r="D90" t="s">
        <v>23</v>
      </c>
      <c r="E90" t="s">
        <v>835</v>
      </c>
      <c r="J90" t="s">
        <v>18</v>
      </c>
      <c r="K90">
        <v>71</v>
      </c>
      <c r="L90" s="35" t="s">
        <v>836</v>
      </c>
    </row>
    <row r="91" spans="1:12">
      <c r="A91" t="s">
        <v>837</v>
      </c>
      <c r="B91" t="s">
        <v>415</v>
      </c>
      <c r="C91">
        <v>6</v>
      </c>
      <c r="D91" t="s">
        <v>23</v>
      </c>
      <c r="E91" t="s">
        <v>838</v>
      </c>
      <c r="J91" t="s">
        <v>18</v>
      </c>
      <c r="K91">
        <v>84</v>
      </c>
      <c r="L91" s="35" t="s">
        <v>839</v>
      </c>
    </row>
    <row r="92" spans="1:12">
      <c r="A92" t="s">
        <v>840</v>
      </c>
      <c r="B92" t="s">
        <v>415</v>
      </c>
      <c r="C92">
        <v>7</v>
      </c>
      <c r="D92" t="s">
        <v>23</v>
      </c>
      <c r="E92" t="s">
        <v>841</v>
      </c>
      <c r="J92" t="s">
        <v>18</v>
      </c>
      <c r="K92">
        <v>74</v>
      </c>
      <c r="L92" s="35" t="s">
        <v>842</v>
      </c>
    </row>
    <row r="93" spans="1:12">
      <c r="A93" t="s">
        <v>843</v>
      </c>
      <c r="B93" t="s">
        <v>415</v>
      </c>
      <c r="C93">
        <v>7</v>
      </c>
      <c r="D93" t="s">
        <v>23</v>
      </c>
      <c r="E93" t="s">
        <v>844</v>
      </c>
      <c r="J93" t="s">
        <v>18</v>
      </c>
      <c r="K93">
        <v>87</v>
      </c>
      <c r="L93" s="35" t="s">
        <v>845</v>
      </c>
    </row>
  </sheetData>
  <sortState xmlns:xlrd2="http://schemas.microsoft.com/office/spreadsheetml/2017/richdata2" ref="A1:L93">
    <sortCondition ref="D2:D93"/>
    <sortCondition ref="C2:C93"/>
  </sortState>
  <phoneticPr fontId="9" type="noConversion"/>
  <hyperlinks>
    <hyperlink ref="L2" r:id="rId1" xr:uid="{CB2A7FDB-3FB5-4FF9-9F4B-F5C87392F40D}"/>
    <hyperlink ref="L11" r:id="rId2" xr:uid="{6B91A74D-548C-4D9F-A0F7-06634C39A46D}"/>
    <hyperlink ref="L21" r:id="rId3" xr:uid="{B7CCD4AA-BCE3-4A9A-8847-F98EE63C246B}"/>
    <hyperlink ref="L35" r:id="rId4" xr:uid="{37D9AD9E-D0DD-4D3A-9105-135DC5BE6AFA}"/>
    <hyperlink ref="L49" r:id="rId5" xr:uid="{BE40BD12-0837-4905-9D18-C33CA7AE2514}"/>
    <hyperlink ref="L57" r:id="rId6" xr:uid="{004D1B03-47D7-46F1-A841-5A11872132C8}"/>
    <hyperlink ref="L61" r:id="rId7" xr:uid="{10A482D4-2872-41FF-A654-1587D6912EEE}"/>
    <hyperlink ref="L36" r:id="rId8" xr:uid="{F4927189-E953-41BC-9D6D-EDDCFF5EAEB2}"/>
    <hyperlink ref="L3" r:id="rId9" xr:uid="{BDBF9CD0-B188-44B7-97E2-A3BE9D1ED54C}"/>
    <hyperlink ref="L22" r:id="rId10" xr:uid="{73F199AA-CD93-4E46-82CD-3C95FE78385A}"/>
    <hyperlink ref="L23" r:id="rId11" xr:uid="{BCED6E9F-3180-457E-87BA-3FE96B41E26B}"/>
    <hyperlink ref="L37" r:id="rId12" xr:uid="{FF057C59-4A40-4F4F-A5FE-E35A06D35109}"/>
    <hyperlink ref="L24" r:id="rId13" xr:uid="{BF71B271-D519-4376-9F2B-719C0533A3A5}"/>
    <hyperlink ref="L25" r:id="rId14" xr:uid="{21C469BD-3057-4D72-941A-603C41135CA7}"/>
    <hyperlink ref="L38" r:id="rId15" xr:uid="{DCBF4107-7BAF-42D5-88EB-F15592027CDA}"/>
    <hyperlink ref="L39" r:id="rId16" xr:uid="{F4151CE6-3A52-4C73-B641-50E4C3B90437}"/>
    <hyperlink ref="L50" r:id="rId17" xr:uid="{9F9B7DFE-7C6F-4BF6-B9A5-2DF522E07F3F}"/>
    <hyperlink ref="L12" r:id="rId18" xr:uid="{B03E35DB-96D2-4289-B9CD-83B9162432CC}"/>
    <hyperlink ref="L67" r:id="rId19" xr:uid="{3AF64B0C-C206-47BC-A348-4F09179C495A}"/>
    <hyperlink ref="L26" r:id="rId20" xr:uid="{7B3EDCC3-5BAD-498E-A09C-1313402E4AF6}"/>
    <hyperlink ref="L85" r:id="rId21" xr:uid="{03658D4F-FA3D-4EDD-8CDE-2020E90F6D39}"/>
    <hyperlink ref="L13" r:id="rId22" xr:uid="{CA33644A-7BC5-4F74-B5F4-EBED77EB247D}"/>
    <hyperlink ref="L72" r:id="rId23" xr:uid="{C61FBCB7-1061-4FAA-BEDE-61825FB4576E}"/>
    <hyperlink ref="L71" r:id="rId24" xr:uid="{3C2303AC-0CB8-4734-BCA6-947BF34A579C}"/>
    <hyperlink ref="L27" r:id="rId25" xr:uid="{1DAADB0C-40E8-4076-8B41-DC89ABE36239}"/>
    <hyperlink ref="L93" r:id="rId26" xr:uid="{452DE56A-4C01-4CFE-A34F-A640C475FA06}"/>
    <hyperlink ref="L58" r:id="rId27" xr:uid="{C42B186C-4F01-4C31-84C2-929061878CDA}"/>
    <hyperlink ref="L88" r:id="rId28" xr:uid="{B7333722-B306-45D5-9120-D1688CB0D7F4}"/>
    <hyperlink ref="L77" r:id="rId29" xr:uid="{72B8E1ED-B36F-4885-B0C8-88FA53A6F914}"/>
    <hyperlink ref="L86" r:id="rId30" xr:uid="{CA5EA3CB-75A0-4314-AB9A-C61CD57FEAD3}"/>
    <hyperlink ref="L40" r:id="rId31" xr:uid="{8F60947F-F391-461E-ACDA-8BFFBC075868}"/>
    <hyperlink ref="L73" r:id="rId32" xr:uid="{0AE10A8D-3EC7-4DDA-B4B1-8C0A3A982319}"/>
    <hyperlink ref="L28" r:id="rId33" xr:uid="{D756B7B4-8B41-415B-9BD6-1759E925109F}"/>
    <hyperlink ref="L79" r:id="rId34" xr:uid="{63CFB17E-8716-43E6-B17E-05C045F20DB0}"/>
    <hyperlink ref="L74" r:id="rId35" xr:uid="{C022F936-B1E8-4D81-A3F0-38D08E12EF12}"/>
    <hyperlink ref="L14" r:id="rId36" xr:uid="{AFFB1B6D-1A53-4EA0-BD0F-943AD4EA8369}"/>
    <hyperlink ref="L65" r:id="rId37" xr:uid="{8D7E331C-386A-4059-83A3-E632943B7721}"/>
    <hyperlink ref="L41" r:id="rId38" xr:uid="{FC57BE3F-1BC5-41F7-82F5-7A44A02A7EFD}"/>
    <hyperlink ref="L89" r:id="rId39" xr:uid="{DD7AB2A5-7ADF-47DB-B368-312EE654914D}"/>
    <hyperlink ref="L42" r:id="rId40" xr:uid="{CCE94711-C4D0-49BE-80D6-ACA917C16D47}"/>
    <hyperlink ref="L80" r:id="rId41" xr:uid="{76198C6E-76A1-4D4F-9C77-C66AC0361D72}"/>
    <hyperlink ref="L90" r:id="rId42" xr:uid="{B2D2B295-1BF4-4740-8A1F-F64515676CF0}"/>
    <hyperlink ref="L29" r:id="rId43" xr:uid="{3EB9498D-C04C-4618-875B-9A6394F2CF0F}"/>
    <hyperlink ref="L68" r:id="rId44" xr:uid="{40603A7C-FC09-43B4-B9A3-436360F0A0D8}"/>
    <hyperlink ref="L30" r:id="rId45" xr:uid="{C4DFD3C5-8FF9-4514-BB15-1DACBB20450A}"/>
    <hyperlink ref="L75" r:id="rId46" xr:uid="{6C7AA6F8-7934-4130-87A1-0D07C6E850C0}"/>
    <hyperlink ref="L92" r:id="rId47" xr:uid="{E904CCE2-EEB5-4E6E-A101-3A0052209E3B}"/>
    <hyperlink ref="L69" r:id="rId48" xr:uid="{AF63382D-D00A-4490-8249-FFD5E355658A}"/>
    <hyperlink ref="L76" r:id="rId49" xr:uid="{0EA56481-9B23-4D99-9F65-4E15A8AADC85}"/>
    <hyperlink ref="L81" r:id="rId50" xr:uid="{311B6521-A267-4ADD-84D6-D0099EF1DF2B}"/>
    <hyperlink ref="L82" r:id="rId51" xr:uid="{B29A47B6-EFA3-420B-82E1-E757BBCF3EA9}"/>
    <hyperlink ref="L43" r:id="rId52" xr:uid="{9D1C3583-0647-49A0-BD81-0FBEF54BA1B2}"/>
    <hyperlink ref="L87" r:id="rId53" xr:uid="{A0FA63C1-BF1E-4A1B-A8C3-A2DA032D401E}"/>
    <hyperlink ref="L70" r:id="rId54" xr:uid="{0763BE17-2022-4B81-A301-AD9FDC73250B}"/>
    <hyperlink ref="L15" r:id="rId55" xr:uid="{3E54F32D-B227-441B-A2D4-3FA616229381}"/>
    <hyperlink ref="L51" r:id="rId56" xr:uid="{08B51602-FCA0-4390-81EA-300D64038718}"/>
    <hyperlink ref="L83" r:id="rId57" xr:uid="{EBF8D6C4-4502-4A66-AA87-59D7D8D94B69}"/>
    <hyperlink ref="L16" r:id="rId58" xr:uid="{E52FEE4A-B301-4871-8F66-6DCD06AFCA6F}"/>
    <hyperlink ref="L66" r:id="rId59" xr:uid="{80A37A75-192C-471E-9B44-CE11F06FCAAA}"/>
    <hyperlink ref="L84" r:id="rId60" xr:uid="{9EFCB1E1-A60E-4693-BF68-8C666A7A9985}"/>
    <hyperlink ref="L91" r:id="rId61" xr:uid="{06C05EE4-A925-43C3-8645-2D2F5B1CD1B1}"/>
    <hyperlink ref="L31" r:id="rId62" xr:uid="{42E96801-38F8-494D-AFFE-87C7DC6DB5B0}"/>
    <hyperlink ref="L78" r:id="rId63" xr:uid="{6716063A-5365-41D3-BFA6-C9ABB91A3020}"/>
    <hyperlink ref="L19" r:id="rId64" xr:uid="{A296E6A4-CD98-4D15-9687-3055FAB80CBE}"/>
    <hyperlink ref="L6" r:id="rId65" xr:uid="{8E3760D0-E08F-4FBE-AD70-521A31037846}"/>
    <hyperlink ref="L44" r:id="rId66" xr:uid="{F54402DD-7A40-4F02-BE6C-93265CEEDED3}"/>
    <hyperlink ref="L54" r:id="rId67" xr:uid="{ECB23CF2-A93A-403E-BA3D-B28D12998E15}"/>
    <hyperlink ref="L4" r:id="rId68" xr:uid="{C08120E9-2E0A-4745-9B87-FA6750BAFBF6}"/>
    <hyperlink ref="L45" r:id="rId69" xr:uid="{AEEEB28F-6D6C-422F-A187-5A89BF72C18C}"/>
    <hyperlink ref="L20" r:id="rId70" xr:uid="{04C3E567-977B-4565-B9B0-BD256103E4F8}"/>
    <hyperlink ref="L52" r:id="rId71" xr:uid="{2655FEBD-4448-4F04-A89A-C8ED3A76FB35}"/>
    <hyperlink ref="L7" r:id="rId72" xr:uid="{966C9B1F-F303-409B-A80C-E62A9A0E4988}"/>
    <hyperlink ref="L53" r:id="rId73" display="https://images-wixmp-ed30a86b8c4ca887773594c2.wixmp.com/f/d5004956-c7d5-44dc-b1c3-080cf8827715/dcgn75g-e5fe2882-07f3-4e9f-9a6c-8fbb8d24e8e3.jpg?token=eyJ0eXAiOiJKV1QiLCJhbGciOiJIUzI1NiJ9.eyJzdWIiOiJ1cm46YXBwOjdlMGQxODg5ODIyNjQzNzNhNWYwZDQxNWVhMGQyNmUwIiwiaXNzIjoidXJuOmFwcDo3ZTBkMTg4OTgyMjY0MzczYTVmMGQ0MTVlYTBkMjZlMCIsIm9iaiI6W1t7InBhdGgiOiJcL2ZcL2Q1MDA0OTU2LWM3ZDUtNDRkYy1iMWMzLTA4MGNmODgyNzcxNVwvZGNnbjc1Zy1lNWZlMjg4Mi0wN2YzLTRlOWYtOWE2Yy04ZmJiOGQyNGU4ZTMuanBnIn1dXSwiYXVkIjpbInVybjpzZXJ2aWNlOmZpbGUuZG93bmxvYWQiXX0.Vpa_WgAZH2zEhGtL_OmONnvsIeNJOVYMT9zO_ij0zSQ" xr:uid="{AB70542E-42E5-4B6B-B955-947E8F9F5047}"/>
    <hyperlink ref="L63" r:id="rId74" xr:uid="{F12B5279-4420-4270-8619-D8B9A24CF9D6}"/>
    <hyperlink ref="L60" r:id="rId75" xr:uid="{91B35F90-497F-4FFA-AC12-2CE7ED17087C}"/>
    <hyperlink ref="L55" r:id="rId76" xr:uid="{42DBD66C-A16C-4644-BFEC-41F58C5C6CED}"/>
    <hyperlink ref="L56" r:id="rId77" xr:uid="{51EA7E4E-E82A-4B59-839F-8094C05EFC79}"/>
    <hyperlink ref="L17" r:id="rId78" xr:uid="{BF7FC22B-C2A6-46B2-BB21-CF08C48CDF8E}"/>
    <hyperlink ref="L64" r:id="rId79" xr:uid="{C7431333-BEE6-4A29-8D2E-C2B9056127A3}"/>
    <hyperlink ref="L18" r:id="rId80" xr:uid="{380E07B8-0B18-422F-9BBC-E7D64E76959F}"/>
    <hyperlink ref="L8" r:id="rId81" xr:uid="{DCB53276-A471-49AA-95EF-6E563EB1803D}"/>
    <hyperlink ref="L32" r:id="rId82" xr:uid="{7A7648E5-E080-47D9-9375-609F366D0E56}"/>
    <hyperlink ref="L9" r:id="rId83" xr:uid="{ECEF043F-C0EF-4DD0-B5D1-DBF078F80775}"/>
    <hyperlink ref="L46" r:id="rId84" display="https://t1.pixers.pics/img-c676e9e9/poster-lustige-snake-cartoon.jpg?H4sIAAAAAAAAA42PW07EMAxFt9NK6dh5NWkXML-zhCqvDoU-oiTAiNWTAuIPCfnD9pV9ri687tnMAVzYS0iwLd6vAeZlrVseU8jLR2iQ8EG2Y1XXBhHb8XgLyaUjNh2TpKOckZ5LIplux3dTPzeTXpqnUmIeATK_xOVRcbW5DG7LwJAqQA1y0MYF69VADZtil4vZvUm-U9iph8RL3O8Ez_o_WANFkNZT21vtUVg9MYYV1v0SvrACFRFKn-ifmAqRqDNeScvW1LxHvS7Nc7y38Ifn9wz1C643EBQGAaIHxU5put4EHYToFZs45cPsej4HJ7XXVnAplRPOWkMdUn6pLp9FjdbRjAEAAA==" xr:uid="{E8572D0E-52E6-4D20-9BFB-F0170E467745}"/>
    <hyperlink ref="L10" r:id="rId85" xr:uid="{C0EDC044-237E-4838-9C11-300DF2D46710}"/>
    <hyperlink ref="L59" r:id="rId86" xr:uid="{7A017D10-728B-4869-A5FE-81508E132881}"/>
    <hyperlink ref="L48" r:id="rId87" xr:uid="{14184EFE-73E0-4EEC-9961-558AB1FE43E6}"/>
    <hyperlink ref="L33" r:id="rId88" xr:uid="{C1646C3B-FDDD-4AA7-A7FB-92C7F12AE1BC}"/>
    <hyperlink ref="L47" r:id="rId89" xr:uid="{969B0FDE-A28B-42ED-85F4-746CD2B222AB}"/>
    <hyperlink ref="L5" r:id="rId90" xr:uid="{784B6FAC-DB70-4A76-9007-C17B83B4D815}"/>
    <hyperlink ref="L34" r:id="rId91" xr:uid="{7AE962E6-506A-4FC1-A4A0-B12EA7423342}"/>
    <hyperlink ref="L62" r:id="rId92" xr:uid="{23784864-2AA1-4E39-8ECC-B23AF7BDBAB2}"/>
  </hyperlinks>
  <pageMargins left="0.7" right="0.7" top="0.78740157499999996" bottom="0.78740157499999996" header="0.3" footer="0.3"/>
  <drawing r:id="rId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1AC6-5B14-41C2-9DD2-422B4547F6FC}">
  <dimension ref="A1:U479"/>
  <sheetViews>
    <sheetView topLeftCell="A189" zoomScaleNormal="100" workbookViewId="0">
      <selection activeCell="E194" sqref="E194"/>
    </sheetView>
  </sheetViews>
  <sheetFormatPr defaultColWidth="11.42578125" defaultRowHeight="15"/>
  <cols>
    <col min="1" max="1" width="34.42578125" customWidth="1"/>
    <col min="2" max="2" width="17" customWidth="1"/>
    <col min="3" max="3" width="6.42578125" customWidth="1"/>
    <col min="4" max="4" width="15.5703125" customWidth="1"/>
    <col min="5" max="5" width="46" customWidth="1"/>
    <col min="8" max="9" width="13.7109375" customWidth="1"/>
    <col min="10" max="10" width="11.5703125" customWidth="1"/>
    <col min="12" max="12" width="83.28515625" customWidth="1"/>
  </cols>
  <sheetData>
    <row r="1" spans="1:21">
      <c r="A1" s="28" t="s">
        <v>0</v>
      </c>
      <c r="B1" s="28" t="s">
        <v>1</v>
      </c>
      <c r="C1" s="28" t="s">
        <v>2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846</v>
      </c>
      <c r="I1" s="28" t="s">
        <v>8</v>
      </c>
      <c r="J1" s="28" t="s">
        <v>9</v>
      </c>
      <c r="K1" s="28" t="s">
        <v>10</v>
      </c>
      <c r="L1" s="28" t="s">
        <v>11</v>
      </c>
      <c r="N1" s="21" t="s">
        <v>847</v>
      </c>
      <c r="O1" s="22"/>
      <c r="Q1" s="3" t="s">
        <v>848</v>
      </c>
      <c r="R1" s="4"/>
      <c r="T1" t="s">
        <v>849</v>
      </c>
    </row>
    <row r="2" spans="1:21">
      <c r="A2" s="1" t="s">
        <v>34</v>
      </c>
      <c r="B2" s="1" t="s">
        <v>850</v>
      </c>
      <c r="C2" s="1">
        <v>1</v>
      </c>
      <c r="D2" s="1" t="s">
        <v>15</v>
      </c>
      <c r="E2" s="1"/>
      <c r="F2" s="1">
        <v>1</v>
      </c>
      <c r="G2" s="1">
        <v>1</v>
      </c>
      <c r="H2" s="1" t="s">
        <v>28</v>
      </c>
      <c r="I2" s="1" t="s">
        <v>35</v>
      </c>
      <c r="J2" s="1" t="s">
        <v>18</v>
      </c>
      <c r="K2" s="28">
        <v>1</v>
      </c>
      <c r="L2" s="29" t="s">
        <v>851</v>
      </c>
      <c r="N2" s="23" t="s">
        <v>13</v>
      </c>
      <c r="O2" s="24">
        <f>COUNTIF(B1:B1000,"*Mortal")</f>
        <v>60</v>
      </c>
      <c r="Q2" s="5" t="s">
        <v>852</v>
      </c>
      <c r="R2" s="6">
        <f>COUNTIF(D2:D1005,"*Creature")</f>
        <v>213</v>
      </c>
      <c r="T2" t="s">
        <v>18</v>
      </c>
      <c r="U2">
        <f>COUNTIF(J1:J1000,"*Common")</f>
        <v>249</v>
      </c>
    </row>
    <row r="3" spans="1:21">
      <c r="A3" s="1" t="s">
        <v>853</v>
      </c>
      <c r="B3" s="1" t="s">
        <v>850</v>
      </c>
      <c r="C3" s="1">
        <v>1</v>
      </c>
      <c r="D3" s="1" t="s">
        <v>15</v>
      </c>
      <c r="E3" s="1" t="s">
        <v>854</v>
      </c>
      <c r="F3" s="1">
        <v>0</v>
      </c>
      <c r="G3" s="1">
        <v>3</v>
      </c>
      <c r="H3" s="1" t="s">
        <v>229</v>
      </c>
      <c r="I3" s="1"/>
      <c r="J3" s="1" t="s">
        <v>44</v>
      </c>
      <c r="K3" s="28">
        <v>3</v>
      </c>
      <c r="L3" s="29" t="s">
        <v>855</v>
      </c>
      <c r="N3" s="23" t="s">
        <v>365</v>
      </c>
      <c r="O3" s="24">
        <f>COUNTIF(B2:B1001,"*Nature")</f>
        <v>66</v>
      </c>
      <c r="Q3" s="5" t="s">
        <v>856</v>
      </c>
      <c r="R3" s="6">
        <f>COUNTIF(D2:D1005,"*Spell")</f>
        <v>91</v>
      </c>
      <c r="T3" t="s">
        <v>44</v>
      </c>
      <c r="U3">
        <f>COUNTIF(J2:J1001,"*Uncommon")</f>
        <v>112</v>
      </c>
    </row>
    <row r="4" spans="1:21">
      <c r="A4" s="1" t="s">
        <v>857</v>
      </c>
      <c r="B4" s="1" t="s">
        <v>850</v>
      </c>
      <c r="C4" s="1">
        <v>2</v>
      </c>
      <c r="D4" s="1" t="s">
        <v>15</v>
      </c>
      <c r="E4" s="1" t="s">
        <v>858</v>
      </c>
      <c r="F4" s="1">
        <v>1</v>
      </c>
      <c r="G4" s="1">
        <v>2</v>
      </c>
      <c r="H4" s="1" t="s">
        <v>561</v>
      </c>
      <c r="I4" s="1"/>
      <c r="J4" s="1" t="s">
        <v>18</v>
      </c>
      <c r="K4" s="28">
        <v>29</v>
      </c>
      <c r="L4" s="29" t="s">
        <v>859</v>
      </c>
      <c r="N4" s="23" t="s">
        <v>227</v>
      </c>
      <c r="O4" s="24">
        <f>COUNTIF(B3:B1002,"*Divine")</f>
        <v>55</v>
      </c>
      <c r="Q4" s="5" t="s">
        <v>860</v>
      </c>
      <c r="R4" s="6">
        <f>COUNTIF(D2:D1005,"*Item")</f>
        <v>29</v>
      </c>
      <c r="T4" t="s">
        <v>25</v>
      </c>
      <c r="U4">
        <f>COUNTIF(J2:J1002,"*Rare")</f>
        <v>66</v>
      </c>
    </row>
    <row r="5" spans="1:21">
      <c r="A5" s="1" t="s">
        <v>575</v>
      </c>
      <c r="B5" s="1" t="s">
        <v>850</v>
      </c>
      <c r="C5" s="1">
        <v>2</v>
      </c>
      <c r="D5" s="1" t="s">
        <v>15</v>
      </c>
      <c r="E5" s="1" t="s">
        <v>336</v>
      </c>
      <c r="F5" s="1">
        <v>2</v>
      </c>
      <c r="G5" s="1">
        <v>2</v>
      </c>
      <c r="H5" s="1" t="s">
        <v>561</v>
      </c>
      <c r="I5" s="1"/>
      <c r="J5" s="1" t="s">
        <v>18</v>
      </c>
      <c r="K5" s="28">
        <v>33</v>
      </c>
      <c r="L5" s="29" t="s">
        <v>861</v>
      </c>
      <c r="N5" s="23" t="s">
        <v>415</v>
      </c>
      <c r="O5" s="24">
        <f>COUNTIF(B4:B1003,"*Void")</f>
        <v>69</v>
      </c>
      <c r="Q5" s="5" t="s">
        <v>862</v>
      </c>
      <c r="R5" s="6">
        <f>COUNTIF(D2:D1005,"*Upgrade")</f>
        <v>5</v>
      </c>
      <c r="T5" t="s">
        <v>41</v>
      </c>
      <c r="U5">
        <f>COUNTIF(J2:J1003,"*Legendary")</f>
        <v>19</v>
      </c>
    </row>
    <row r="6" spans="1:21" ht="30">
      <c r="A6" s="1" t="s">
        <v>863</v>
      </c>
      <c r="B6" s="1" t="s">
        <v>850</v>
      </c>
      <c r="C6" s="1">
        <v>2</v>
      </c>
      <c r="D6" s="1" t="s">
        <v>15</v>
      </c>
      <c r="E6" s="1" t="s">
        <v>864</v>
      </c>
      <c r="F6" s="1">
        <v>1</v>
      </c>
      <c r="G6" s="1">
        <v>1</v>
      </c>
      <c r="H6" s="1" t="s">
        <v>28</v>
      </c>
      <c r="I6" s="1"/>
      <c r="J6" s="1" t="s">
        <v>44</v>
      </c>
      <c r="K6" s="28">
        <v>277</v>
      </c>
      <c r="L6" s="29" t="s">
        <v>865</v>
      </c>
      <c r="N6" s="23" t="s">
        <v>277</v>
      </c>
      <c r="O6" s="24">
        <f>COUNTIF(B5:B1004,"*Elemental")</f>
        <v>57</v>
      </c>
      <c r="Q6" s="5" t="s">
        <v>866</v>
      </c>
      <c r="R6" s="6">
        <f>COUNTIF(D3:D1006,"*Fortress")</f>
        <v>0</v>
      </c>
    </row>
    <row r="7" spans="1:21" ht="30">
      <c r="A7" s="1" t="s">
        <v>867</v>
      </c>
      <c r="B7" s="1" t="s">
        <v>850</v>
      </c>
      <c r="C7" s="1">
        <v>2</v>
      </c>
      <c r="D7" s="1" t="s">
        <v>15</v>
      </c>
      <c r="E7" s="1" t="s">
        <v>868</v>
      </c>
      <c r="F7" s="1">
        <v>2</v>
      </c>
      <c r="G7" s="1">
        <v>2</v>
      </c>
      <c r="H7" s="1" t="s">
        <v>52</v>
      </c>
      <c r="I7" s="1"/>
      <c r="J7" s="1" t="s">
        <v>18</v>
      </c>
      <c r="K7" s="28">
        <v>279</v>
      </c>
      <c r="L7" s="29" t="s">
        <v>869</v>
      </c>
      <c r="N7" s="23" t="s">
        <v>850</v>
      </c>
      <c r="O7" s="24">
        <f>COUNTIF(B2:B1005,"*Colorless")</f>
        <v>30</v>
      </c>
      <c r="Q7" s="5"/>
      <c r="R7" s="6"/>
    </row>
    <row r="8" spans="1:21" ht="30.75" thickBot="1">
      <c r="A8" s="1" t="s">
        <v>870</v>
      </c>
      <c r="B8" s="1" t="s">
        <v>850</v>
      </c>
      <c r="C8" s="1">
        <v>3</v>
      </c>
      <c r="D8" s="1" t="s">
        <v>15</v>
      </c>
      <c r="E8" s="1" t="s">
        <v>871</v>
      </c>
      <c r="F8" s="1">
        <v>1</v>
      </c>
      <c r="G8" s="1">
        <v>4</v>
      </c>
      <c r="H8" s="1" t="s">
        <v>28</v>
      </c>
      <c r="I8" s="1"/>
      <c r="J8" s="1" t="s">
        <v>18</v>
      </c>
      <c r="K8" s="28">
        <v>34</v>
      </c>
      <c r="L8" s="29" t="s">
        <v>872</v>
      </c>
      <c r="N8" s="25" t="s">
        <v>873</v>
      </c>
      <c r="O8" s="26">
        <f>COUNTIF(B2:B1005,"*Z ")</f>
        <v>0</v>
      </c>
      <c r="Q8" s="7" t="s">
        <v>874</v>
      </c>
      <c r="R8" s="8">
        <f>SUM(R2:R6)</f>
        <v>338</v>
      </c>
    </row>
    <row r="9" spans="1:21" ht="15.75" thickBot="1">
      <c r="A9" s="1" t="s">
        <v>875</v>
      </c>
      <c r="B9" s="1" t="s">
        <v>850</v>
      </c>
      <c r="C9" s="1">
        <v>3</v>
      </c>
      <c r="D9" s="1" t="s">
        <v>15</v>
      </c>
      <c r="E9" s="1" t="s">
        <v>876</v>
      </c>
      <c r="F9" s="1">
        <v>3</v>
      </c>
      <c r="G9" s="1">
        <v>1</v>
      </c>
      <c r="H9" s="1" t="s">
        <v>229</v>
      </c>
      <c r="I9" s="1"/>
      <c r="J9" s="1" t="s">
        <v>18</v>
      </c>
      <c r="K9" s="28">
        <v>274</v>
      </c>
      <c r="L9" s="29" t="s">
        <v>877</v>
      </c>
    </row>
    <row r="10" spans="1:21" ht="45">
      <c r="A10" s="1" t="s">
        <v>878</v>
      </c>
      <c r="B10" s="1" t="s">
        <v>850</v>
      </c>
      <c r="C10" s="1">
        <v>3</v>
      </c>
      <c r="D10" s="1" t="s">
        <v>15</v>
      </c>
      <c r="E10" s="1" t="s">
        <v>879</v>
      </c>
      <c r="F10" s="1">
        <v>4</v>
      </c>
      <c r="G10" s="1">
        <v>2</v>
      </c>
      <c r="H10" s="1" t="s">
        <v>28</v>
      </c>
      <c r="I10" s="1"/>
      <c r="J10" s="1" t="s">
        <v>44</v>
      </c>
      <c r="K10" s="28">
        <v>292</v>
      </c>
      <c r="L10" s="29" t="s">
        <v>880</v>
      </c>
      <c r="N10" s="3" t="s">
        <v>587</v>
      </c>
      <c r="O10" s="4"/>
    </row>
    <row r="11" spans="1:21" ht="30">
      <c r="A11" s="1" t="s">
        <v>881</v>
      </c>
      <c r="B11" s="1" t="s">
        <v>850</v>
      </c>
      <c r="C11" s="1">
        <v>4</v>
      </c>
      <c r="D11" s="1" t="s">
        <v>15</v>
      </c>
      <c r="E11" s="1" t="s">
        <v>882</v>
      </c>
      <c r="F11" s="1">
        <v>3</v>
      </c>
      <c r="G11" s="1">
        <v>4</v>
      </c>
      <c r="H11" s="1" t="s">
        <v>28</v>
      </c>
      <c r="I11" s="1"/>
      <c r="J11" s="1" t="s">
        <v>44</v>
      </c>
      <c r="K11" s="28">
        <v>45</v>
      </c>
      <c r="L11" s="29" t="s">
        <v>883</v>
      </c>
      <c r="N11" s="5">
        <v>0</v>
      </c>
      <c r="O11" s="6">
        <f t="shared" ref="O11:O21" si="0">COUNTIF($C$1:$C$1000,$N11)</f>
        <v>0</v>
      </c>
    </row>
    <row r="12" spans="1:21">
      <c r="A12" s="1" t="s">
        <v>884</v>
      </c>
      <c r="B12" s="1" t="s">
        <v>850</v>
      </c>
      <c r="C12" s="1">
        <v>4</v>
      </c>
      <c r="D12" s="1" t="s">
        <v>15</v>
      </c>
      <c r="E12" s="1" t="s">
        <v>885</v>
      </c>
      <c r="F12" s="1">
        <v>2</v>
      </c>
      <c r="G12" s="1">
        <v>3</v>
      </c>
      <c r="H12" s="1" t="s">
        <v>561</v>
      </c>
      <c r="I12" s="1"/>
      <c r="J12" s="1" t="s">
        <v>44</v>
      </c>
      <c r="K12" s="28">
        <v>11</v>
      </c>
      <c r="L12" s="29" t="s">
        <v>886</v>
      </c>
      <c r="N12" s="5">
        <f t="shared" ref="N12:N21" si="1">N11+1</f>
        <v>1</v>
      </c>
      <c r="O12" s="6">
        <f t="shared" si="0"/>
        <v>49</v>
      </c>
    </row>
    <row r="13" spans="1:21" ht="30">
      <c r="A13" s="1" t="s">
        <v>887</v>
      </c>
      <c r="B13" s="1" t="s">
        <v>850</v>
      </c>
      <c r="C13" s="1">
        <v>4</v>
      </c>
      <c r="D13" s="1" t="s">
        <v>15</v>
      </c>
      <c r="E13" s="1" t="s">
        <v>888</v>
      </c>
      <c r="F13" s="1">
        <v>5</v>
      </c>
      <c r="G13" s="1">
        <v>4</v>
      </c>
      <c r="H13" s="1" t="s">
        <v>52</v>
      </c>
      <c r="I13" s="1"/>
      <c r="J13" s="1" t="s">
        <v>18</v>
      </c>
      <c r="K13" s="28">
        <v>276</v>
      </c>
      <c r="L13" s="29" t="s">
        <v>889</v>
      </c>
      <c r="N13" s="5">
        <f t="shared" si="1"/>
        <v>2</v>
      </c>
      <c r="O13" s="6">
        <f t="shared" si="0"/>
        <v>59</v>
      </c>
    </row>
    <row r="14" spans="1:21" ht="30">
      <c r="A14" s="1" t="s">
        <v>890</v>
      </c>
      <c r="B14" s="1" t="s">
        <v>850</v>
      </c>
      <c r="C14" s="1">
        <v>4</v>
      </c>
      <c r="D14" s="1" t="s">
        <v>15</v>
      </c>
      <c r="E14" s="1" t="s">
        <v>891</v>
      </c>
      <c r="F14" s="1">
        <v>2</v>
      </c>
      <c r="G14" s="1">
        <v>6</v>
      </c>
      <c r="H14" s="1" t="s">
        <v>52</v>
      </c>
      <c r="I14" s="1"/>
      <c r="J14" s="1" t="s">
        <v>18</v>
      </c>
      <c r="K14" s="28">
        <v>294</v>
      </c>
      <c r="L14" s="29" t="s">
        <v>892</v>
      </c>
      <c r="N14" s="5">
        <f t="shared" si="1"/>
        <v>3</v>
      </c>
      <c r="O14" s="6">
        <f t="shared" si="0"/>
        <v>75</v>
      </c>
    </row>
    <row r="15" spans="1:21" ht="30">
      <c r="A15" s="1" t="s">
        <v>893</v>
      </c>
      <c r="B15" s="1" t="s">
        <v>850</v>
      </c>
      <c r="C15" s="1">
        <v>5</v>
      </c>
      <c r="D15" s="1" t="s">
        <v>15</v>
      </c>
      <c r="E15" s="1" t="s">
        <v>894</v>
      </c>
      <c r="F15" s="1">
        <v>3</v>
      </c>
      <c r="G15" s="1">
        <v>3</v>
      </c>
      <c r="H15" s="1" t="s">
        <v>52</v>
      </c>
      <c r="I15" s="1"/>
      <c r="J15" s="1" t="s">
        <v>18</v>
      </c>
      <c r="K15" s="28">
        <v>297</v>
      </c>
      <c r="L15" s="29" t="s">
        <v>895</v>
      </c>
      <c r="N15" s="5">
        <f t="shared" si="1"/>
        <v>4</v>
      </c>
      <c r="O15" s="6">
        <f t="shared" si="0"/>
        <v>74</v>
      </c>
    </row>
    <row r="16" spans="1:21" ht="30">
      <c r="A16" s="1" t="s">
        <v>586</v>
      </c>
      <c r="B16" s="1" t="s">
        <v>850</v>
      </c>
      <c r="C16" s="1">
        <v>7</v>
      </c>
      <c r="D16" s="1" t="s">
        <v>15</v>
      </c>
      <c r="E16" s="1" t="s">
        <v>896</v>
      </c>
      <c r="F16" s="1">
        <v>1</v>
      </c>
      <c r="G16" s="1">
        <v>1</v>
      </c>
      <c r="H16" s="1" t="s">
        <v>28</v>
      </c>
      <c r="I16" s="1"/>
      <c r="J16" s="1" t="s">
        <v>41</v>
      </c>
      <c r="K16" s="28">
        <v>2</v>
      </c>
      <c r="L16" s="29" t="s">
        <v>897</v>
      </c>
      <c r="N16" s="5">
        <f t="shared" si="1"/>
        <v>5</v>
      </c>
      <c r="O16" s="6">
        <f t="shared" si="0"/>
        <v>36</v>
      </c>
    </row>
    <row r="17" spans="1:15">
      <c r="A17" s="1" t="s">
        <v>898</v>
      </c>
      <c r="B17" s="12" t="s">
        <v>227</v>
      </c>
      <c r="C17" s="1">
        <v>1</v>
      </c>
      <c r="D17" s="1" t="s">
        <v>15</v>
      </c>
      <c r="E17" s="1" t="s">
        <v>232</v>
      </c>
      <c r="F17" s="1">
        <v>0</v>
      </c>
      <c r="G17" s="1">
        <v>5</v>
      </c>
      <c r="H17" s="1" t="s">
        <v>229</v>
      </c>
      <c r="I17" s="1"/>
      <c r="J17" s="1" t="s">
        <v>18</v>
      </c>
      <c r="K17" s="28">
        <v>110</v>
      </c>
      <c r="L17" s="29" t="s">
        <v>899</v>
      </c>
      <c r="N17" s="5">
        <f t="shared" si="1"/>
        <v>6</v>
      </c>
      <c r="O17" s="6">
        <f t="shared" si="0"/>
        <v>24</v>
      </c>
    </row>
    <row r="18" spans="1:15" ht="30">
      <c r="A18" s="1" t="s">
        <v>260</v>
      </c>
      <c r="B18" s="12" t="s">
        <v>227</v>
      </c>
      <c r="C18" s="1">
        <v>1</v>
      </c>
      <c r="D18" s="1" t="s">
        <v>15</v>
      </c>
      <c r="E18" s="1" t="s">
        <v>900</v>
      </c>
      <c r="F18" s="1">
        <v>3</v>
      </c>
      <c r="G18" s="1">
        <v>4</v>
      </c>
      <c r="H18" s="1" t="s">
        <v>229</v>
      </c>
      <c r="I18" s="1"/>
      <c r="J18" s="1" t="s">
        <v>25</v>
      </c>
      <c r="K18" s="28">
        <v>76</v>
      </c>
      <c r="L18" s="29" t="s">
        <v>901</v>
      </c>
      <c r="N18" s="5">
        <f t="shared" si="1"/>
        <v>7</v>
      </c>
      <c r="O18" s="6">
        <f t="shared" si="0"/>
        <v>20</v>
      </c>
    </row>
    <row r="19" spans="1:15">
      <c r="A19" s="1" t="s">
        <v>902</v>
      </c>
      <c r="B19" s="12" t="s">
        <v>227</v>
      </c>
      <c r="C19" s="1">
        <v>1</v>
      </c>
      <c r="D19" s="1" t="s">
        <v>15</v>
      </c>
      <c r="E19" s="1" t="s">
        <v>281</v>
      </c>
      <c r="F19" s="1">
        <v>2</v>
      </c>
      <c r="G19" s="1">
        <v>2</v>
      </c>
      <c r="H19" s="1" t="s">
        <v>561</v>
      </c>
      <c r="I19" s="1"/>
      <c r="J19" s="1" t="s">
        <v>18</v>
      </c>
      <c r="K19" s="28">
        <v>89</v>
      </c>
      <c r="L19" s="29" t="s">
        <v>903</v>
      </c>
      <c r="N19" s="5">
        <f t="shared" si="1"/>
        <v>8</v>
      </c>
      <c r="O19" s="6">
        <f t="shared" si="0"/>
        <v>0</v>
      </c>
    </row>
    <row r="20" spans="1:15" ht="30">
      <c r="A20" s="1" t="s">
        <v>904</v>
      </c>
      <c r="B20" s="12" t="s">
        <v>227</v>
      </c>
      <c r="C20" s="1">
        <v>1</v>
      </c>
      <c r="D20" s="1" t="s">
        <v>15</v>
      </c>
      <c r="E20" s="1" t="s">
        <v>905</v>
      </c>
      <c r="F20" s="1">
        <v>0</v>
      </c>
      <c r="G20" s="1">
        <v>4</v>
      </c>
      <c r="H20" s="1" t="s">
        <v>229</v>
      </c>
      <c r="I20" s="1"/>
      <c r="J20" s="1" t="s">
        <v>18</v>
      </c>
      <c r="K20" s="28">
        <v>290</v>
      </c>
      <c r="L20" s="29" t="s">
        <v>906</v>
      </c>
      <c r="N20" s="5">
        <f t="shared" si="1"/>
        <v>9</v>
      </c>
      <c r="O20" s="6">
        <f t="shared" si="0"/>
        <v>0</v>
      </c>
    </row>
    <row r="21" spans="1:15" ht="30">
      <c r="A21" s="1" t="s">
        <v>907</v>
      </c>
      <c r="B21" s="12" t="s">
        <v>227</v>
      </c>
      <c r="C21" s="1">
        <v>1</v>
      </c>
      <c r="D21" s="1" t="s">
        <v>15</v>
      </c>
      <c r="E21" s="1" t="s">
        <v>908</v>
      </c>
      <c r="F21" s="1">
        <v>1</v>
      </c>
      <c r="G21" s="1">
        <v>1</v>
      </c>
      <c r="H21" s="1" t="s">
        <v>28</v>
      </c>
      <c r="I21" s="1"/>
      <c r="J21" s="1" t="s">
        <v>25</v>
      </c>
      <c r="K21" s="28">
        <v>169</v>
      </c>
      <c r="L21" s="29" t="s">
        <v>909</v>
      </c>
      <c r="N21" s="7">
        <f t="shared" si="1"/>
        <v>10</v>
      </c>
      <c r="O21" s="8">
        <f t="shared" si="0"/>
        <v>0</v>
      </c>
    </row>
    <row r="22" spans="1:15">
      <c r="A22" s="1" t="s">
        <v>910</v>
      </c>
      <c r="B22" s="12" t="s">
        <v>227</v>
      </c>
      <c r="C22" s="1">
        <v>2</v>
      </c>
      <c r="D22" s="1" t="s">
        <v>15</v>
      </c>
      <c r="E22" s="1" t="s">
        <v>911</v>
      </c>
      <c r="F22" s="1">
        <v>2</v>
      </c>
      <c r="G22" s="1">
        <v>3</v>
      </c>
      <c r="H22" s="1" t="s">
        <v>28</v>
      </c>
      <c r="I22" s="1"/>
      <c r="J22" s="1" t="s">
        <v>18</v>
      </c>
      <c r="K22" s="28">
        <v>10</v>
      </c>
      <c r="L22" s="29" t="s">
        <v>912</v>
      </c>
    </row>
    <row r="23" spans="1:15">
      <c r="A23" s="1" t="s">
        <v>244</v>
      </c>
      <c r="B23" s="12" t="s">
        <v>227</v>
      </c>
      <c r="C23" s="1">
        <v>3</v>
      </c>
      <c r="D23" s="1" t="s">
        <v>15</v>
      </c>
      <c r="E23" s="1" t="s">
        <v>913</v>
      </c>
      <c r="F23" s="1">
        <v>3</v>
      </c>
      <c r="G23" s="1">
        <v>3</v>
      </c>
      <c r="H23" s="1" t="s">
        <v>40</v>
      </c>
      <c r="I23" s="1"/>
      <c r="J23" s="1" t="s">
        <v>25</v>
      </c>
      <c r="K23" s="28">
        <v>126</v>
      </c>
      <c r="L23" s="29" t="s">
        <v>914</v>
      </c>
    </row>
    <row r="24" spans="1:15">
      <c r="A24" s="1" t="s">
        <v>915</v>
      </c>
      <c r="B24" s="12" t="s">
        <v>227</v>
      </c>
      <c r="C24" s="1">
        <v>3</v>
      </c>
      <c r="D24" s="1" t="s">
        <v>15</v>
      </c>
      <c r="E24" s="1" t="s">
        <v>916</v>
      </c>
      <c r="F24" s="1">
        <v>2</v>
      </c>
      <c r="G24" s="1">
        <v>3</v>
      </c>
      <c r="H24" s="1" t="s">
        <v>417</v>
      </c>
      <c r="I24" s="1"/>
      <c r="J24" s="1" t="s">
        <v>44</v>
      </c>
      <c r="K24" s="28">
        <v>178</v>
      </c>
      <c r="L24" s="29" t="s">
        <v>917</v>
      </c>
    </row>
    <row r="25" spans="1:15">
      <c r="A25" s="1" t="s">
        <v>918</v>
      </c>
      <c r="B25" s="12" t="s">
        <v>227</v>
      </c>
      <c r="C25" s="1">
        <v>3</v>
      </c>
      <c r="D25" s="1" t="s">
        <v>15</v>
      </c>
      <c r="E25" s="1" t="s">
        <v>919</v>
      </c>
      <c r="F25" s="1">
        <v>1</v>
      </c>
      <c r="G25" s="1">
        <v>4</v>
      </c>
      <c r="H25" s="1" t="s">
        <v>28</v>
      </c>
      <c r="I25" s="1"/>
      <c r="J25" s="1" t="s">
        <v>18</v>
      </c>
      <c r="K25" s="28">
        <v>201</v>
      </c>
      <c r="L25" s="29" t="s">
        <v>920</v>
      </c>
    </row>
    <row r="26" spans="1:15">
      <c r="A26" s="1" t="s">
        <v>921</v>
      </c>
      <c r="B26" s="12" t="s">
        <v>227</v>
      </c>
      <c r="C26" s="1">
        <v>3</v>
      </c>
      <c r="D26" s="1" t="s">
        <v>15</v>
      </c>
      <c r="E26" s="1" t="s">
        <v>922</v>
      </c>
      <c r="F26" s="1">
        <v>2</v>
      </c>
      <c r="G26" s="1">
        <v>4</v>
      </c>
      <c r="H26" s="1" t="s">
        <v>28</v>
      </c>
      <c r="I26" s="1"/>
      <c r="J26" s="1" t="s">
        <v>18</v>
      </c>
      <c r="K26" s="28">
        <v>223</v>
      </c>
      <c r="L26" s="29" t="s">
        <v>923</v>
      </c>
    </row>
    <row r="27" spans="1:15" ht="45">
      <c r="A27" s="1" t="s">
        <v>924</v>
      </c>
      <c r="B27" s="12" t="s">
        <v>227</v>
      </c>
      <c r="C27" s="1">
        <v>3</v>
      </c>
      <c r="D27" s="1" t="s">
        <v>15</v>
      </c>
      <c r="E27" s="1" t="s">
        <v>925</v>
      </c>
      <c r="F27" s="1">
        <v>1</v>
      </c>
      <c r="G27" s="1">
        <v>6</v>
      </c>
      <c r="H27" s="1" t="s">
        <v>52</v>
      </c>
      <c r="I27" s="1"/>
      <c r="J27" s="1" t="s">
        <v>44</v>
      </c>
      <c r="K27" s="28">
        <v>260</v>
      </c>
      <c r="L27" s="29" t="s">
        <v>926</v>
      </c>
    </row>
    <row r="28" spans="1:15">
      <c r="A28" s="1" t="s">
        <v>927</v>
      </c>
      <c r="B28" s="12" t="s">
        <v>227</v>
      </c>
      <c r="C28" s="1">
        <v>4</v>
      </c>
      <c r="D28" s="1" t="s">
        <v>15</v>
      </c>
      <c r="E28" s="1" t="s">
        <v>928</v>
      </c>
      <c r="F28" s="1">
        <v>2</v>
      </c>
      <c r="G28" s="1">
        <v>6</v>
      </c>
      <c r="H28" s="1" t="s">
        <v>229</v>
      </c>
      <c r="I28" s="1"/>
      <c r="J28" s="1" t="s">
        <v>18</v>
      </c>
      <c r="K28" s="28">
        <v>74</v>
      </c>
      <c r="L28" s="29" t="s">
        <v>929</v>
      </c>
    </row>
    <row r="29" spans="1:15">
      <c r="A29" s="1" t="s">
        <v>930</v>
      </c>
      <c r="B29" s="12" t="s">
        <v>227</v>
      </c>
      <c r="C29" s="1">
        <v>4</v>
      </c>
      <c r="D29" s="1" t="s">
        <v>15</v>
      </c>
      <c r="E29" s="1" t="s">
        <v>931</v>
      </c>
      <c r="F29" s="1">
        <v>4</v>
      </c>
      <c r="G29" s="1">
        <v>5</v>
      </c>
      <c r="H29" s="1" t="s">
        <v>229</v>
      </c>
      <c r="I29" s="1"/>
      <c r="J29" s="1" t="s">
        <v>18</v>
      </c>
      <c r="K29" s="28">
        <v>84</v>
      </c>
      <c r="L29" s="29" t="s">
        <v>932</v>
      </c>
    </row>
    <row r="30" spans="1:15" ht="30">
      <c r="A30" s="1" t="s">
        <v>933</v>
      </c>
      <c r="B30" s="12" t="s">
        <v>227</v>
      </c>
      <c r="C30" s="1">
        <v>4</v>
      </c>
      <c r="D30" s="1" t="s">
        <v>15</v>
      </c>
      <c r="E30" s="1" t="s">
        <v>934</v>
      </c>
      <c r="F30" s="1">
        <v>5</v>
      </c>
      <c r="G30" s="1">
        <v>3</v>
      </c>
      <c r="H30" s="1" t="s">
        <v>229</v>
      </c>
      <c r="I30" s="1"/>
      <c r="J30" s="1" t="s">
        <v>25</v>
      </c>
      <c r="K30" s="28">
        <v>221</v>
      </c>
      <c r="L30" s="29" t="s">
        <v>935</v>
      </c>
    </row>
    <row r="31" spans="1:15" ht="30">
      <c r="A31" s="1" t="s">
        <v>936</v>
      </c>
      <c r="B31" s="12" t="s">
        <v>227</v>
      </c>
      <c r="C31" s="1">
        <v>4</v>
      </c>
      <c r="D31" s="1" t="s">
        <v>15</v>
      </c>
      <c r="E31" s="1" t="s">
        <v>937</v>
      </c>
      <c r="F31" s="1">
        <v>2</v>
      </c>
      <c r="G31" s="1">
        <v>4</v>
      </c>
      <c r="H31" s="1" t="s">
        <v>229</v>
      </c>
      <c r="I31" s="1"/>
      <c r="J31" s="1" t="s">
        <v>44</v>
      </c>
      <c r="K31" s="28">
        <v>267</v>
      </c>
      <c r="L31" s="29" t="s">
        <v>938</v>
      </c>
    </row>
    <row r="32" spans="1:15">
      <c r="A32" s="1" t="s">
        <v>939</v>
      </c>
      <c r="B32" s="12" t="s">
        <v>227</v>
      </c>
      <c r="C32" s="1">
        <v>5</v>
      </c>
      <c r="D32" s="1" t="s">
        <v>15</v>
      </c>
      <c r="E32" s="1" t="s">
        <v>940</v>
      </c>
      <c r="F32" s="1">
        <v>5</v>
      </c>
      <c r="G32" s="1">
        <v>3</v>
      </c>
      <c r="H32" s="1" t="s">
        <v>40</v>
      </c>
      <c r="I32" s="1"/>
      <c r="J32" s="1" t="s">
        <v>25</v>
      </c>
      <c r="K32" s="28">
        <v>19</v>
      </c>
      <c r="L32" s="29" t="s">
        <v>941</v>
      </c>
    </row>
    <row r="33" spans="1:12">
      <c r="A33" s="1" t="s">
        <v>942</v>
      </c>
      <c r="B33" s="12" t="s">
        <v>227</v>
      </c>
      <c r="C33" s="1">
        <v>5</v>
      </c>
      <c r="D33" s="1" t="s">
        <v>15</v>
      </c>
      <c r="E33" s="1" t="s">
        <v>943</v>
      </c>
      <c r="F33" s="1">
        <v>3</v>
      </c>
      <c r="G33" s="1">
        <v>6</v>
      </c>
      <c r="H33" s="1" t="s">
        <v>229</v>
      </c>
      <c r="I33" s="1"/>
      <c r="J33" s="1" t="s">
        <v>44</v>
      </c>
      <c r="K33" s="28">
        <v>113</v>
      </c>
      <c r="L33" s="29" t="s">
        <v>944</v>
      </c>
    </row>
    <row r="34" spans="1:12" ht="30">
      <c r="A34" s="1" t="s">
        <v>945</v>
      </c>
      <c r="B34" s="12" t="s">
        <v>227</v>
      </c>
      <c r="C34" s="1">
        <v>5</v>
      </c>
      <c r="D34" s="1" t="s">
        <v>15</v>
      </c>
      <c r="E34" s="1" t="s">
        <v>946</v>
      </c>
      <c r="F34" s="1">
        <v>4</v>
      </c>
      <c r="G34" s="1">
        <v>5</v>
      </c>
      <c r="H34" s="1" t="s">
        <v>40</v>
      </c>
      <c r="I34" s="1"/>
      <c r="J34" s="1" t="s">
        <v>25</v>
      </c>
      <c r="K34" s="28">
        <v>162</v>
      </c>
      <c r="L34" s="29" t="s">
        <v>947</v>
      </c>
    </row>
    <row r="35" spans="1:12" ht="30">
      <c r="A35" s="1" t="s">
        <v>948</v>
      </c>
      <c r="B35" s="12" t="s">
        <v>227</v>
      </c>
      <c r="C35" s="1">
        <v>5</v>
      </c>
      <c r="D35" s="31" t="s">
        <v>15</v>
      </c>
      <c r="E35" s="1" t="s">
        <v>949</v>
      </c>
      <c r="F35" s="1">
        <v>4</v>
      </c>
      <c r="G35" s="1">
        <v>4</v>
      </c>
      <c r="H35" s="1" t="s">
        <v>28</v>
      </c>
      <c r="I35" s="1"/>
      <c r="J35" s="1" t="s">
        <v>18</v>
      </c>
      <c r="K35" s="28">
        <v>269</v>
      </c>
      <c r="L35" s="29" t="s">
        <v>950</v>
      </c>
    </row>
    <row r="36" spans="1:12" ht="45">
      <c r="A36" s="1" t="s">
        <v>951</v>
      </c>
      <c r="B36" s="12" t="s">
        <v>227</v>
      </c>
      <c r="C36" s="1">
        <v>6</v>
      </c>
      <c r="D36" s="1" t="s">
        <v>15</v>
      </c>
      <c r="E36" s="1" t="s">
        <v>952</v>
      </c>
      <c r="F36" s="1">
        <v>3</v>
      </c>
      <c r="G36" s="1">
        <v>6</v>
      </c>
      <c r="H36" s="1" t="s">
        <v>561</v>
      </c>
      <c r="I36" s="1"/>
      <c r="J36" s="1" t="s">
        <v>44</v>
      </c>
      <c r="K36" s="28">
        <v>78</v>
      </c>
      <c r="L36" s="29" t="s">
        <v>953</v>
      </c>
    </row>
    <row r="37" spans="1:12">
      <c r="A37" s="1" t="s">
        <v>954</v>
      </c>
      <c r="B37" s="12" t="s">
        <v>227</v>
      </c>
      <c r="C37" s="1">
        <v>6</v>
      </c>
      <c r="D37" s="1" t="s">
        <v>15</v>
      </c>
      <c r="E37" s="1" t="s">
        <v>955</v>
      </c>
      <c r="F37" s="1">
        <v>7</v>
      </c>
      <c r="G37" s="1">
        <v>5</v>
      </c>
      <c r="H37" s="1" t="s">
        <v>40</v>
      </c>
      <c r="I37" s="1"/>
      <c r="J37" s="1" t="s">
        <v>25</v>
      </c>
      <c r="K37" s="28">
        <v>138</v>
      </c>
      <c r="L37" s="29" t="s">
        <v>956</v>
      </c>
    </row>
    <row r="38" spans="1:12" ht="30">
      <c r="A38" s="1" t="s">
        <v>957</v>
      </c>
      <c r="B38" s="12" t="s">
        <v>227</v>
      </c>
      <c r="C38" s="1">
        <v>6</v>
      </c>
      <c r="D38" s="1" t="s">
        <v>15</v>
      </c>
      <c r="E38" s="1" t="s">
        <v>958</v>
      </c>
      <c r="F38" s="1">
        <v>5</v>
      </c>
      <c r="G38" s="1">
        <v>4</v>
      </c>
      <c r="H38" s="1" t="s">
        <v>40</v>
      </c>
      <c r="I38" s="1"/>
      <c r="J38" s="1" t="s">
        <v>25</v>
      </c>
      <c r="K38" s="28">
        <v>217</v>
      </c>
      <c r="L38" s="29" t="s">
        <v>959</v>
      </c>
    </row>
    <row r="39" spans="1:12" ht="31.5" customHeight="1">
      <c r="A39" s="1" t="s">
        <v>960</v>
      </c>
      <c r="B39" s="12" t="s">
        <v>227</v>
      </c>
      <c r="C39" s="1">
        <v>6</v>
      </c>
      <c r="D39" s="1" t="s">
        <v>15</v>
      </c>
      <c r="E39" s="1" t="s">
        <v>961</v>
      </c>
      <c r="F39" s="1">
        <v>4</v>
      </c>
      <c r="G39" s="1">
        <v>4</v>
      </c>
      <c r="H39" s="1" t="s">
        <v>40</v>
      </c>
      <c r="I39" s="1"/>
      <c r="J39" s="1" t="s">
        <v>25</v>
      </c>
      <c r="K39" s="28">
        <v>284</v>
      </c>
      <c r="L39" s="29" t="s">
        <v>962</v>
      </c>
    </row>
    <row r="40" spans="1:12" ht="30">
      <c r="A40" s="1" t="s">
        <v>264</v>
      </c>
      <c r="B40" s="12" t="s">
        <v>227</v>
      </c>
      <c r="C40" s="1">
        <v>6</v>
      </c>
      <c r="D40" s="1" t="s">
        <v>15</v>
      </c>
      <c r="E40" s="1" t="s">
        <v>963</v>
      </c>
      <c r="F40" s="1">
        <v>2</v>
      </c>
      <c r="G40" s="1">
        <v>5</v>
      </c>
      <c r="H40" s="1" t="s">
        <v>28</v>
      </c>
      <c r="I40" s="1"/>
      <c r="J40" s="1" t="s">
        <v>18</v>
      </c>
      <c r="K40" s="28">
        <v>287</v>
      </c>
      <c r="L40" s="29" t="s">
        <v>964</v>
      </c>
    </row>
    <row r="41" spans="1:12" ht="30">
      <c r="A41" s="1" t="s">
        <v>965</v>
      </c>
      <c r="B41" s="12" t="s">
        <v>227</v>
      </c>
      <c r="C41" s="1">
        <v>6</v>
      </c>
      <c r="D41" s="1" t="s">
        <v>15</v>
      </c>
      <c r="E41" s="17" t="s">
        <v>966</v>
      </c>
      <c r="F41" s="1">
        <v>3</v>
      </c>
      <c r="G41" s="1">
        <v>4</v>
      </c>
      <c r="H41" s="1" t="s">
        <v>229</v>
      </c>
      <c r="I41" s="1"/>
      <c r="J41" s="1" t="s">
        <v>25</v>
      </c>
      <c r="K41" s="28">
        <v>185</v>
      </c>
      <c r="L41" s="29" t="s">
        <v>967</v>
      </c>
    </row>
    <row r="42" spans="1:12">
      <c r="A42" s="1" t="s">
        <v>968</v>
      </c>
      <c r="B42" s="12" t="s">
        <v>227</v>
      </c>
      <c r="C42" s="1">
        <v>7</v>
      </c>
      <c r="D42" s="1" t="s">
        <v>15</v>
      </c>
      <c r="E42" s="1" t="s">
        <v>969</v>
      </c>
      <c r="F42" s="1">
        <v>3</v>
      </c>
      <c r="G42" s="1">
        <v>4</v>
      </c>
      <c r="H42" s="1" t="s">
        <v>40</v>
      </c>
      <c r="I42" s="1"/>
      <c r="J42" s="1" t="s">
        <v>41</v>
      </c>
      <c r="K42" s="28">
        <v>142</v>
      </c>
      <c r="L42" s="29" t="s">
        <v>970</v>
      </c>
    </row>
    <row r="43" spans="1:12" ht="45">
      <c r="A43" s="1" t="s">
        <v>971</v>
      </c>
      <c r="B43" s="12" t="s">
        <v>227</v>
      </c>
      <c r="C43" s="1">
        <v>7</v>
      </c>
      <c r="D43" s="1" t="s">
        <v>15</v>
      </c>
      <c r="E43" s="1" t="s">
        <v>972</v>
      </c>
      <c r="F43" s="1">
        <v>7</v>
      </c>
      <c r="G43" s="1">
        <v>7</v>
      </c>
      <c r="H43" s="1" t="s">
        <v>40</v>
      </c>
      <c r="I43" s="1"/>
      <c r="J43" s="1" t="s">
        <v>41</v>
      </c>
      <c r="K43" s="28">
        <v>305</v>
      </c>
      <c r="L43" s="29" t="s">
        <v>973</v>
      </c>
    </row>
    <row r="44" spans="1:12" ht="44.25" customHeight="1">
      <c r="A44" s="1" t="s">
        <v>974</v>
      </c>
      <c r="B44" s="13" t="s">
        <v>277</v>
      </c>
      <c r="C44" s="1">
        <v>1</v>
      </c>
      <c r="D44" s="1" t="s">
        <v>15</v>
      </c>
      <c r="E44" s="1" t="s">
        <v>975</v>
      </c>
      <c r="F44" s="1">
        <v>2</v>
      </c>
      <c r="G44" s="1">
        <v>2</v>
      </c>
      <c r="H44" s="31" t="s">
        <v>131</v>
      </c>
      <c r="I44" s="31"/>
      <c r="J44" s="1" t="s">
        <v>18</v>
      </c>
      <c r="K44" s="28">
        <v>14</v>
      </c>
      <c r="L44" s="29" t="s">
        <v>976</v>
      </c>
    </row>
    <row r="45" spans="1:12" ht="32.25" customHeight="1">
      <c r="A45" s="1" t="s">
        <v>977</v>
      </c>
      <c r="B45" s="13" t="s">
        <v>277</v>
      </c>
      <c r="C45" s="1">
        <v>1</v>
      </c>
      <c r="D45" s="1" t="s">
        <v>15</v>
      </c>
      <c r="E45" s="1" t="s">
        <v>978</v>
      </c>
      <c r="F45" s="1">
        <v>3</v>
      </c>
      <c r="G45" s="1">
        <v>1</v>
      </c>
      <c r="H45" s="1" t="s">
        <v>131</v>
      </c>
      <c r="I45" s="1"/>
      <c r="J45" s="1" t="s">
        <v>18</v>
      </c>
      <c r="K45" s="28">
        <v>35</v>
      </c>
      <c r="L45" s="29" t="s">
        <v>979</v>
      </c>
    </row>
    <row r="46" spans="1:12" ht="29.25" customHeight="1">
      <c r="A46" s="1" t="s">
        <v>284</v>
      </c>
      <c r="B46" s="13" t="s">
        <v>277</v>
      </c>
      <c r="C46" s="1">
        <v>1</v>
      </c>
      <c r="D46" s="1" t="s">
        <v>15</v>
      </c>
      <c r="E46" s="1" t="s">
        <v>980</v>
      </c>
      <c r="F46" s="1">
        <v>2</v>
      </c>
      <c r="G46" s="1">
        <v>1</v>
      </c>
      <c r="H46" s="1" t="s">
        <v>52</v>
      </c>
      <c r="I46" s="1"/>
      <c r="J46" s="1" t="s">
        <v>18</v>
      </c>
      <c r="K46" s="28">
        <v>17</v>
      </c>
      <c r="L46" s="29" t="s">
        <v>981</v>
      </c>
    </row>
    <row r="47" spans="1:12" ht="30">
      <c r="A47" s="1" t="s">
        <v>290</v>
      </c>
      <c r="B47" s="13" t="s">
        <v>277</v>
      </c>
      <c r="C47" s="1">
        <v>1</v>
      </c>
      <c r="D47" s="1" t="s">
        <v>15</v>
      </c>
      <c r="E47" s="1" t="s">
        <v>982</v>
      </c>
      <c r="F47" s="1">
        <v>1</v>
      </c>
      <c r="G47" s="1">
        <v>3</v>
      </c>
      <c r="H47" s="1" t="s">
        <v>131</v>
      </c>
      <c r="I47" s="1"/>
      <c r="J47" s="1" t="s">
        <v>18</v>
      </c>
      <c r="K47" s="28">
        <v>31</v>
      </c>
      <c r="L47" s="29" t="s">
        <v>983</v>
      </c>
    </row>
    <row r="48" spans="1:12">
      <c r="A48" s="1" t="s">
        <v>984</v>
      </c>
      <c r="B48" s="13" t="s">
        <v>277</v>
      </c>
      <c r="C48" s="1">
        <v>1</v>
      </c>
      <c r="D48" s="1" t="s">
        <v>15</v>
      </c>
      <c r="E48" s="1" t="s">
        <v>985</v>
      </c>
      <c r="F48" s="1">
        <v>2</v>
      </c>
      <c r="G48" s="1">
        <v>2</v>
      </c>
      <c r="H48" s="1" t="s">
        <v>17</v>
      </c>
      <c r="I48" s="1"/>
      <c r="J48" s="1" t="s">
        <v>18</v>
      </c>
      <c r="K48" s="28">
        <v>37</v>
      </c>
      <c r="L48" s="29" t="s">
        <v>986</v>
      </c>
    </row>
    <row r="49" spans="1:12">
      <c r="A49" s="32" t="s">
        <v>987</v>
      </c>
      <c r="B49" s="32" t="s">
        <v>277</v>
      </c>
      <c r="C49" s="32">
        <v>1</v>
      </c>
      <c r="D49" s="32" t="s">
        <v>15</v>
      </c>
      <c r="E49" s="32" t="s">
        <v>988</v>
      </c>
      <c r="F49" s="32">
        <v>1</v>
      </c>
      <c r="G49" s="32">
        <v>1</v>
      </c>
      <c r="H49" s="32" t="s">
        <v>561</v>
      </c>
      <c r="I49" s="32"/>
      <c r="J49" s="1" t="s">
        <v>18</v>
      </c>
      <c r="K49" s="28">
        <v>229</v>
      </c>
      <c r="L49" s="29" t="s">
        <v>989</v>
      </c>
    </row>
    <row r="50" spans="1:12" ht="30">
      <c r="A50" s="1" t="s">
        <v>990</v>
      </c>
      <c r="B50" s="13" t="s">
        <v>277</v>
      </c>
      <c r="C50" s="1">
        <v>2</v>
      </c>
      <c r="D50" s="1" t="s">
        <v>15</v>
      </c>
      <c r="E50" s="1" t="s">
        <v>991</v>
      </c>
      <c r="F50" s="1">
        <v>4</v>
      </c>
      <c r="G50" s="1">
        <v>3</v>
      </c>
      <c r="H50" s="1" t="s">
        <v>131</v>
      </c>
      <c r="I50" s="1"/>
      <c r="J50" s="1" t="s">
        <v>44</v>
      </c>
      <c r="K50" s="28">
        <v>147</v>
      </c>
      <c r="L50" s="29" t="s">
        <v>992</v>
      </c>
    </row>
    <row r="51" spans="1:12">
      <c r="A51" s="1" t="s">
        <v>993</v>
      </c>
      <c r="B51" s="13" t="s">
        <v>277</v>
      </c>
      <c r="C51" s="1">
        <v>2</v>
      </c>
      <c r="D51" s="1" t="s">
        <v>15</v>
      </c>
      <c r="E51" s="1" t="s">
        <v>994</v>
      </c>
      <c r="F51" s="1">
        <v>1</v>
      </c>
      <c r="G51" s="1">
        <v>1</v>
      </c>
      <c r="H51" s="1" t="s">
        <v>131</v>
      </c>
      <c r="I51" s="1"/>
      <c r="J51" s="1" t="s">
        <v>18</v>
      </c>
      <c r="K51" s="28">
        <v>293</v>
      </c>
      <c r="L51" s="29" t="s">
        <v>995</v>
      </c>
    </row>
    <row r="52" spans="1:12" ht="30">
      <c r="A52" s="1" t="s">
        <v>293</v>
      </c>
      <c r="B52" s="13" t="s">
        <v>277</v>
      </c>
      <c r="C52" s="1">
        <v>3</v>
      </c>
      <c r="D52" s="1" t="s">
        <v>15</v>
      </c>
      <c r="E52" s="1" t="s">
        <v>996</v>
      </c>
      <c r="F52" s="1">
        <v>3</v>
      </c>
      <c r="G52" s="1">
        <v>3</v>
      </c>
      <c r="H52" s="1" t="s">
        <v>52</v>
      </c>
      <c r="I52" s="1"/>
      <c r="J52" s="1" t="s">
        <v>25</v>
      </c>
      <c r="K52" s="28">
        <v>27</v>
      </c>
      <c r="L52" s="29" t="s">
        <v>997</v>
      </c>
    </row>
    <row r="53" spans="1:12">
      <c r="A53" s="1" t="s">
        <v>998</v>
      </c>
      <c r="B53" s="13" t="s">
        <v>277</v>
      </c>
      <c r="C53" s="1">
        <v>3</v>
      </c>
      <c r="D53" s="1" t="s">
        <v>15</v>
      </c>
      <c r="E53" s="1" t="s">
        <v>999</v>
      </c>
      <c r="F53" s="1">
        <v>3</v>
      </c>
      <c r="G53" s="1">
        <v>5</v>
      </c>
      <c r="H53" s="1" t="s">
        <v>17</v>
      </c>
      <c r="I53" s="1"/>
      <c r="J53" s="1" t="s">
        <v>44</v>
      </c>
      <c r="K53" s="28">
        <v>36</v>
      </c>
      <c r="L53" s="29" t="s">
        <v>1000</v>
      </c>
    </row>
    <row r="54" spans="1:12" ht="30">
      <c r="A54" s="1" t="s">
        <v>1001</v>
      </c>
      <c r="B54" s="13" t="s">
        <v>277</v>
      </c>
      <c r="C54" s="1">
        <v>3</v>
      </c>
      <c r="D54" s="1" t="s">
        <v>15</v>
      </c>
      <c r="E54" s="1" t="s">
        <v>1002</v>
      </c>
      <c r="F54" s="1">
        <v>2</v>
      </c>
      <c r="G54" s="1">
        <v>3</v>
      </c>
      <c r="H54" s="1" t="s">
        <v>17</v>
      </c>
      <c r="I54" s="1"/>
      <c r="J54" s="1" t="s">
        <v>25</v>
      </c>
      <c r="K54" s="28">
        <v>115</v>
      </c>
      <c r="L54" s="29" t="s">
        <v>1003</v>
      </c>
    </row>
    <row r="55" spans="1:12" ht="35.25" customHeight="1">
      <c r="A55" s="1" t="s">
        <v>1004</v>
      </c>
      <c r="B55" s="13" t="s">
        <v>277</v>
      </c>
      <c r="C55" s="1">
        <v>3</v>
      </c>
      <c r="D55" s="1" t="s">
        <v>15</v>
      </c>
      <c r="E55" s="1" t="s">
        <v>1005</v>
      </c>
      <c r="F55" s="1">
        <v>4</v>
      </c>
      <c r="G55" s="1">
        <v>3</v>
      </c>
      <c r="H55" s="1" t="s">
        <v>28</v>
      </c>
      <c r="I55" s="1"/>
      <c r="J55" s="1" t="s">
        <v>25</v>
      </c>
      <c r="K55" s="28">
        <v>141</v>
      </c>
      <c r="L55" s="29" t="s">
        <v>1006</v>
      </c>
    </row>
    <row r="56" spans="1:12">
      <c r="A56" s="32" t="s">
        <v>1007</v>
      </c>
      <c r="B56" s="32" t="s">
        <v>277</v>
      </c>
      <c r="C56" s="32">
        <v>3</v>
      </c>
      <c r="D56" s="32" t="s">
        <v>15</v>
      </c>
      <c r="E56" s="32" t="s">
        <v>1008</v>
      </c>
      <c r="F56" s="32">
        <v>3</v>
      </c>
      <c r="G56" s="32">
        <v>3</v>
      </c>
      <c r="H56" s="32" t="s">
        <v>17</v>
      </c>
      <c r="I56" s="32"/>
      <c r="J56" s="1" t="s">
        <v>18</v>
      </c>
      <c r="K56" s="28">
        <v>180</v>
      </c>
      <c r="L56" s="29" t="s">
        <v>1009</v>
      </c>
    </row>
    <row r="57" spans="1:12">
      <c r="A57" s="1" t="s">
        <v>1010</v>
      </c>
      <c r="B57" s="13" t="s">
        <v>277</v>
      </c>
      <c r="C57" s="1">
        <v>3</v>
      </c>
      <c r="D57" s="1" t="s">
        <v>15</v>
      </c>
      <c r="E57" s="17" t="s">
        <v>1011</v>
      </c>
      <c r="F57" s="1">
        <v>1</v>
      </c>
      <c r="G57" s="1">
        <v>1</v>
      </c>
      <c r="H57" s="1" t="s">
        <v>160</v>
      </c>
      <c r="I57" s="1"/>
      <c r="J57" s="1" t="s">
        <v>18</v>
      </c>
      <c r="K57" s="28">
        <v>208</v>
      </c>
      <c r="L57" s="29" t="s">
        <v>1012</v>
      </c>
    </row>
    <row r="58" spans="1:12">
      <c r="A58" s="1" t="s">
        <v>1013</v>
      </c>
      <c r="B58" s="13" t="s">
        <v>277</v>
      </c>
      <c r="C58" s="1">
        <v>3</v>
      </c>
      <c r="D58" s="1" t="s">
        <v>15</v>
      </c>
      <c r="E58" s="17" t="s">
        <v>1014</v>
      </c>
      <c r="F58" s="1">
        <v>2</v>
      </c>
      <c r="G58" s="1">
        <v>4</v>
      </c>
      <c r="H58" s="1" t="s">
        <v>17</v>
      </c>
      <c r="I58" s="1"/>
      <c r="J58" s="1" t="s">
        <v>44</v>
      </c>
      <c r="K58" s="28">
        <v>213</v>
      </c>
      <c r="L58" s="29" t="s">
        <v>1015</v>
      </c>
    </row>
    <row r="59" spans="1:12" ht="30">
      <c r="A59" s="32" t="s">
        <v>1016</v>
      </c>
      <c r="B59" s="32" t="s">
        <v>277</v>
      </c>
      <c r="C59" s="32">
        <v>3</v>
      </c>
      <c r="D59" s="32" t="s">
        <v>15</v>
      </c>
      <c r="E59" s="32" t="s">
        <v>1017</v>
      </c>
      <c r="F59" s="32">
        <v>4</v>
      </c>
      <c r="G59" s="32">
        <v>2</v>
      </c>
      <c r="H59" s="32" t="s">
        <v>561</v>
      </c>
      <c r="I59" s="32"/>
      <c r="J59" s="1" t="s">
        <v>44</v>
      </c>
      <c r="K59" s="28">
        <v>230</v>
      </c>
      <c r="L59" s="29" t="s">
        <v>1018</v>
      </c>
    </row>
    <row r="60" spans="1:12" ht="30">
      <c r="A60" s="1" t="s">
        <v>1019</v>
      </c>
      <c r="B60" s="13" t="s">
        <v>277</v>
      </c>
      <c r="C60" s="1">
        <v>3</v>
      </c>
      <c r="D60" s="1" t="s">
        <v>15</v>
      </c>
      <c r="E60" s="1" t="s">
        <v>1020</v>
      </c>
      <c r="F60" s="1">
        <v>2</v>
      </c>
      <c r="G60" s="1">
        <v>5</v>
      </c>
      <c r="H60" s="1" t="s">
        <v>229</v>
      </c>
      <c r="I60" s="1"/>
      <c r="J60" s="1" t="s">
        <v>44</v>
      </c>
      <c r="K60" s="28">
        <v>286</v>
      </c>
      <c r="L60" s="29" t="s">
        <v>1021</v>
      </c>
    </row>
    <row r="61" spans="1:12" ht="30">
      <c r="A61" s="1" t="s">
        <v>1022</v>
      </c>
      <c r="B61" s="13" t="s">
        <v>277</v>
      </c>
      <c r="C61" s="1">
        <v>3</v>
      </c>
      <c r="D61" s="1" t="s">
        <v>15</v>
      </c>
      <c r="E61" s="1" t="s">
        <v>1023</v>
      </c>
      <c r="F61" s="1">
        <v>3</v>
      </c>
      <c r="G61" s="1">
        <v>4</v>
      </c>
      <c r="H61" s="1" t="s">
        <v>131</v>
      </c>
      <c r="I61" s="1"/>
      <c r="J61" s="1" t="s">
        <v>18</v>
      </c>
      <c r="K61" s="28">
        <v>304</v>
      </c>
      <c r="L61" s="29" t="s">
        <v>1024</v>
      </c>
    </row>
    <row r="62" spans="1:12">
      <c r="A62" s="32" t="s">
        <v>1025</v>
      </c>
      <c r="B62" s="32" t="s">
        <v>277</v>
      </c>
      <c r="C62" s="32">
        <v>4</v>
      </c>
      <c r="D62" s="32" t="s">
        <v>15</v>
      </c>
      <c r="E62" s="32" t="s">
        <v>1026</v>
      </c>
      <c r="F62" s="32">
        <v>3</v>
      </c>
      <c r="G62" s="32">
        <v>4</v>
      </c>
      <c r="H62" s="32" t="s">
        <v>131</v>
      </c>
      <c r="I62" s="32"/>
      <c r="J62" s="1" t="s">
        <v>44</v>
      </c>
      <c r="K62" s="28">
        <v>68</v>
      </c>
      <c r="L62" s="29" t="s">
        <v>1027</v>
      </c>
    </row>
    <row r="63" spans="1:12">
      <c r="A63" s="1" t="s">
        <v>1028</v>
      </c>
      <c r="B63" s="13" t="s">
        <v>277</v>
      </c>
      <c r="C63" s="1">
        <v>4</v>
      </c>
      <c r="D63" s="1" t="s">
        <v>15</v>
      </c>
      <c r="E63" s="1" t="s">
        <v>1029</v>
      </c>
      <c r="F63" s="1">
        <v>2</v>
      </c>
      <c r="G63" s="1">
        <v>4</v>
      </c>
      <c r="H63" s="1" t="s">
        <v>17</v>
      </c>
      <c r="I63" s="1"/>
      <c r="J63" s="1" t="s">
        <v>44</v>
      </c>
      <c r="K63" s="28">
        <v>179</v>
      </c>
      <c r="L63" s="29" t="s">
        <v>1030</v>
      </c>
    </row>
    <row r="64" spans="1:12">
      <c r="A64" s="32" t="s">
        <v>1031</v>
      </c>
      <c r="B64" s="32" t="s">
        <v>277</v>
      </c>
      <c r="C64" s="32">
        <v>4</v>
      </c>
      <c r="D64" s="32" t="s">
        <v>15</v>
      </c>
      <c r="E64" s="33" t="s">
        <v>1032</v>
      </c>
      <c r="F64" s="32">
        <v>3</v>
      </c>
      <c r="G64" s="32">
        <v>3</v>
      </c>
      <c r="H64" s="32" t="s">
        <v>131</v>
      </c>
      <c r="I64" s="32"/>
      <c r="J64" s="1" t="s">
        <v>44</v>
      </c>
      <c r="K64" s="28">
        <v>198</v>
      </c>
      <c r="L64" s="29" t="s">
        <v>1033</v>
      </c>
    </row>
    <row r="65" spans="1:12" ht="30">
      <c r="A65" s="1" t="s">
        <v>1034</v>
      </c>
      <c r="B65" s="13" t="s">
        <v>277</v>
      </c>
      <c r="C65" s="1">
        <v>4</v>
      </c>
      <c r="D65" s="1" t="s">
        <v>15</v>
      </c>
      <c r="E65" s="1" t="s">
        <v>1035</v>
      </c>
      <c r="F65" s="1">
        <v>4</v>
      </c>
      <c r="G65" s="1">
        <v>4</v>
      </c>
      <c r="H65" s="1" t="s">
        <v>160</v>
      </c>
      <c r="I65" s="1"/>
      <c r="J65" s="1" t="s">
        <v>25</v>
      </c>
      <c r="K65" s="28">
        <v>334</v>
      </c>
      <c r="L65" s="29" t="s">
        <v>1036</v>
      </c>
    </row>
    <row r="66" spans="1:12" ht="30">
      <c r="A66" s="1" t="s">
        <v>1037</v>
      </c>
      <c r="B66" s="13" t="s">
        <v>277</v>
      </c>
      <c r="C66" s="1">
        <v>4</v>
      </c>
      <c r="D66" s="1" t="s">
        <v>15</v>
      </c>
      <c r="E66" s="1" t="s">
        <v>1038</v>
      </c>
      <c r="F66" s="1">
        <v>4</v>
      </c>
      <c r="G66" s="1">
        <v>4</v>
      </c>
      <c r="H66" s="1" t="s">
        <v>160</v>
      </c>
      <c r="I66" s="1"/>
      <c r="J66" s="1" t="s">
        <v>44</v>
      </c>
      <c r="K66" s="28">
        <v>336</v>
      </c>
      <c r="L66" s="28"/>
    </row>
    <row r="67" spans="1:12">
      <c r="A67" s="1" t="s">
        <v>1039</v>
      </c>
      <c r="B67" s="13" t="s">
        <v>277</v>
      </c>
      <c r="C67" s="1">
        <v>5</v>
      </c>
      <c r="D67" s="1" t="s">
        <v>15</v>
      </c>
      <c r="E67" s="1" t="s">
        <v>1040</v>
      </c>
      <c r="F67" s="1">
        <v>6</v>
      </c>
      <c r="G67" s="1">
        <v>4</v>
      </c>
      <c r="H67" s="1" t="s">
        <v>131</v>
      </c>
      <c r="I67" s="1"/>
      <c r="J67" s="1" t="s">
        <v>25</v>
      </c>
      <c r="K67" s="28">
        <v>42</v>
      </c>
      <c r="L67" s="29" t="s">
        <v>1041</v>
      </c>
    </row>
    <row r="68" spans="1:12">
      <c r="A68" s="1" t="s">
        <v>1042</v>
      </c>
      <c r="B68" s="13" t="s">
        <v>277</v>
      </c>
      <c r="C68" s="1">
        <v>5</v>
      </c>
      <c r="D68" s="1" t="s">
        <v>15</v>
      </c>
      <c r="E68" s="1" t="s">
        <v>1043</v>
      </c>
      <c r="F68" s="1">
        <v>4</v>
      </c>
      <c r="G68" s="1">
        <v>4</v>
      </c>
      <c r="H68" s="1" t="s">
        <v>17</v>
      </c>
      <c r="I68" s="1"/>
      <c r="J68" s="1" t="s">
        <v>44</v>
      </c>
      <c r="K68" s="28">
        <v>46</v>
      </c>
      <c r="L68" s="29" t="s">
        <v>1044</v>
      </c>
    </row>
    <row r="69" spans="1:12" ht="30">
      <c r="A69" s="1" t="s">
        <v>1045</v>
      </c>
      <c r="B69" s="13" t="s">
        <v>277</v>
      </c>
      <c r="C69" s="1">
        <v>5</v>
      </c>
      <c r="D69" s="1" t="s">
        <v>15</v>
      </c>
      <c r="E69" s="1" t="s">
        <v>1046</v>
      </c>
      <c r="F69" s="1">
        <v>5</v>
      </c>
      <c r="G69" s="1">
        <v>5</v>
      </c>
      <c r="H69" s="1" t="s">
        <v>160</v>
      </c>
      <c r="I69" s="1"/>
      <c r="J69" s="1" t="s">
        <v>44</v>
      </c>
      <c r="K69" s="28">
        <v>64</v>
      </c>
      <c r="L69" s="29" t="s">
        <v>1047</v>
      </c>
    </row>
    <row r="70" spans="1:12">
      <c r="A70" s="1" t="s">
        <v>1048</v>
      </c>
      <c r="B70" s="13" t="s">
        <v>277</v>
      </c>
      <c r="C70" s="1">
        <v>5</v>
      </c>
      <c r="D70" s="1" t="s">
        <v>15</v>
      </c>
      <c r="E70" s="17" t="s">
        <v>1049</v>
      </c>
      <c r="F70" s="1">
        <v>4</v>
      </c>
      <c r="G70" s="1">
        <v>6</v>
      </c>
      <c r="H70" s="1" t="s">
        <v>160</v>
      </c>
      <c r="I70" s="1"/>
      <c r="J70" s="1" t="s">
        <v>44</v>
      </c>
      <c r="K70" s="28">
        <v>184</v>
      </c>
      <c r="L70" s="29" t="s">
        <v>1050</v>
      </c>
    </row>
    <row r="71" spans="1:12" ht="30">
      <c r="A71" s="1" t="s">
        <v>1051</v>
      </c>
      <c r="B71" s="13" t="s">
        <v>277</v>
      </c>
      <c r="C71" s="1">
        <v>6</v>
      </c>
      <c r="D71" s="1" t="s">
        <v>15</v>
      </c>
      <c r="E71" s="1" t="s">
        <v>1052</v>
      </c>
      <c r="F71" s="1">
        <v>5</v>
      </c>
      <c r="G71" s="1">
        <v>5</v>
      </c>
      <c r="H71" s="1" t="s">
        <v>160</v>
      </c>
      <c r="I71" s="1"/>
      <c r="J71" s="1" t="s">
        <v>44</v>
      </c>
      <c r="K71" s="28">
        <v>298</v>
      </c>
      <c r="L71" s="29" t="s">
        <v>1053</v>
      </c>
    </row>
    <row r="72" spans="1:12" ht="30">
      <c r="A72" s="1" t="s">
        <v>1054</v>
      </c>
      <c r="B72" s="13" t="s">
        <v>277</v>
      </c>
      <c r="C72" s="1">
        <v>7</v>
      </c>
      <c r="D72" s="1" t="s">
        <v>15</v>
      </c>
      <c r="E72" s="17" t="s">
        <v>1055</v>
      </c>
      <c r="F72" s="1">
        <v>5</v>
      </c>
      <c r="G72" s="1">
        <v>6</v>
      </c>
      <c r="H72" s="1" t="s">
        <v>160</v>
      </c>
      <c r="I72" s="1"/>
      <c r="J72" s="1" t="s">
        <v>25</v>
      </c>
      <c r="K72" s="28">
        <v>197</v>
      </c>
      <c r="L72" s="29" t="s">
        <v>1056</v>
      </c>
    </row>
    <row r="73" spans="1:12">
      <c r="A73" s="1" t="s">
        <v>1057</v>
      </c>
      <c r="B73" s="27" t="s">
        <v>13</v>
      </c>
      <c r="C73" s="1">
        <v>1</v>
      </c>
      <c r="D73" s="1" t="s">
        <v>15</v>
      </c>
      <c r="E73" s="1" t="s">
        <v>610</v>
      </c>
      <c r="F73" s="1">
        <v>3</v>
      </c>
      <c r="G73" s="1">
        <v>1</v>
      </c>
      <c r="H73" s="1" t="s">
        <v>28</v>
      </c>
      <c r="I73" s="1"/>
      <c r="J73" s="1" t="s">
        <v>18</v>
      </c>
      <c r="K73" s="28">
        <v>120</v>
      </c>
      <c r="L73" s="29" t="s">
        <v>1058</v>
      </c>
    </row>
    <row r="74" spans="1:12" ht="30">
      <c r="A74" s="1" t="s">
        <v>1059</v>
      </c>
      <c r="B74" s="27" t="s">
        <v>13</v>
      </c>
      <c r="C74" s="1">
        <v>1</v>
      </c>
      <c r="D74" s="1" t="s">
        <v>15</v>
      </c>
      <c r="E74" s="1" t="s">
        <v>1060</v>
      </c>
      <c r="F74" s="1">
        <v>1</v>
      </c>
      <c r="G74" s="1">
        <v>1</v>
      </c>
      <c r="H74" s="1" t="s">
        <v>561</v>
      </c>
      <c r="I74" s="1"/>
      <c r="J74" s="1" t="s">
        <v>18</v>
      </c>
      <c r="K74" s="28">
        <v>26</v>
      </c>
      <c r="L74" s="29" t="s">
        <v>1061</v>
      </c>
    </row>
    <row r="75" spans="1:12">
      <c r="A75" s="1" t="s">
        <v>1062</v>
      </c>
      <c r="B75" s="27" t="s">
        <v>13</v>
      </c>
      <c r="C75" s="1">
        <v>1</v>
      </c>
      <c r="D75" s="1" t="s">
        <v>15</v>
      </c>
      <c r="E75" s="1" t="s">
        <v>1063</v>
      </c>
      <c r="F75" s="1">
        <v>1</v>
      </c>
      <c r="G75" s="1">
        <v>3</v>
      </c>
      <c r="H75" s="1" t="s">
        <v>561</v>
      </c>
      <c r="I75" s="1"/>
      <c r="J75" s="1" t="s">
        <v>18</v>
      </c>
      <c r="K75" s="28">
        <v>38</v>
      </c>
      <c r="L75" s="29" t="s">
        <v>1064</v>
      </c>
    </row>
    <row r="76" spans="1:12" ht="30">
      <c r="A76" s="1" t="s">
        <v>327</v>
      </c>
      <c r="B76" s="27" t="s">
        <v>13</v>
      </c>
      <c r="C76" s="1">
        <v>1</v>
      </c>
      <c r="D76" s="1" t="s">
        <v>15</v>
      </c>
      <c r="E76" s="17" t="s">
        <v>1065</v>
      </c>
      <c r="F76" s="1">
        <v>1</v>
      </c>
      <c r="G76" s="1">
        <v>2</v>
      </c>
      <c r="H76" s="1" t="s">
        <v>28</v>
      </c>
      <c r="I76" s="1"/>
      <c r="J76" s="1" t="s">
        <v>18</v>
      </c>
      <c r="K76" s="28">
        <v>189</v>
      </c>
      <c r="L76" s="29" t="s">
        <v>1066</v>
      </c>
    </row>
    <row r="77" spans="1:12">
      <c r="A77" s="1" t="s">
        <v>1067</v>
      </c>
      <c r="B77" s="27" t="s">
        <v>13</v>
      </c>
      <c r="C77" s="1">
        <v>1</v>
      </c>
      <c r="D77" s="1" t="s">
        <v>15</v>
      </c>
      <c r="E77" s="1" t="s">
        <v>1068</v>
      </c>
      <c r="F77" s="1">
        <v>3</v>
      </c>
      <c r="G77" s="1">
        <v>3</v>
      </c>
      <c r="H77" s="1" t="s">
        <v>561</v>
      </c>
      <c r="I77" s="1"/>
      <c r="J77" s="1" t="s">
        <v>18</v>
      </c>
      <c r="K77" s="28">
        <v>195</v>
      </c>
      <c r="L77" s="29" t="s">
        <v>1069</v>
      </c>
    </row>
    <row r="78" spans="1:12" ht="30">
      <c r="A78" s="1" t="s">
        <v>1070</v>
      </c>
      <c r="B78" s="27" t="s">
        <v>13</v>
      </c>
      <c r="C78" s="1">
        <v>2</v>
      </c>
      <c r="D78" s="1" t="s">
        <v>15</v>
      </c>
      <c r="E78" s="17" t="s">
        <v>1071</v>
      </c>
      <c r="F78" s="1">
        <v>3</v>
      </c>
      <c r="G78" s="1">
        <v>2</v>
      </c>
      <c r="H78" s="1" t="s">
        <v>28</v>
      </c>
      <c r="I78" s="1"/>
      <c r="J78" s="1" t="s">
        <v>18</v>
      </c>
      <c r="K78" s="28">
        <v>135</v>
      </c>
      <c r="L78" s="29" t="s">
        <v>1072</v>
      </c>
    </row>
    <row r="79" spans="1:12">
      <c r="A79" s="1" t="s">
        <v>1073</v>
      </c>
      <c r="B79" s="27" t="s">
        <v>13</v>
      </c>
      <c r="C79" s="1">
        <v>2</v>
      </c>
      <c r="D79" s="1" t="s">
        <v>15</v>
      </c>
      <c r="E79" s="1" t="s">
        <v>1074</v>
      </c>
      <c r="F79" s="1">
        <v>2</v>
      </c>
      <c r="G79" s="1">
        <v>3</v>
      </c>
      <c r="H79" s="1" t="s">
        <v>561</v>
      </c>
      <c r="I79" s="1"/>
      <c r="J79" s="1" t="s">
        <v>18</v>
      </c>
      <c r="K79" s="28">
        <v>13</v>
      </c>
      <c r="L79" s="29" t="s">
        <v>1075</v>
      </c>
    </row>
    <row r="80" spans="1:12">
      <c r="A80" s="1" t="s">
        <v>1076</v>
      </c>
      <c r="B80" s="27" t="s">
        <v>13</v>
      </c>
      <c r="C80" s="1">
        <v>2</v>
      </c>
      <c r="D80" s="1" t="s">
        <v>15</v>
      </c>
      <c r="E80" s="1" t="s">
        <v>1077</v>
      </c>
      <c r="F80" s="1">
        <v>1</v>
      </c>
      <c r="G80" s="1">
        <v>5</v>
      </c>
      <c r="H80" s="1" t="s">
        <v>561</v>
      </c>
      <c r="I80" s="1"/>
      <c r="J80" s="1"/>
      <c r="K80" s="28">
        <v>67</v>
      </c>
      <c r="L80" s="29" t="s">
        <v>1078</v>
      </c>
    </row>
    <row r="81" spans="1:12" ht="30">
      <c r="A81" s="1" t="s">
        <v>1079</v>
      </c>
      <c r="B81" s="27" t="s">
        <v>13</v>
      </c>
      <c r="C81" s="1">
        <v>2</v>
      </c>
      <c r="D81" s="1" t="s">
        <v>15</v>
      </c>
      <c r="E81" s="1" t="s">
        <v>1080</v>
      </c>
      <c r="F81" s="1">
        <v>3</v>
      </c>
      <c r="G81" s="1">
        <v>2</v>
      </c>
      <c r="H81" s="1" t="s">
        <v>561</v>
      </c>
      <c r="I81" s="1"/>
      <c r="J81" s="1" t="s">
        <v>18</v>
      </c>
      <c r="K81" s="28">
        <v>166</v>
      </c>
      <c r="L81" s="29" t="s">
        <v>1081</v>
      </c>
    </row>
    <row r="82" spans="1:12" ht="30">
      <c r="A82" s="1" t="s">
        <v>1082</v>
      </c>
      <c r="B82" s="27" t="s">
        <v>13</v>
      </c>
      <c r="C82" s="1">
        <v>2</v>
      </c>
      <c r="D82" s="1" t="s">
        <v>15</v>
      </c>
      <c r="E82" s="1" t="s">
        <v>1083</v>
      </c>
      <c r="F82" s="1">
        <v>1</v>
      </c>
      <c r="G82" s="1">
        <v>2</v>
      </c>
      <c r="H82" s="1" t="s">
        <v>28</v>
      </c>
      <c r="I82" s="1"/>
      <c r="J82" s="1" t="s">
        <v>18</v>
      </c>
      <c r="K82" s="28">
        <v>281</v>
      </c>
      <c r="L82" s="29" t="s">
        <v>1084</v>
      </c>
    </row>
    <row r="83" spans="1:12">
      <c r="A83" s="1" t="s">
        <v>1085</v>
      </c>
      <c r="B83" s="27" t="s">
        <v>13</v>
      </c>
      <c r="C83" s="1">
        <v>3</v>
      </c>
      <c r="D83" s="1" t="s">
        <v>15</v>
      </c>
      <c r="E83" s="1" t="s">
        <v>1086</v>
      </c>
      <c r="F83" s="1">
        <v>0</v>
      </c>
      <c r="G83" s="1">
        <v>2</v>
      </c>
      <c r="H83" s="1" t="s">
        <v>229</v>
      </c>
      <c r="I83" s="1"/>
      <c r="J83" s="1" t="s">
        <v>18</v>
      </c>
      <c r="K83" s="28">
        <v>41</v>
      </c>
      <c r="L83" s="29" t="s">
        <v>1087</v>
      </c>
    </row>
    <row r="84" spans="1:12" ht="30">
      <c r="A84" s="1" t="s">
        <v>1088</v>
      </c>
      <c r="B84" s="27" t="s">
        <v>13</v>
      </c>
      <c r="C84" s="1">
        <v>3</v>
      </c>
      <c r="D84" s="1" t="s">
        <v>15</v>
      </c>
      <c r="E84" s="17" t="s">
        <v>1089</v>
      </c>
      <c r="F84" s="1">
        <v>3</v>
      </c>
      <c r="G84" s="1">
        <v>3</v>
      </c>
      <c r="H84" s="1" t="s">
        <v>561</v>
      </c>
      <c r="I84" s="1"/>
      <c r="J84" s="1" t="s">
        <v>44</v>
      </c>
      <c r="K84" s="28">
        <v>49</v>
      </c>
      <c r="L84" s="29" t="s">
        <v>1090</v>
      </c>
    </row>
    <row r="85" spans="1:12" ht="30">
      <c r="A85" s="1" t="s">
        <v>1091</v>
      </c>
      <c r="B85" s="27" t="s">
        <v>13</v>
      </c>
      <c r="C85" s="1">
        <v>3</v>
      </c>
      <c r="D85" s="1" t="s">
        <v>15</v>
      </c>
      <c r="E85" s="1" t="s">
        <v>1092</v>
      </c>
      <c r="F85" s="1">
        <v>3</v>
      </c>
      <c r="G85" s="1">
        <v>3</v>
      </c>
      <c r="H85" s="1" t="s">
        <v>28</v>
      </c>
      <c r="I85" s="1"/>
      <c r="J85" s="1" t="s">
        <v>18</v>
      </c>
      <c r="K85" s="28">
        <v>79</v>
      </c>
      <c r="L85" s="29" t="s">
        <v>1093</v>
      </c>
    </row>
    <row r="86" spans="1:12" ht="30">
      <c r="A86" s="1" t="s">
        <v>1094</v>
      </c>
      <c r="B86" s="27" t="s">
        <v>13</v>
      </c>
      <c r="C86" s="1">
        <v>3</v>
      </c>
      <c r="D86" s="1" t="s">
        <v>15</v>
      </c>
      <c r="E86" s="1" t="s">
        <v>1095</v>
      </c>
      <c r="F86" s="1">
        <v>2</v>
      </c>
      <c r="G86" s="1">
        <v>5</v>
      </c>
      <c r="H86" s="1" t="s">
        <v>28</v>
      </c>
      <c r="I86" s="1"/>
      <c r="J86" s="1" t="s">
        <v>44</v>
      </c>
      <c r="K86" s="28">
        <v>81</v>
      </c>
      <c r="L86" s="29" t="s">
        <v>1096</v>
      </c>
    </row>
    <row r="87" spans="1:12" ht="30">
      <c r="A87" s="1" t="s">
        <v>1097</v>
      </c>
      <c r="B87" s="27" t="s">
        <v>13</v>
      </c>
      <c r="C87" s="1">
        <v>3</v>
      </c>
      <c r="D87" s="1" t="s">
        <v>15</v>
      </c>
      <c r="E87" s="1" t="s">
        <v>1098</v>
      </c>
      <c r="F87" s="1">
        <v>3</v>
      </c>
      <c r="G87" s="1">
        <v>3</v>
      </c>
      <c r="H87" s="1" t="s">
        <v>28</v>
      </c>
      <c r="I87" s="1"/>
      <c r="J87" s="1" t="s">
        <v>18</v>
      </c>
      <c r="K87" s="28">
        <v>119</v>
      </c>
      <c r="L87" s="29" t="s">
        <v>1099</v>
      </c>
    </row>
    <row r="88" spans="1:12">
      <c r="A88" s="1" t="s">
        <v>1100</v>
      </c>
      <c r="B88" s="27" t="s">
        <v>13</v>
      </c>
      <c r="C88" s="1">
        <v>3</v>
      </c>
      <c r="D88" s="1" t="s">
        <v>15</v>
      </c>
      <c r="E88" s="1" t="s">
        <v>1101</v>
      </c>
      <c r="F88" s="1">
        <v>2</v>
      </c>
      <c r="G88" s="1">
        <v>5</v>
      </c>
      <c r="H88" s="1" t="s">
        <v>561</v>
      </c>
      <c r="I88" s="1"/>
      <c r="J88" s="1" t="s">
        <v>44</v>
      </c>
      <c r="K88" s="28">
        <v>176</v>
      </c>
      <c r="L88" s="29" t="s">
        <v>1102</v>
      </c>
    </row>
    <row r="89" spans="1:12">
      <c r="A89" s="1" t="s">
        <v>1103</v>
      </c>
      <c r="B89" s="27" t="s">
        <v>13</v>
      </c>
      <c r="C89" s="1">
        <v>3</v>
      </c>
      <c r="D89" s="1" t="s">
        <v>15</v>
      </c>
      <c r="E89" s="1" t="s">
        <v>1104</v>
      </c>
      <c r="F89" s="1">
        <v>1</v>
      </c>
      <c r="G89" s="1">
        <v>4</v>
      </c>
      <c r="H89" s="1" t="s">
        <v>52</v>
      </c>
      <c r="I89" s="1"/>
      <c r="J89" s="1" t="s">
        <v>18</v>
      </c>
      <c r="K89" s="28">
        <v>186</v>
      </c>
      <c r="L89" s="29" t="s">
        <v>1105</v>
      </c>
    </row>
    <row r="90" spans="1:12" ht="30">
      <c r="A90" s="1" t="s">
        <v>1106</v>
      </c>
      <c r="B90" s="27" t="s">
        <v>13</v>
      </c>
      <c r="C90" s="1">
        <v>3</v>
      </c>
      <c r="D90" s="1" t="s">
        <v>15</v>
      </c>
      <c r="E90" s="1" t="s">
        <v>1107</v>
      </c>
      <c r="F90" s="1">
        <v>3</v>
      </c>
      <c r="G90" s="1">
        <v>9</v>
      </c>
      <c r="H90" s="1" t="s">
        <v>561</v>
      </c>
      <c r="I90" s="1"/>
      <c r="J90" s="1" t="s">
        <v>44</v>
      </c>
      <c r="K90" s="28">
        <v>296</v>
      </c>
      <c r="L90" s="29" t="s">
        <v>1108</v>
      </c>
    </row>
    <row r="91" spans="1:12">
      <c r="A91" s="1" t="s">
        <v>1109</v>
      </c>
      <c r="B91" s="27" t="s">
        <v>13</v>
      </c>
      <c r="C91" s="1">
        <v>4</v>
      </c>
      <c r="D91" s="1" t="s">
        <v>15</v>
      </c>
      <c r="E91" s="1" t="s">
        <v>1110</v>
      </c>
      <c r="F91" s="1">
        <v>3</v>
      </c>
      <c r="G91" s="1">
        <v>4</v>
      </c>
      <c r="H91" s="1" t="s">
        <v>561</v>
      </c>
      <c r="I91" s="1"/>
      <c r="J91" s="1" t="s">
        <v>25</v>
      </c>
      <c r="K91" s="28">
        <v>12</v>
      </c>
      <c r="L91" s="29" t="s">
        <v>1111</v>
      </c>
    </row>
    <row r="92" spans="1:12">
      <c r="A92" s="1" t="s">
        <v>1112</v>
      </c>
      <c r="B92" s="27" t="s">
        <v>13</v>
      </c>
      <c r="C92" s="1">
        <v>4</v>
      </c>
      <c r="D92" s="1" t="s">
        <v>15</v>
      </c>
      <c r="E92" s="1" t="s">
        <v>1113</v>
      </c>
      <c r="F92" s="1">
        <v>4</v>
      </c>
      <c r="G92" s="1">
        <v>4</v>
      </c>
      <c r="H92" s="1" t="s">
        <v>561</v>
      </c>
      <c r="I92" s="1"/>
      <c r="J92" s="1" t="s">
        <v>44</v>
      </c>
      <c r="K92" s="28">
        <v>40</v>
      </c>
      <c r="L92" s="29" t="s">
        <v>1114</v>
      </c>
    </row>
    <row r="93" spans="1:12">
      <c r="A93" s="1" t="s">
        <v>1115</v>
      </c>
      <c r="B93" s="27" t="s">
        <v>13</v>
      </c>
      <c r="C93" s="1">
        <v>4</v>
      </c>
      <c r="D93" s="1" t="s">
        <v>15</v>
      </c>
      <c r="E93" s="17" t="s">
        <v>1116</v>
      </c>
      <c r="F93" s="1">
        <v>3</v>
      </c>
      <c r="G93" s="1">
        <v>4</v>
      </c>
      <c r="H93" s="1" t="s">
        <v>561</v>
      </c>
      <c r="I93" s="1"/>
      <c r="J93" s="1" t="s">
        <v>44</v>
      </c>
      <c r="K93" s="28">
        <v>124</v>
      </c>
      <c r="L93" s="29" t="s">
        <v>1117</v>
      </c>
    </row>
    <row r="94" spans="1:12" ht="30">
      <c r="A94" s="1" t="s">
        <v>567</v>
      </c>
      <c r="B94" s="27" t="s">
        <v>13</v>
      </c>
      <c r="C94" s="1">
        <v>4</v>
      </c>
      <c r="D94" s="1" t="s">
        <v>15</v>
      </c>
      <c r="E94" s="17" t="s">
        <v>1118</v>
      </c>
      <c r="F94" s="1">
        <v>2</v>
      </c>
      <c r="G94" s="1">
        <v>6</v>
      </c>
      <c r="H94" s="1" t="s">
        <v>229</v>
      </c>
      <c r="I94" s="1"/>
      <c r="J94" s="1" t="s">
        <v>44</v>
      </c>
      <c r="K94" s="28">
        <v>163</v>
      </c>
      <c r="L94" s="29" t="s">
        <v>1119</v>
      </c>
    </row>
    <row r="95" spans="1:12">
      <c r="A95" s="1" t="s">
        <v>1120</v>
      </c>
      <c r="B95" s="27" t="s">
        <v>13</v>
      </c>
      <c r="C95" s="1">
        <v>4</v>
      </c>
      <c r="D95" s="1" t="s">
        <v>15</v>
      </c>
      <c r="E95" s="1" t="s">
        <v>1121</v>
      </c>
      <c r="F95" s="1">
        <v>2</v>
      </c>
      <c r="G95" s="1">
        <v>3</v>
      </c>
      <c r="H95" s="1" t="s">
        <v>561</v>
      </c>
      <c r="I95" s="1"/>
      <c r="J95" s="1" t="s">
        <v>18</v>
      </c>
      <c r="K95" s="28">
        <v>263</v>
      </c>
      <c r="L95" s="29" t="s">
        <v>1122</v>
      </c>
    </row>
    <row r="96" spans="1:12" ht="30">
      <c r="A96" s="1" t="s">
        <v>1123</v>
      </c>
      <c r="B96" s="27" t="s">
        <v>13</v>
      </c>
      <c r="C96" s="1">
        <v>4</v>
      </c>
      <c r="D96" s="1" t="s">
        <v>15</v>
      </c>
      <c r="E96" s="1" t="s">
        <v>1124</v>
      </c>
      <c r="F96" s="1">
        <v>3</v>
      </c>
      <c r="G96" s="1">
        <v>6</v>
      </c>
      <c r="H96" s="1" t="s">
        <v>561</v>
      </c>
      <c r="I96" s="1"/>
      <c r="J96" s="1" t="s">
        <v>44</v>
      </c>
      <c r="K96" s="28">
        <v>299</v>
      </c>
      <c r="L96" s="29" t="s">
        <v>1125</v>
      </c>
    </row>
    <row r="97" spans="1:12">
      <c r="A97" s="1" t="s">
        <v>1126</v>
      </c>
      <c r="B97" s="27" t="s">
        <v>13</v>
      </c>
      <c r="C97" s="1">
        <v>4</v>
      </c>
      <c r="D97" s="1" t="s">
        <v>15</v>
      </c>
      <c r="E97" s="1" t="s">
        <v>1127</v>
      </c>
      <c r="F97" s="1">
        <v>2</v>
      </c>
      <c r="G97" s="1">
        <v>5</v>
      </c>
      <c r="H97" s="1" t="s">
        <v>561</v>
      </c>
      <c r="I97" s="1"/>
      <c r="J97" s="1" t="s">
        <v>44</v>
      </c>
      <c r="K97" s="28">
        <v>317</v>
      </c>
      <c r="L97" s="29" t="s">
        <v>1128</v>
      </c>
    </row>
    <row r="98" spans="1:12" ht="30">
      <c r="A98" s="1" t="s">
        <v>1129</v>
      </c>
      <c r="B98" s="27" t="s">
        <v>13</v>
      </c>
      <c r="C98" s="1">
        <v>4</v>
      </c>
      <c r="D98" s="1" t="s">
        <v>15</v>
      </c>
      <c r="E98" s="1" t="s">
        <v>1130</v>
      </c>
      <c r="F98" s="1">
        <v>5</v>
      </c>
      <c r="G98" s="1">
        <v>3</v>
      </c>
      <c r="H98" s="1" t="s">
        <v>561</v>
      </c>
      <c r="I98" s="1"/>
      <c r="J98" s="1" t="s">
        <v>18</v>
      </c>
      <c r="K98" s="28">
        <v>319</v>
      </c>
      <c r="L98" s="29" t="s">
        <v>1131</v>
      </c>
    </row>
    <row r="99" spans="1:12" ht="30">
      <c r="A99" s="1" t="s">
        <v>1132</v>
      </c>
      <c r="B99" s="27" t="s">
        <v>13</v>
      </c>
      <c r="C99" s="1">
        <v>5</v>
      </c>
      <c r="D99" s="1" t="s">
        <v>15</v>
      </c>
      <c r="E99" s="17" t="s">
        <v>1133</v>
      </c>
      <c r="F99" s="1">
        <v>3</v>
      </c>
      <c r="G99" s="1">
        <v>5</v>
      </c>
      <c r="H99" s="1" t="s">
        <v>28</v>
      </c>
      <c r="I99" s="1"/>
      <c r="J99" s="1" t="s">
        <v>25</v>
      </c>
      <c r="K99" s="28">
        <v>214</v>
      </c>
      <c r="L99" s="29" t="s">
        <v>1134</v>
      </c>
    </row>
    <row r="100" spans="1:12" ht="30">
      <c r="A100" s="1" t="s">
        <v>1135</v>
      </c>
      <c r="B100" s="27" t="s">
        <v>13</v>
      </c>
      <c r="C100" s="1">
        <v>5</v>
      </c>
      <c r="D100" s="1" t="s">
        <v>15</v>
      </c>
      <c r="E100" s="1" t="s">
        <v>1136</v>
      </c>
      <c r="F100" s="1">
        <v>4</v>
      </c>
      <c r="G100" s="1">
        <v>4</v>
      </c>
      <c r="H100" s="1" t="s">
        <v>28</v>
      </c>
      <c r="I100" s="1"/>
      <c r="J100" s="1" t="s">
        <v>18</v>
      </c>
      <c r="K100" s="28">
        <v>318</v>
      </c>
      <c r="L100" s="29" t="s">
        <v>1137</v>
      </c>
    </row>
    <row r="101" spans="1:12" ht="30">
      <c r="A101" s="1" t="s">
        <v>1138</v>
      </c>
      <c r="B101" s="27" t="s">
        <v>13</v>
      </c>
      <c r="C101" s="1">
        <v>6</v>
      </c>
      <c r="D101" s="1" t="s">
        <v>15</v>
      </c>
      <c r="E101" s="17" t="s">
        <v>1139</v>
      </c>
      <c r="F101" s="1">
        <v>5</v>
      </c>
      <c r="G101" s="1">
        <v>1</v>
      </c>
      <c r="H101" s="1" t="s">
        <v>28</v>
      </c>
      <c r="I101" s="1"/>
      <c r="J101" s="1" t="s">
        <v>25</v>
      </c>
      <c r="K101" s="28">
        <v>116</v>
      </c>
      <c r="L101" s="29" t="s">
        <v>1140</v>
      </c>
    </row>
    <row r="102" spans="1:12" ht="30">
      <c r="A102" s="1" t="s">
        <v>1141</v>
      </c>
      <c r="B102" s="27" t="s">
        <v>13</v>
      </c>
      <c r="C102" s="1">
        <v>6</v>
      </c>
      <c r="D102" s="1" t="s">
        <v>15</v>
      </c>
      <c r="E102" s="1" t="s">
        <v>1142</v>
      </c>
      <c r="F102" s="1">
        <v>5</v>
      </c>
      <c r="G102" s="1">
        <v>4</v>
      </c>
      <c r="H102" s="1" t="s">
        <v>561</v>
      </c>
      <c r="I102" s="1"/>
      <c r="J102" s="1" t="s">
        <v>25</v>
      </c>
      <c r="K102" s="28">
        <v>132</v>
      </c>
      <c r="L102" s="29" t="s">
        <v>1143</v>
      </c>
    </row>
    <row r="103" spans="1:12" ht="30">
      <c r="A103" s="1" t="s">
        <v>1144</v>
      </c>
      <c r="B103" s="27" t="s">
        <v>13</v>
      </c>
      <c r="C103" s="1">
        <v>7</v>
      </c>
      <c r="D103" s="1" t="s">
        <v>15</v>
      </c>
      <c r="E103" s="1" t="s">
        <v>1145</v>
      </c>
      <c r="F103" s="1">
        <v>5</v>
      </c>
      <c r="G103" s="1">
        <v>5</v>
      </c>
      <c r="H103" s="1" t="s">
        <v>28</v>
      </c>
      <c r="I103" s="1"/>
      <c r="J103" s="1" t="s">
        <v>44</v>
      </c>
      <c r="K103" s="28">
        <v>144</v>
      </c>
      <c r="L103" s="29" t="s">
        <v>1146</v>
      </c>
    </row>
    <row r="104" spans="1:12">
      <c r="A104" s="1" t="s">
        <v>1147</v>
      </c>
      <c r="B104" s="14" t="s">
        <v>365</v>
      </c>
      <c r="C104" s="1">
        <v>1</v>
      </c>
      <c r="D104" s="1" t="s">
        <v>15</v>
      </c>
      <c r="E104" s="1" t="s">
        <v>664</v>
      </c>
      <c r="F104" s="1">
        <v>1</v>
      </c>
      <c r="G104" s="1">
        <v>3</v>
      </c>
      <c r="H104" s="1" t="s">
        <v>154</v>
      </c>
      <c r="I104" s="1"/>
      <c r="J104" s="1" t="s">
        <v>18</v>
      </c>
      <c r="K104" s="28">
        <v>4</v>
      </c>
      <c r="L104" s="29" t="s">
        <v>1148</v>
      </c>
    </row>
    <row r="105" spans="1:12">
      <c r="A105" s="1" t="s">
        <v>1149</v>
      </c>
      <c r="B105" s="14" t="s">
        <v>365</v>
      </c>
      <c r="C105" s="1">
        <v>1</v>
      </c>
      <c r="D105" s="1" t="s">
        <v>15</v>
      </c>
      <c r="E105" s="1"/>
      <c r="F105" s="1">
        <v>2</v>
      </c>
      <c r="G105" s="1">
        <v>2</v>
      </c>
      <c r="H105" s="1" t="s">
        <v>52</v>
      </c>
      <c r="I105" s="1"/>
      <c r="J105" s="1" t="s">
        <v>18</v>
      </c>
      <c r="K105" s="28">
        <v>8</v>
      </c>
      <c r="L105" s="29" t="s">
        <v>1150</v>
      </c>
    </row>
    <row r="106" spans="1:12" ht="30.75" customHeight="1">
      <c r="A106" s="1" t="s">
        <v>1151</v>
      </c>
      <c r="B106" s="14" t="s">
        <v>365</v>
      </c>
      <c r="C106" s="1">
        <v>1</v>
      </c>
      <c r="D106" s="1" t="s">
        <v>15</v>
      </c>
      <c r="E106" s="1" t="s">
        <v>1152</v>
      </c>
      <c r="F106" s="1">
        <v>2</v>
      </c>
      <c r="G106" s="1">
        <v>4</v>
      </c>
      <c r="H106" s="1" t="s">
        <v>52</v>
      </c>
      <c r="I106" s="1"/>
      <c r="J106" s="1" t="s">
        <v>18</v>
      </c>
      <c r="K106" s="28">
        <v>30</v>
      </c>
      <c r="L106" s="29" t="s">
        <v>1153</v>
      </c>
    </row>
    <row r="107" spans="1:12">
      <c r="A107" s="1" t="s">
        <v>1154</v>
      </c>
      <c r="B107" s="14" t="s">
        <v>365</v>
      </c>
      <c r="C107" s="1">
        <v>1</v>
      </c>
      <c r="D107" s="1" t="s">
        <v>15</v>
      </c>
      <c r="E107" s="17" t="s">
        <v>1155</v>
      </c>
      <c r="F107" s="1">
        <v>2</v>
      </c>
      <c r="G107" s="1">
        <v>2</v>
      </c>
      <c r="H107" s="1" t="s">
        <v>154</v>
      </c>
      <c r="I107" s="1"/>
      <c r="J107" s="1" t="s">
        <v>18</v>
      </c>
      <c r="K107" s="28">
        <v>134</v>
      </c>
      <c r="L107" s="29" t="s">
        <v>1156</v>
      </c>
    </row>
    <row r="108" spans="1:12" ht="30">
      <c r="A108" s="1" t="s">
        <v>1157</v>
      </c>
      <c r="B108" s="14" t="s">
        <v>365</v>
      </c>
      <c r="C108" s="1">
        <v>1</v>
      </c>
      <c r="D108" s="1" t="s">
        <v>15</v>
      </c>
      <c r="E108" s="1" t="s">
        <v>1158</v>
      </c>
      <c r="F108" s="1">
        <v>1</v>
      </c>
      <c r="G108" s="1">
        <v>1</v>
      </c>
      <c r="H108" s="1" t="s">
        <v>154</v>
      </c>
      <c r="I108" s="1"/>
      <c r="J108" s="1" t="s">
        <v>44</v>
      </c>
      <c r="K108" s="28">
        <v>22</v>
      </c>
      <c r="L108" s="29" t="s">
        <v>1159</v>
      </c>
    </row>
    <row r="109" spans="1:12">
      <c r="A109" s="1" t="s">
        <v>1160</v>
      </c>
      <c r="B109" s="14" t="s">
        <v>365</v>
      </c>
      <c r="C109" s="1">
        <v>1</v>
      </c>
      <c r="D109" s="1" t="s">
        <v>15</v>
      </c>
      <c r="E109" s="1" t="s">
        <v>1161</v>
      </c>
      <c r="F109" s="1">
        <v>3</v>
      </c>
      <c r="G109" s="1">
        <v>3</v>
      </c>
      <c r="H109" s="1" t="s">
        <v>160</v>
      </c>
      <c r="I109" s="1"/>
      <c r="J109" s="1" t="s">
        <v>18</v>
      </c>
      <c r="K109" s="28">
        <v>282</v>
      </c>
      <c r="L109" s="29" t="s">
        <v>1162</v>
      </c>
    </row>
    <row r="110" spans="1:12">
      <c r="A110" s="1" t="s">
        <v>1163</v>
      </c>
      <c r="B110" s="14" t="s">
        <v>365</v>
      </c>
      <c r="C110" s="1">
        <v>1</v>
      </c>
      <c r="D110" s="1" t="s">
        <v>15</v>
      </c>
      <c r="E110" s="1" t="s">
        <v>1164</v>
      </c>
      <c r="F110" s="1">
        <v>1</v>
      </c>
      <c r="G110" s="1">
        <v>2</v>
      </c>
      <c r="H110" s="1" t="s">
        <v>52</v>
      </c>
      <c r="I110" s="1"/>
      <c r="J110" s="1" t="s">
        <v>18</v>
      </c>
      <c r="K110" s="28">
        <v>303</v>
      </c>
      <c r="L110" s="29" t="s">
        <v>1165</v>
      </c>
    </row>
    <row r="111" spans="1:12" ht="30">
      <c r="A111" s="1" t="s">
        <v>1166</v>
      </c>
      <c r="B111" s="14" t="s">
        <v>365</v>
      </c>
      <c r="C111" s="1">
        <v>2</v>
      </c>
      <c r="D111" s="1" t="s">
        <v>15</v>
      </c>
      <c r="E111" s="1" t="s">
        <v>1167</v>
      </c>
      <c r="F111" s="1">
        <v>1</v>
      </c>
      <c r="G111" s="1">
        <v>5</v>
      </c>
      <c r="H111" s="1" t="s">
        <v>1168</v>
      </c>
      <c r="I111" s="1"/>
      <c r="J111" s="1" t="s">
        <v>44</v>
      </c>
      <c r="K111" s="28">
        <v>9</v>
      </c>
      <c r="L111" s="29" t="s">
        <v>1169</v>
      </c>
    </row>
    <row r="112" spans="1:12">
      <c r="A112" s="1" t="s">
        <v>1170</v>
      </c>
      <c r="B112" s="14" t="s">
        <v>365</v>
      </c>
      <c r="C112" s="1">
        <v>2</v>
      </c>
      <c r="D112" s="1" t="s">
        <v>15</v>
      </c>
      <c r="E112" s="17" t="s">
        <v>1171</v>
      </c>
      <c r="F112" s="1">
        <v>1</v>
      </c>
      <c r="G112" s="1">
        <v>1</v>
      </c>
      <c r="H112" s="1" t="s">
        <v>52</v>
      </c>
      <c r="I112" s="1"/>
      <c r="J112" s="1" t="s">
        <v>44</v>
      </c>
      <c r="K112" s="28">
        <v>191</v>
      </c>
      <c r="L112" s="29" t="s">
        <v>1172</v>
      </c>
    </row>
    <row r="113" spans="1:12">
      <c r="A113" s="1" t="s">
        <v>1173</v>
      </c>
      <c r="B113" s="14" t="s">
        <v>365</v>
      </c>
      <c r="C113" s="1">
        <v>2</v>
      </c>
      <c r="D113" s="1" t="s">
        <v>15</v>
      </c>
      <c r="E113" s="1" t="s">
        <v>1174</v>
      </c>
      <c r="F113" s="1">
        <v>4</v>
      </c>
      <c r="G113" s="1">
        <v>5</v>
      </c>
      <c r="H113" s="1" t="s">
        <v>160</v>
      </c>
      <c r="I113" s="1"/>
      <c r="J113" s="1" t="s">
        <v>44</v>
      </c>
      <c r="K113" s="28">
        <v>283</v>
      </c>
      <c r="L113" s="29" t="s">
        <v>1175</v>
      </c>
    </row>
    <row r="114" spans="1:12">
      <c r="A114" s="1" t="s">
        <v>1176</v>
      </c>
      <c r="B114" s="14" t="s">
        <v>365</v>
      </c>
      <c r="C114" s="1">
        <v>3</v>
      </c>
      <c r="D114" s="1" t="s">
        <v>15</v>
      </c>
      <c r="E114" s="1" t="s">
        <v>1177</v>
      </c>
      <c r="F114" s="1">
        <v>3</v>
      </c>
      <c r="G114" s="1">
        <v>3</v>
      </c>
      <c r="H114" s="1" t="s">
        <v>52</v>
      </c>
      <c r="I114" s="1"/>
      <c r="J114" s="1" t="s">
        <v>18</v>
      </c>
      <c r="K114" s="28">
        <v>32</v>
      </c>
      <c r="L114" s="29" t="s">
        <v>1178</v>
      </c>
    </row>
    <row r="115" spans="1:12" ht="30">
      <c r="A115" s="1" t="s">
        <v>1179</v>
      </c>
      <c r="B115" s="14" t="s">
        <v>365</v>
      </c>
      <c r="C115" s="1">
        <v>3</v>
      </c>
      <c r="D115" s="1" t="s">
        <v>15</v>
      </c>
      <c r="E115" s="1" t="s">
        <v>1180</v>
      </c>
      <c r="F115" s="1">
        <v>4</v>
      </c>
      <c r="G115" s="1">
        <v>4</v>
      </c>
      <c r="H115" s="1" t="s">
        <v>119</v>
      </c>
      <c r="I115" s="1"/>
      <c r="J115" s="1" t="s">
        <v>18</v>
      </c>
      <c r="K115" s="28">
        <v>137</v>
      </c>
      <c r="L115" s="29" t="s">
        <v>1181</v>
      </c>
    </row>
    <row r="116" spans="1:12">
      <c r="A116" s="1" t="s">
        <v>1182</v>
      </c>
      <c r="B116" s="14" t="s">
        <v>365</v>
      </c>
      <c r="C116" s="1">
        <v>3</v>
      </c>
      <c r="D116" s="1" t="s">
        <v>15</v>
      </c>
      <c r="E116" s="17" t="s">
        <v>1183</v>
      </c>
      <c r="F116" s="1">
        <v>1</v>
      </c>
      <c r="G116" s="1">
        <v>5</v>
      </c>
      <c r="H116" s="1" t="s">
        <v>52</v>
      </c>
      <c r="I116" s="1"/>
      <c r="J116" s="1" t="s">
        <v>44</v>
      </c>
      <c r="K116" s="28">
        <v>146</v>
      </c>
      <c r="L116" s="29" t="s">
        <v>1184</v>
      </c>
    </row>
    <row r="117" spans="1:12">
      <c r="A117" s="1" t="s">
        <v>1185</v>
      </c>
      <c r="B117" s="14" t="s">
        <v>365</v>
      </c>
      <c r="C117" s="1">
        <v>3</v>
      </c>
      <c r="D117" s="1" t="s">
        <v>15</v>
      </c>
      <c r="E117" s="1" t="s">
        <v>711</v>
      </c>
      <c r="F117" s="1">
        <v>1</v>
      </c>
      <c r="G117" s="1">
        <v>4</v>
      </c>
      <c r="H117" s="1" t="s">
        <v>52</v>
      </c>
      <c r="I117" s="1"/>
      <c r="J117" s="1" t="s">
        <v>44</v>
      </c>
      <c r="K117" s="28">
        <v>118</v>
      </c>
      <c r="L117" s="29" t="s">
        <v>1186</v>
      </c>
    </row>
    <row r="118" spans="1:12">
      <c r="A118" s="1" t="s">
        <v>1187</v>
      </c>
      <c r="B118" s="14" t="s">
        <v>365</v>
      </c>
      <c r="C118" s="1">
        <v>3</v>
      </c>
      <c r="D118" s="1" t="s">
        <v>15</v>
      </c>
      <c r="E118" s="1" t="s">
        <v>1188</v>
      </c>
      <c r="F118" s="1">
        <v>2</v>
      </c>
      <c r="G118" s="1">
        <v>5</v>
      </c>
      <c r="H118" s="1" t="s">
        <v>154</v>
      </c>
      <c r="I118" s="1"/>
      <c r="J118" s="1" t="s">
        <v>18</v>
      </c>
      <c r="K118" s="28">
        <v>315</v>
      </c>
      <c r="L118" s="29" t="s">
        <v>1189</v>
      </c>
    </row>
    <row r="119" spans="1:12">
      <c r="A119" s="1" t="s">
        <v>381</v>
      </c>
      <c r="B119" s="14" t="s">
        <v>365</v>
      </c>
      <c r="C119" s="1">
        <v>4</v>
      </c>
      <c r="D119" s="1" t="s">
        <v>15</v>
      </c>
      <c r="E119" s="1" t="s">
        <v>1190</v>
      </c>
      <c r="F119" s="1">
        <v>4</v>
      </c>
      <c r="G119" s="1">
        <v>4</v>
      </c>
      <c r="H119" s="1" t="s">
        <v>119</v>
      </c>
      <c r="I119" s="1"/>
      <c r="J119" s="1" t="s">
        <v>18</v>
      </c>
      <c r="K119" s="28">
        <v>60</v>
      </c>
      <c r="L119" s="29" t="s">
        <v>1191</v>
      </c>
    </row>
    <row r="120" spans="1:12" ht="30">
      <c r="A120" s="1" t="s">
        <v>1192</v>
      </c>
      <c r="B120" s="14" t="s">
        <v>365</v>
      </c>
      <c r="C120" s="1">
        <v>4</v>
      </c>
      <c r="D120" s="1" t="s">
        <v>15</v>
      </c>
      <c r="E120" s="1" t="s">
        <v>1193</v>
      </c>
      <c r="F120" s="1">
        <v>3</v>
      </c>
      <c r="G120" s="1">
        <v>4</v>
      </c>
      <c r="H120" s="1" t="s">
        <v>52</v>
      </c>
      <c r="I120" s="1"/>
      <c r="J120" s="1" t="s">
        <v>18</v>
      </c>
      <c r="K120" s="28">
        <v>149</v>
      </c>
      <c r="L120" s="29" t="s">
        <v>1194</v>
      </c>
    </row>
    <row r="121" spans="1:12">
      <c r="A121" s="1" t="s">
        <v>1195</v>
      </c>
      <c r="B121" s="14" t="s">
        <v>365</v>
      </c>
      <c r="C121" s="1">
        <v>4</v>
      </c>
      <c r="D121" s="1" t="s">
        <v>15</v>
      </c>
      <c r="E121" s="1" t="s">
        <v>1196</v>
      </c>
      <c r="F121" s="1">
        <v>4</v>
      </c>
      <c r="G121" s="1">
        <v>3</v>
      </c>
      <c r="H121" s="1" t="s">
        <v>1197</v>
      </c>
      <c r="I121" s="1"/>
      <c r="J121" s="1" t="s">
        <v>44</v>
      </c>
      <c r="K121" s="28">
        <v>150</v>
      </c>
      <c r="L121" s="29" t="s">
        <v>1198</v>
      </c>
    </row>
    <row r="122" spans="1:12" ht="30">
      <c r="A122" s="1" t="s">
        <v>1199</v>
      </c>
      <c r="B122" s="14" t="s">
        <v>365</v>
      </c>
      <c r="C122" s="1">
        <v>4</v>
      </c>
      <c r="D122" s="1" t="s">
        <v>15</v>
      </c>
      <c r="E122" s="1" t="s">
        <v>1200</v>
      </c>
      <c r="F122" s="1">
        <v>2</v>
      </c>
      <c r="G122" s="1">
        <v>5</v>
      </c>
      <c r="H122" s="1" t="s">
        <v>119</v>
      </c>
      <c r="I122" s="1"/>
      <c r="J122" s="1" t="s">
        <v>18</v>
      </c>
      <c r="K122" s="28">
        <v>174</v>
      </c>
      <c r="L122" s="29" t="s">
        <v>1201</v>
      </c>
    </row>
    <row r="123" spans="1:12" ht="60">
      <c r="A123" s="1" t="s">
        <v>1202</v>
      </c>
      <c r="B123" s="14" t="s">
        <v>365</v>
      </c>
      <c r="C123" s="1">
        <v>4</v>
      </c>
      <c r="D123" s="1" t="s">
        <v>15</v>
      </c>
      <c r="E123" s="1" t="s">
        <v>1203</v>
      </c>
      <c r="F123" s="1">
        <v>2</v>
      </c>
      <c r="G123" s="1">
        <v>4</v>
      </c>
      <c r="H123" s="1" t="s">
        <v>1168</v>
      </c>
      <c r="I123" s="1"/>
      <c r="J123" s="1" t="s">
        <v>44</v>
      </c>
      <c r="K123" s="28">
        <v>175</v>
      </c>
      <c r="L123" s="29" t="s">
        <v>1204</v>
      </c>
    </row>
    <row r="124" spans="1:12" ht="45">
      <c r="A124" s="1" t="s">
        <v>1205</v>
      </c>
      <c r="B124" s="14" t="s">
        <v>365</v>
      </c>
      <c r="C124" s="1">
        <v>4</v>
      </c>
      <c r="D124" s="1" t="s">
        <v>15</v>
      </c>
      <c r="E124" s="1" t="s">
        <v>1206</v>
      </c>
      <c r="F124" s="1">
        <v>2</v>
      </c>
      <c r="G124" s="1">
        <v>4</v>
      </c>
      <c r="H124" s="1" t="s">
        <v>28</v>
      </c>
      <c r="I124" s="1"/>
      <c r="J124" s="1" t="s">
        <v>44</v>
      </c>
      <c r="K124" s="28">
        <v>271</v>
      </c>
      <c r="L124" s="29" t="s">
        <v>1207</v>
      </c>
    </row>
    <row r="125" spans="1:12">
      <c r="A125" s="1" t="s">
        <v>1208</v>
      </c>
      <c r="B125" s="14" t="s">
        <v>365</v>
      </c>
      <c r="C125" s="1">
        <v>5</v>
      </c>
      <c r="D125" s="1" t="s">
        <v>15</v>
      </c>
      <c r="E125" s="1" t="s">
        <v>1209</v>
      </c>
      <c r="F125" s="1">
        <v>5</v>
      </c>
      <c r="G125" s="1">
        <v>6</v>
      </c>
      <c r="H125" s="1" t="s">
        <v>119</v>
      </c>
      <c r="I125" s="1"/>
      <c r="J125" s="1" t="s">
        <v>44</v>
      </c>
      <c r="K125" s="28">
        <v>61</v>
      </c>
      <c r="L125" s="29" t="s">
        <v>1210</v>
      </c>
    </row>
    <row r="126" spans="1:12" ht="30">
      <c r="A126" s="1" t="s">
        <v>1211</v>
      </c>
      <c r="B126" s="14" t="s">
        <v>365</v>
      </c>
      <c r="C126" s="1">
        <v>5</v>
      </c>
      <c r="D126" s="1" t="s">
        <v>15</v>
      </c>
      <c r="E126" s="1" t="s">
        <v>1212</v>
      </c>
      <c r="F126" s="1">
        <v>3</v>
      </c>
      <c r="G126" s="1">
        <v>7</v>
      </c>
      <c r="H126" s="1" t="s">
        <v>154</v>
      </c>
      <c r="I126" s="1"/>
      <c r="J126" s="1" t="s">
        <v>44</v>
      </c>
      <c r="K126" s="28">
        <v>171</v>
      </c>
      <c r="L126" s="29" t="s">
        <v>1213</v>
      </c>
    </row>
    <row r="127" spans="1:12" ht="30">
      <c r="A127" s="1" t="s">
        <v>1214</v>
      </c>
      <c r="B127" s="14" t="s">
        <v>365</v>
      </c>
      <c r="C127" s="1">
        <v>5</v>
      </c>
      <c r="D127" s="1" t="s">
        <v>15</v>
      </c>
      <c r="E127" s="1" t="s">
        <v>1215</v>
      </c>
      <c r="F127" s="1">
        <v>5</v>
      </c>
      <c r="G127" s="1">
        <v>4</v>
      </c>
      <c r="H127" s="1" t="s">
        <v>119</v>
      </c>
      <c r="I127" s="1"/>
      <c r="J127" s="1" t="s">
        <v>44</v>
      </c>
      <c r="K127" s="28">
        <v>210</v>
      </c>
      <c r="L127" s="29" t="s">
        <v>1216</v>
      </c>
    </row>
    <row r="128" spans="1:12" ht="30">
      <c r="A128" s="1" t="s">
        <v>1217</v>
      </c>
      <c r="B128" s="14" t="s">
        <v>365</v>
      </c>
      <c r="C128" s="1">
        <v>5</v>
      </c>
      <c r="D128" s="31" t="s">
        <v>15</v>
      </c>
      <c r="E128" s="1" t="s">
        <v>1218</v>
      </c>
      <c r="F128" s="1">
        <v>3</v>
      </c>
      <c r="G128" s="1">
        <v>1</v>
      </c>
      <c r="H128" s="1" t="s">
        <v>119</v>
      </c>
      <c r="I128" s="1"/>
      <c r="J128" s="1" t="s">
        <v>18</v>
      </c>
      <c r="K128" s="28">
        <v>270</v>
      </c>
      <c r="L128" s="29" t="s">
        <v>1219</v>
      </c>
    </row>
    <row r="129" spans="1:12">
      <c r="A129" s="1" t="s">
        <v>1220</v>
      </c>
      <c r="B129" s="14" t="s">
        <v>365</v>
      </c>
      <c r="C129" s="1">
        <v>5</v>
      </c>
      <c r="D129" s="1" t="s">
        <v>15</v>
      </c>
      <c r="E129" s="1" t="s">
        <v>1221</v>
      </c>
      <c r="F129" s="1">
        <v>3</v>
      </c>
      <c r="G129" s="1">
        <v>8</v>
      </c>
      <c r="H129" s="1" t="s">
        <v>154</v>
      </c>
      <c r="I129" s="1"/>
      <c r="J129" s="1" t="s">
        <v>18</v>
      </c>
      <c r="K129" s="28">
        <v>316</v>
      </c>
      <c r="L129" s="29" t="s">
        <v>1222</v>
      </c>
    </row>
    <row r="130" spans="1:12">
      <c r="A130" s="1" t="s">
        <v>1223</v>
      </c>
      <c r="B130" s="14" t="s">
        <v>365</v>
      </c>
      <c r="C130" s="1">
        <v>5</v>
      </c>
      <c r="D130" s="1" t="s">
        <v>15</v>
      </c>
      <c r="E130" s="1" t="s">
        <v>1224</v>
      </c>
      <c r="F130" s="1">
        <v>5</v>
      </c>
      <c r="G130" s="1">
        <v>5</v>
      </c>
      <c r="H130" s="1" t="s">
        <v>28</v>
      </c>
      <c r="I130" s="1"/>
      <c r="J130" s="1" t="s">
        <v>18</v>
      </c>
      <c r="K130" s="28">
        <v>321</v>
      </c>
      <c r="L130" s="29" t="s">
        <v>1225</v>
      </c>
    </row>
    <row r="131" spans="1:12" ht="30">
      <c r="A131" s="1" t="s">
        <v>1226</v>
      </c>
      <c r="B131" s="14" t="s">
        <v>365</v>
      </c>
      <c r="C131" s="1">
        <v>6</v>
      </c>
      <c r="D131" s="1" t="s">
        <v>15</v>
      </c>
      <c r="E131" s="1" t="s">
        <v>1227</v>
      </c>
      <c r="F131" s="1">
        <v>6</v>
      </c>
      <c r="G131" s="1">
        <v>6</v>
      </c>
      <c r="H131" s="1" t="s">
        <v>52</v>
      </c>
      <c r="I131" s="1"/>
      <c r="J131" s="1" t="s">
        <v>25</v>
      </c>
      <c r="K131" s="28">
        <v>44</v>
      </c>
      <c r="L131" s="29" t="s">
        <v>1228</v>
      </c>
    </row>
    <row r="132" spans="1:12">
      <c r="A132" s="1" t="s">
        <v>1229</v>
      </c>
      <c r="B132" s="14" t="s">
        <v>365</v>
      </c>
      <c r="C132" s="1">
        <v>6</v>
      </c>
      <c r="D132" s="1" t="s">
        <v>15</v>
      </c>
      <c r="E132" s="1" t="s">
        <v>1230</v>
      </c>
      <c r="F132" s="1">
        <v>7</v>
      </c>
      <c r="G132" s="1">
        <v>7</v>
      </c>
      <c r="H132" s="1" t="s">
        <v>52</v>
      </c>
      <c r="I132" s="1"/>
      <c r="J132" s="1" t="s">
        <v>18</v>
      </c>
      <c r="K132" s="28">
        <v>47</v>
      </c>
      <c r="L132" s="29" t="s">
        <v>1231</v>
      </c>
    </row>
    <row r="133" spans="1:12" ht="30">
      <c r="A133" s="1" t="s">
        <v>1232</v>
      </c>
      <c r="B133" s="14" t="s">
        <v>365</v>
      </c>
      <c r="C133" s="1">
        <v>6</v>
      </c>
      <c r="D133" s="1" t="s">
        <v>15</v>
      </c>
      <c r="E133" s="1" t="s">
        <v>1233</v>
      </c>
      <c r="F133" s="1">
        <v>6</v>
      </c>
      <c r="G133" s="1">
        <v>6</v>
      </c>
      <c r="H133" s="1" t="s">
        <v>52</v>
      </c>
      <c r="I133" s="1"/>
      <c r="J133" s="1" t="s">
        <v>44</v>
      </c>
      <c r="K133" s="28">
        <v>215</v>
      </c>
      <c r="L133" s="29" t="s">
        <v>1234</v>
      </c>
    </row>
    <row r="134" spans="1:12" ht="33" customHeight="1">
      <c r="A134" s="1" t="s">
        <v>1235</v>
      </c>
      <c r="B134" s="14" t="s">
        <v>365</v>
      </c>
      <c r="C134" s="1">
        <v>6</v>
      </c>
      <c r="D134" s="1" t="s">
        <v>15</v>
      </c>
      <c r="E134" s="1" t="s">
        <v>1236</v>
      </c>
      <c r="F134" s="1">
        <v>7</v>
      </c>
      <c r="G134" s="1">
        <v>6</v>
      </c>
      <c r="H134" s="1" t="s">
        <v>119</v>
      </c>
      <c r="I134" s="1"/>
      <c r="J134" s="1" t="s">
        <v>41</v>
      </c>
      <c r="K134" s="28">
        <v>250</v>
      </c>
      <c r="L134" s="29" t="s">
        <v>1237</v>
      </c>
    </row>
    <row r="135" spans="1:12">
      <c r="A135" s="1" t="s">
        <v>1238</v>
      </c>
      <c r="B135" s="14" t="s">
        <v>365</v>
      </c>
      <c r="C135" s="1">
        <v>7</v>
      </c>
      <c r="D135" s="1" t="s">
        <v>15</v>
      </c>
      <c r="E135" s="1" t="s">
        <v>1239</v>
      </c>
      <c r="F135" s="1">
        <v>5</v>
      </c>
      <c r="G135" s="1">
        <v>9</v>
      </c>
      <c r="H135" s="1" t="s">
        <v>52</v>
      </c>
      <c r="I135" s="1"/>
      <c r="J135" s="1" t="s">
        <v>25</v>
      </c>
      <c r="K135" s="28">
        <v>18</v>
      </c>
      <c r="L135" s="29" t="s">
        <v>1240</v>
      </c>
    </row>
    <row r="136" spans="1:12">
      <c r="A136" s="1" t="s">
        <v>1241</v>
      </c>
      <c r="B136" s="14" t="s">
        <v>365</v>
      </c>
      <c r="C136" s="1">
        <v>7</v>
      </c>
      <c r="D136" s="1" t="s">
        <v>15</v>
      </c>
      <c r="E136" s="1" t="s">
        <v>1242</v>
      </c>
      <c r="F136" s="1">
        <v>4</v>
      </c>
      <c r="G136" s="1">
        <v>6</v>
      </c>
      <c r="H136" s="1" t="s">
        <v>1168</v>
      </c>
      <c r="I136" s="1"/>
      <c r="J136" s="1" t="s">
        <v>25</v>
      </c>
      <c r="K136" s="28">
        <v>48</v>
      </c>
      <c r="L136" s="29" t="s">
        <v>1243</v>
      </c>
    </row>
    <row r="137" spans="1:12" ht="30">
      <c r="A137" s="1" t="s">
        <v>1244</v>
      </c>
      <c r="B137" s="14" t="s">
        <v>365</v>
      </c>
      <c r="C137" s="1">
        <v>7</v>
      </c>
      <c r="D137" s="1" t="s">
        <v>15</v>
      </c>
      <c r="E137" s="1" t="s">
        <v>1245</v>
      </c>
      <c r="F137" s="1">
        <v>8</v>
      </c>
      <c r="G137" s="1">
        <v>8</v>
      </c>
      <c r="H137" s="1" t="s">
        <v>119</v>
      </c>
      <c r="I137" s="1"/>
      <c r="J137" s="1" t="s">
        <v>41</v>
      </c>
      <c r="K137" s="28">
        <v>105</v>
      </c>
      <c r="L137" s="29" t="s">
        <v>1246</v>
      </c>
    </row>
    <row r="138" spans="1:12">
      <c r="A138" s="1" t="s">
        <v>1247</v>
      </c>
      <c r="B138" s="14" t="s">
        <v>365</v>
      </c>
      <c r="C138" s="1">
        <v>7</v>
      </c>
      <c r="D138" s="1" t="s">
        <v>15</v>
      </c>
      <c r="E138" s="1" t="s">
        <v>1248</v>
      </c>
      <c r="F138" s="1">
        <v>5</v>
      </c>
      <c r="G138" s="1">
        <v>8</v>
      </c>
      <c r="H138" s="1" t="s">
        <v>52</v>
      </c>
      <c r="I138" s="1"/>
      <c r="J138" s="1" t="s">
        <v>25</v>
      </c>
      <c r="K138" s="28">
        <v>194</v>
      </c>
      <c r="L138" s="29" t="s">
        <v>1249</v>
      </c>
    </row>
    <row r="139" spans="1:12">
      <c r="A139" s="1" t="s">
        <v>1250</v>
      </c>
      <c r="B139" s="14" t="s">
        <v>365</v>
      </c>
      <c r="C139" s="1">
        <v>7</v>
      </c>
      <c r="D139" s="1" t="s">
        <v>15</v>
      </c>
      <c r="E139" s="1" t="s">
        <v>1251</v>
      </c>
      <c r="F139" s="1">
        <v>5</v>
      </c>
      <c r="G139" s="1">
        <v>6</v>
      </c>
      <c r="H139" s="1" t="s">
        <v>160</v>
      </c>
      <c r="I139" s="1"/>
      <c r="J139" s="1" t="s">
        <v>25</v>
      </c>
      <c r="K139" s="28">
        <v>251</v>
      </c>
      <c r="L139" s="29" t="s">
        <v>1252</v>
      </c>
    </row>
    <row r="140" spans="1:12">
      <c r="A140" s="1" t="s">
        <v>1253</v>
      </c>
      <c r="B140" s="15" t="s">
        <v>415</v>
      </c>
      <c r="C140" s="1">
        <v>1</v>
      </c>
      <c r="D140" s="1" t="s">
        <v>15</v>
      </c>
      <c r="E140" s="1" t="s">
        <v>1254</v>
      </c>
      <c r="F140" s="1">
        <v>2</v>
      </c>
      <c r="G140" s="1">
        <v>1</v>
      </c>
      <c r="H140" s="1" t="s">
        <v>52</v>
      </c>
      <c r="I140" s="1"/>
      <c r="J140" s="1" t="s">
        <v>18</v>
      </c>
      <c r="K140" s="28">
        <v>25</v>
      </c>
      <c r="L140" s="29" t="s">
        <v>1255</v>
      </c>
    </row>
    <row r="141" spans="1:12">
      <c r="A141" s="1" t="s">
        <v>1256</v>
      </c>
      <c r="B141" s="15" t="s">
        <v>415</v>
      </c>
      <c r="C141" s="1">
        <v>1</v>
      </c>
      <c r="D141" s="1" t="s">
        <v>15</v>
      </c>
      <c r="E141" s="1" t="s">
        <v>1257</v>
      </c>
      <c r="F141" s="1">
        <v>1</v>
      </c>
      <c r="G141" s="1">
        <v>3</v>
      </c>
      <c r="H141" s="1" t="s">
        <v>174</v>
      </c>
      <c r="I141" s="1"/>
      <c r="J141" s="1" t="s">
        <v>44</v>
      </c>
      <c r="K141" s="28">
        <v>28</v>
      </c>
      <c r="L141" s="29" t="s">
        <v>1258</v>
      </c>
    </row>
    <row r="142" spans="1:12" ht="30">
      <c r="A142" s="1" t="s">
        <v>1259</v>
      </c>
      <c r="B142" s="15" t="s">
        <v>415</v>
      </c>
      <c r="C142" s="1">
        <v>1</v>
      </c>
      <c r="D142" s="1" t="s">
        <v>15</v>
      </c>
      <c r="E142" s="31" t="s">
        <v>1260</v>
      </c>
      <c r="F142" s="1">
        <v>1</v>
      </c>
      <c r="G142" s="1">
        <v>2</v>
      </c>
      <c r="H142" s="1" t="s">
        <v>417</v>
      </c>
      <c r="I142" s="1"/>
      <c r="J142" s="1" t="s">
        <v>18</v>
      </c>
      <c r="K142" s="28">
        <v>256</v>
      </c>
      <c r="L142" s="29" t="s">
        <v>1261</v>
      </c>
    </row>
    <row r="143" spans="1:12">
      <c r="A143" s="1" t="s">
        <v>1262</v>
      </c>
      <c r="B143" s="15" t="s">
        <v>415</v>
      </c>
      <c r="C143" s="1">
        <v>2</v>
      </c>
      <c r="D143" s="1" t="s">
        <v>15</v>
      </c>
      <c r="E143" s="1" t="s">
        <v>1263</v>
      </c>
      <c r="F143" s="1">
        <v>3</v>
      </c>
      <c r="G143" s="1">
        <v>3</v>
      </c>
      <c r="H143" s="1" t="s">
        <v>17</v>
      </c>
      <c r="I143" s="1"/>
      <c r="J143" s="1" t="s">
        <v>18</v>
      </c>
      <c r="K143" s="28">
        <v>121</v>
      </c>
      <c r="L143" s="29" t="s">
        <v>1264</v>
      </c>
    </row>
    <row r="144" spans="1:12">
      <c r="A144" s="1" t="s">
        <v>1265</v>
      </c>
      <c r="B144" s="15" t="s">
        <v>415</v>
      </c>
      <c r="C144" s="1">
        <v>2</v>
      </c>
      <c r="D144" s="1" t="s">
        <v>15</v>
      </c>
      <c r="E144" s="1" t="s">
        <v>696</v>
      </c>
      <c r="F144" s="1">
        <v>2</v>
      </c>
      <c r="G144" s="1">
        <v>4</v>
      </c>
      <c r="H144" s="1" t="s">
        <v>417</v>
      </c>
      <c r="I144" s="1"/>
      <c r="J144" s="1" t="s">
        <v>44</v>
      </c>
      <c r="K144" s="28">
        <v>5</v>
      </c>
      <c r="L144" s="29" t="s">
        <v>1266</v>
      </c>
    </row>
    <row r="145" spans="1:12">
      <c r="A145" s="1" t="s">
        <v>1267</v>
      </c>
      <c r="B145" s="15" t="s">
        <v>415</v>
      </c>
      <c r="C145" s="1">
        <v>2</v>
      </c>
      <c r="D145" s="1" t="s">
        <v>15</v>
      </c>
      <c r="E145" s="1" t="s">
        <v>1268</v>
      </c>
      <c r="F145" s="1">
        <v>2</v>
      </c>
      <c r="G145" s="1">
        <v>1</v>
      </c>
      <c r="H145" s="1" t="s">
        <v>417</v>
      </c>
      <c r="I145" s="1"/>
      <c r="J145" s="1" t="s">
        <v>44</v>
      </c>
      <c r="K145" s="28">
        <v>212</v>
      </c>
      <c r="L145" s="29" t="s">
        <v>1269</v>
      </c>
    </row>
    <row r="146" spans="1:12" ht="30">
      <c r="A146" s="1" t="s">
        <v>1270</v>
      </c>
      <c r="B146" s="15" t="s">
        <v>415</v>
      </c>
      <c r="C146" s="1">
        <v>2</v>
      </c>
      <c r="D146" s="1" t="s">
        <v>15</v>
      </c>
      <c r="E146" s="1" t="s">
        <v>1271</v>
      </c>
      <c r="F146" s="1">
        <v>3</v>
      </c>
      <c r="G146" s="1">
        <v>1</v>
      </c>
      <c r="H146" s="1" t="s">
        <v>417</v>
      </c>
      <c r="I146" s="1"/>
      <c r="J146" s="1" t="s">
        <v>44</v>
      </c>
      <c r="K146" s="28">
        <v>258</v>
      </c>
      <c r="L146" s="29" t="s">
        <v>1272</v>
      </c>
    </row>
    <row r="147" spans="1:12" ht="30">
      <c r="A147" s="1" t="s">
        <v>1273</v>
      </c>
      <c r="B147" s="15" t="s">
        <v>415</v>
      </c>
      <c r="C147" s="1">
        <v>2</v>
      </c>
      <c r="D147" s="1" t="s">
        <v>15</v>
      </c>
      <c r="E147" s="1" t="s">
        <v>1274</v>
      </c>
      <c r="F147" s="1">
        <v>1</v>
      </c>
      <c r="G147" s="1">
        <v>3</v>
      </c>
      <c r="H147" s="1" t="s">
        <v>174</v>
      </c>
      <c r="I147" s="1"/>
      <c r="J147" s="1" t="s">
        <v>44</v>
      </c>
      <c r="K147" s="28">
        <v>337</v>
      </c>
      <c r="L147" s="28"/>
    </row>
    <row r="148" spans="1:12">
      <c r="A148" s="1" t="s">
        <v>1275</v>
      </c>
      <c r="B148" s="15" t="s">
        <v>415</v>
      </c>
      <c r="C148" s="1">
        <v>3</v>
      </c>
      <c r="D148" s="1" t="s">
        <v>15</v>
      </c>
      <c r="E148" s="1" t="s">
        <v>1276</v>
      </c>
      <c r="F148" s="1">
        <v>5</v>
      </c>
      <c r="G148" s="1">
        <v>4</v>
      </c>
      <c r="H148" s="1" t="s">
        <v>1197</v>
      </c>
      <c r="I148" s="1"/>
      <c r="J148" s="1" t="s">
        <v>18</v>
      </c>
      <c r="K148" s="28">
        <v>152</v>
      </c>
      <c r="L148" s="29" t="s">
        <v>1277</v>
      </c>
    </row>
    <row r="149" spans="1:12">
      <c r="A149" s="1" t="s">
        <v>1278</v>
      </c>
      <c r="B149" s="15" t="s">
        <v>415</v>
      </c>
      <c r="C149" s="1">
        <v>3</v>
      </c>
      <c r="D149" s="1" t="s">
        <v>15</v>
      </c>
      <c r="E149" s="1" t="s">
        <v>1279</v>
      </c>
      <c r="F149" s="1">
        <v>0</v>
      </c>
      <c r="G149" s="1">
        <v>5</v>
      </c>
      <c r="H149" s="1" t="s">
        <v>131</v>
      </c>
      <c r="I149" s="1"/>
      <c r="J149" s="1" t="s">
        <v>44</v>
      </c>
      <c r="K149" s="28">
        <v>122</v>
      </c>
      <c r="L149" s="29" t="s">
        <v>1280</v>
      </c>
    </row>
    <row r="150" spans="1:12" ht="30">
      <c r="A150" s="1" t="s">
        <v>1281</v>
      </c>
      <c r="B150" s="15" t="s">
        <v>415</v>
      </c>
      <c r="C150" s="1">
        <v>3</v>
      </c>
      <c r="D150" s="1" t="s">
        <v>15</v>
      </c>
      <c r="E150" s="1" t="s">
        <v>1282</v>
      </c>
      <c r="F150" s="1">
        <v>2</v>
      </c>
      <c r="G150" s="1">
        <v>4</v>
      </c>
      <c r="H150" s="1" t="s">
        <v>52</v>
      </c>
      <c r="I150" s="1"/>
      <c r="J150" s="1" t="s">
        <v>44</v>
      </c>
      <c r="K150" s="28">
        <v>203</v>
      </c>
      <c r="L150" s="29" t="s">
        <v>1283</v>
      </c>
    </row>
    <row r="151" spans="1:12">
      <c r="A151" s="1" t="s">
        <v>1284</v>
      </c>
      <c r="B151" s="15" t="s">
        <v>415</v>
      </c>
      <c r="C151" s="1">
        <v>3</v>
      </c>
      <c r="D151" s="1" t="s">
        <v>15</v>
      </c>
      <c r="E151" s="1" t="s">
        <v>1285</v>
      </c>
      <c r="F151" s="1">
        <v>3</v>
      </c>
      <c r="G151" s="1">
        <v>2</v>
      </c>
      <c r="H151" s="1" t="s">
        <v>28</v>
      </c>
      <c r="I151" s="1"/>
      <c r="J151" s="1" t="s">
        <v>18</v>
      </c>
      <c r="K151" s="28">
        <v>227</v>
      </c>
      <c r="L151" s="29" t="s">
        <v>1286</v>
      </c>
    </row>
    <row r="152" spans="1:12" ht="30">
      <c r="A152" s="1" t="s">
        <v>1287</v>
      </c>
      <c r="B152" s="15" t="s">
        <v>415</v>
      </c>
      <c r="C152" s="1">
        <v>3</v>
      </c>
      <c r="D152" s="1" t="s">
        <v>15</v>
      </c>
      <c r="E152" s="1" t="s">
        <v>1288</v>
      </c>
      <c r="F152" s="1">
        <v>1</v>
      </c>
      <c r="G152" s="1">
        <v>6</v>
      </c>
      <c r="H152" s="1" t="s">
        <v>28</v>
      </c>
      <c r="I152" s="1"/>
      <c r="J152" s="1" t="s">
        <v>44</v>
      </c>
      <c r="K152" s="28">
        <v>234</v>
      </c>
      <c r="L152" s="29" t="s">
        <v>1289</v>
      </c>
    </row>
    <row r="153" spans="1:12" ht="60">
      <c r="A153" s="1" t="s">
        <v>1290</v>
      </c>
      <c r="B153" s="15" t="s">
        <v>415</v>
      </c>
      <c r="C153" s="1">
        <v>3</v>
      </c>
      <c r="D153" s="1" t="s">
        <v>15</v>
      </c>
      <c r="E153" s="1" t="s">
        <v>1291</v>
      </c>
      <c r="F153" s="1">
        <v>3</v>
      </c>
      <c r="G153" s="1">
        <v>3</v>
      </c>
      <c r="H153" s="1" t="s">
        <v>417</v>
      </c>
      <c r="I153" s="1"/>
      <c r="J153" s="1" t="s">
        <v>44</v>
      </c>
      <c r="K153" s="28">
        <v>307</v>
      </c>
      <c r="L153" s="29" t="s">
        <v>1292</v>
      </c>
    </row>
    <row r="154" spans="1:12" ht="30">
      <c r="A154" s="1" t="s">
        <v>1293</v>
      </c>
      <c r="B154" s="15" t="s">
        <v>415</v>
      </c>
      <c r="C154" s="1">
        <v>3</v>
      </c>
      <c r="D154" s="1" t="s">
        <v>15</v>
      </c>
      <c r="E154" s="1" t="s">
        <v>1294</v>
      </c>
      <c r="F154" s="1">
        <v>3</v>
      </c>
      <c r="G154" s="1">
        <v>3</v>
      </c>
      <c r="H154" s="1" t="s">
        <v>28</v>
      </c>
      <c r="I154" s="1"/>
      <c r="J154" s="1" t="s">
        <v>18</v>
      </c>
      <c r="K154" s="28">
        <v>332</v>
      </c>
      <c r="L154" s="29" t="s">
        <v>1295</v>
      </c>
    </row>
    <row r="155" spans="1:12">
      <c r="A155" s="1" t="s">
        <v>1296</v>
      </c>
      <c r="B155" s="15" t="s">
        <v>415</v>
      </c>
      <c r="C155" s="1">
        <v>4</v>
      </c>
      <c r="D155" s="1" t="s">
        <v>15</v>
      </c>
      <c r="E155" s="1" t="s">
        <v>1297</v>
      </c>
      <c r="F155" s="1">
        <v>3</v>
      </c>
      <c r="G155" s="1">
        <v>3</v>
      </c>
      <c r="H155" s="1" t="s">
        <v>28</v>
      </c>
      <c r="I155" s="1"/>
      <c r="J155" s="1" t="s">
        <v>25</v>
      </c>
      <c r="K155" s="28">
        <v>39</v>
      </c>
      <c r="L155" s="29" t="s">
        <v>1298</v>
      </c>
    </row>
    <row r="156" spans="1:12">
      <c r="A156" s="1" t="s">
        <v>1299</v>
      </c>
      <c r="B156" s="15" t="s">
        <v>415</v>
      </c>
      <c r="C156" s="1">
        <v>4</v>
      </c>
      <c r="D156" s="1" t="s">
        <v>15</v>
      </c>
      <c r="E156" s="1" t="s">
        <v>1300</v>
      </c>
      <c r="F156" s="1">
        <v>3</v>
      </c>
      <c r="G156" s="1">
        <v>6</v>
      </c>
      <c r="H156" s="1" t="s">
        <v>417</v>
      </c>
      <c r="I156" s="1"/>
      <c r="J156" s="1" t="s">
        <v>44</v>
      </c>
      <c r="K156" s="28">
        <v>69</v>
      </c>
      <c r="L156" s="29" t="s">
        <v>1301</v>
      </c>
    </row>
    <row r="157" spans="1:12">
      <c r="A157" s="1" t="s">
        <v>1302</v>
      </c>
      <c r="B157" s="15" t="s">
        <v>415</v>
      </c>
      <c r="C157" s="1">
        <v>4</v>
      </c>
      <c r="D157" s="1" t="s">
        <v>15</v>
      </c>
      <c r="E157" s="1" t="s">
        <v>1303</v>
      </c>
      <c r="F157" s="1">
        <v>7</v>
      </c>
      <c r="G157" s="1">
        <v>4</v>
      </c>
      <c r="H157" s="1" t="s">
        <v>52</v>
      </c>
      <c r="I157" s="1"/>
      <c r="J157" s="1" t="s">
        <v>41</v>
      </c>
      <c r="K157" s="28">
        <v>51</v>
      </c>
      <c r="L157" s="29" t="s">
        <v>1304</v>
      </c>
    </row>
    <row r="158" spans="1:12">
      <c r="A158" s="1" t="s">
        <v>458</v>
      </c>
      <c r="B158" s="15" t="s">
        <v>415</v>
      </c>
      <c r="C158" s="1">
        <v>4</v>
      </c>
      <c r="D158" s="1" t="s">
        <v>15</v>
      </c>
      <c r="E158" s="1" t="s">
        <v>1305</v>
      </c>
      <c r="F158" s="1">
        <v>5</v>
      </c>
      <c r="G158" s="1">
        <v>3</v>
      </c>
      <c r="H158" s="1" t="s">
        <v>417</v>
      </c>
      <c r="I158" s="1"/>
      <c r="J158" s="1" t="s">
        <v>44</v>
      </c>
      <c r="K158" s="28">
        <v>130</v>
      </c>
      <c r="L158" s="29" t="s">
        <v>1306</v>
      </c>
    </row>
    <row r="159" spans="1:12" ht="30">
      <c r="A159" s="1" t="s">
        <v>1307</v>
      </c>
      <c r="B159" s="15" t="s">
        <v>415</v>
      </c>
      <c r="C159" s="1">
        <v>4</v>
      </c>
      <c r="D159" s="1" t="s">
        <v>15</v>
      </c>
      <c r="E159" s="1" t="s">
        <v>1308</v>
      </c>
      <c r="F159" s="1">
        <v>2</v>
      </c>
      <c r="G159" s="1">
        <v>5</v>
      </c>
      <c r="H159" s="1" t="s">
        <v>1168</v>
      </c>
      <c r="I159" s="1"/>
      <c r="J159" s="1" t="s">
        <v>44</v>
      </c>
      <c r="K159" s="28">
        <v>151</v>
      </c>
      <c r="L159" s="29" t="s">
        <v>1309</v>
      </c>
    </row>
    <row r="160" spans="1:12" ht="30">
      <c r="A160" s="1" t="s">
        <v>1310</v>
      </c>
      <c r="B160" s="15" t="s">
        <v>415</v>
      </c>
      <c r="C160" s="1">
        <v>4</v>
      </c>
      <c r="D160" s="1" t="s">
        <v>15</v>
      </c>
      <c r="E160" s="1" t="s">
        <v>1311</v>
      </c>
      <c r="F160" s="1">
        <v>4</v>
      </c>
      <c r="G160" s="1">
        <v>5</v>
      </c>
      <c r="H160" s="1" t="s">
        <v>131</v>
      </c>
      <c r="I160" s="1"/>
      <c r="J160" s="1" t="s">
        <v>44</v>
      </c>
      <c r="K160" s="28">
        <v>172</v>
      </c>
      <c r="L160" s="29" t="s">
        <v>1312</v>
      </c>
    </row>
    <row r="161" spans="1:12" ht="47.25" customHeight="1">
      <c r="A161" s="1" t="s">
        <v>1313</v>
      </c>
      <c r="B161" s="15" t="s">
        <v>415</v>
      </c>
      <c r="C161" s="1">
        <v>4</v>
      </c>
      <c r="D161" s="1" t="s">
        <v>15</v>
      </c>
      <c r="E161" s="1" t="s">
        <v>1314</v>
      </c>
      <c r="F161" s="1">
        <v>5</v>
      </c>
      <c r="G161" s="1">
        <v>4</v>
      </c>
      <c r="H161" s="1" t="s">
        <v>174</v>
      </c>
      <c r="I161" s="1"/>
      <c r="J161" s="1" t="s">
        <v>44</v>
      </c>
      <c r="K161" s="28">
        <v>233</v>
      </c>
      <c r="L161" s="29" t="s">
        <v>1315</v>
      </c>
    </row>
    <row r="162" spans="1:12" ht="30">
      <c r="A162" s="1" t="s">
        <v>1316</v>
      </c>
      <c r="B162" s="15" t="s">
        <v>415</v>
      </c>
      <c r="C162" s="1">
        <v>4</v>
      </c>
      <c r="D162" s="1" t="s">
        <v>15</v>
      </c>
      <c r="E162" s="1" t="s">
        <v>1317</v>
      </c>
      <c r="F162" s="1">
        <v>2</v>
      </c>
      <c r="G162" s="1">
        <v>3</v>
      </c>
      <c r="H162" s="1" t="s">
        <v>417</v>
      </c>
      <c r="I162" s="1"/>
      <c r="J162" s="1" t="s">
        <v>44</v>
      </c>
      <c r="K162" s="28">
        <v>255</v>
      </c>
      <c r="L162" s="29" t="s">
        <v>1318</v>
      </c>
    </row>
    <row r="163" spans="1:12" ht="45">
      <c r="A163" s="1" t="s">
        <v>1319</v>
      </c>
      <c r="B163" s="15" t="s">
        <v>415</v>
      </c>
      <c r="C163" s="1">
        <v>4</v>
      </c>
      <c r="D163" s="1" t="s">
        <v>15</v>
      </c>
      <c r="E163" s="31" t="s">
        <v>1320</v>
      </c>
      <c r="F163" s="1">
        <v>4</v>
      </c>
      <c r="G163" s="1">
        <v>2</v>
      </c>
      <c r="H163" s="1" t="s">
        <v>417</v>
      </c>
      <c r="I163" s="1"/>
      <c r="J163" s="1" t="s">
        <v>25</v>
      </c>
      <c r="K163" s="28">
        <v>257</v>
      </c>
      <c r="L163" s="29" t="s">
        <v>1321</v>
      </c>
    </row>
    <row r="164" spans="1:12" ht="45">
      <c r="A164" s="1" t="s">
        <v>1322</v>
      </c>
      <c r="B164" s="15" t="s">
        <v>415</v>
      </c>
      <c r="C164" s="1">
        <v>4</v>
      </c>
      <c r="D164" s="1" t="s">
        <v>15</v>
      </c>
      <c r="E164" s="31" t="s">
        <v>1323</v>
      </c>
      <c r="F164" s="1">
        <v>3</v>
      </c>
      <c r="G164" s="1">
        <v>3</v>
      </c>
      <c r="H164" s="1" t="s">
        <v>28</v>
      </c>
      <c r="I164" s="1"/>
      <c r="J164" s="1" t="s">
        <v>44</v>
      </c>
      <c r="K164" s="28">
        <v>272</v>
      </c>
      <c r="L164" s="29" t="s">
        <v>1324</v>
      </c>
    </row>
    <row r="165" spans="1:12" ht="30">
      <c r="A165" s="1" t="s">
        <v>449</v>
      </c>
      <c r="B165" s="15" t="s">
        <v>415</v>
      </c>
      <c r="C165" s="1">
        <v>5</v>
      </c>
      <c r="D165" s="1" t="s">
        <v>15</v>
      </c>
      <c r="E165" s="1" t="s">
        <v>1325</v>
      </c>
      <c r="F165" s="1">
        <v>5</v>
      </c>
      <c r="G165" s="1">
        <v>4</v>
      </c>
      <c r="H165" s="1" t="s">
        <v>174</v>
      </c>
      <c r="I165" s="1"/>
      <c r="J165" s="1" t="s">
        <v>25</v>
      </c>
      <c r="K165" s="28">
        <v>131</v>
      </c>
      <c r="L165" s="29" t="s">
        <v>1326</v>
      </c>
    </row>
    <row r="166" spans="1:12" ht="30">
      <c r="A166" s="1" t="s">
        <v>1327</v>
      </c>
      <c r="B166" s="15" t="s">
        <v>415</v>
      </c>
      <c r="C166" s="1">
        <v>5</v>
      </c>
      <c r="D166" s="1" t="s">
        <v>15</v>
      </c>
      <c r="E166" s="1" t="s">
        <v>1328</v>
      </c>
      <c r="F166" s="1">
        <v>2</v>
      </c>
      <c r="G166" s="1">
        <v>6</v>
      </c>
      <c r="H166" s="1" t="s">
        <v>417</v>
      </c>
      <c r="I166" s="1"/>
      <c r="J166" s="1" t="s">
        <v>44</v>
      </c>
      <c r="K166" s="28">
        <v>199</v>
      </c>
      <c r="L166" s="29" t="s">
        <v>1329</v>
      </c>
    </row>
    <row r="167" spans="1:12">
      <c r="A167" s="1" t="s">
        <v>1330</v>
      </c>
      <c r="B167" s="15" t="s">
        <v>415</v>
      </c>
      <c r="C167" s="1">
        <v>7</v>
      </c>
      <c r="D167" s="1" t="s">
        <v>15</v>
      </c>
      <c r="E167" s="1" t="s">
        <v>1331</v>
      </c>
      <c r="F167" s="1">
        <v>7</v>
      </c>
      <c r="G167" s="1">
        <v>7</v>
      </c>
      <c r="H167" s="1" t="s">
        <v>174</v>
      </c>
      <c r="I167" s="1"/>
      <c r="J167" s="1" t="s">
        <v>41</v>
      </c>
      <c r="K167" s="28">
        <v>16</v>
      </c>
      <c r="L167" s="29" t="s">
        <v>1332</v>
      </c>
    </row>
    <row r="168" spans="1:12" ht="30">
      <c r="A168" s="1" t="s">
        <v>1333</v>
      </c>
      <c r="B168" s="15" t="s">
        <v>415</v>
      </c>
      <c r="C168" s="1">
        <v>7</v>
      </c>
      <c r="D168" s="1" t="s">
        <v>15</v>
      </c>
      <c r="E168" s="1" t="s">
        <v>1334</v>
      </c>
      <c r="F168" s="1">
        <v>10</v>
      </c>
      <c r="G168" s="1">
        <v>6</v>
      </c>
      <c r="H168" s="1" t="s">
        <v>174</v>
      </c>
      <c r="I168" s="1"/>
      <c r="J168" s="1" t="s">
        <v>25</v>
      </c>
      <c r="K168" s="28">
        <v>139</v>
      </c>
      <c r="L168" s="29" t="s">
        <v>1335</v>
      </c>
    </row>
    <row r="169" spans="1:12" ht="30">
      <c r="A169" s="1" t="s">
        <v>1336</v>
      </c>
      <c r="B169" s="1" t="s">
        <v>1337</v>
      </c>
      <c r="C169" s="1">
        <v>1</v>
      </c>
      <c r="D169" s="1" t="s">
        <v>15</v>
      </c>
      <c r="E169" s="1" t="s">
        <v>1338</v>
      </c>
      <c r="F169" s="1">
        <v>2</v>
      </c>
      <c r="G169" s="1">
        <v>1</v>
      </c>
      <c r="H169" s="1" t="s">
        <v>229</v>
      </c>
      <c r="I169" s="1"/>
      <c r="J169" s="1" t="s">
        <v>18</v>
      </c>
      <c r="K169" s="28">
        <v>241</v>
      </c>
      <c r="L169" s="29" t="s">
        <v>1339</v>
      </c>
    </row>
    <row r="170" spans="1:12" ht="30">
      <c r="A170" s="1" t="s">
        <v>1340</v>
      </c>
      <c r="B170" s="1" t="s">
        <v>1337</v>
      </c>
      <c r="C170" s="1">
        <v>2</v>
      </c>
      <c r="D170" s="1" t="s">
        <v>15</v>
      </c>
      <c r="E170" s="1" t="s">
        <v>1341</v>
      </c>
      <c r="F170" s="1">
        <v>2</v>
      </c>
      <c r="G170" s="1">
        <v>3</v>
      </c>
      <c r="H170" s="1" t="s">
        <v>40</v>
      </c>
      <c r="I170" s="1"/>
      <c r="J170" s="1" t="s">
        <v>25</v>
      </c>
      <c r="K170" s="28">
        <v>159</v>
      </c>
      <c r="L170" s="29" t="s">
        <v>1342</v>
      </c>
    </row>
    <row r="171" spans="1:12" ht="30">
      <c r="A171" s="1" t="s">
        <v>469</v>
      </c>
      <c r="B171" s="1" t="s">
        <v>1337</v>
      </c>
      <c r="C171" s="1">
        <v>2</v>
      </c>
      <c r="D171" s="1" t="s">
        <v>15</v>
      </c>
      <c r="E171" s="17" t="s">
        <v>1343</v>
      </c>
      <c r="F171" s="1">
        <v>2</v>
      </c>
      <c r="G171" s="1">
        <v>2</v>
      </c>
      <c r="H171" s="1" t="s">
        <v>131</v>
      </c>
      <c r="I171" s="1"/>
      <c r="J171" s="1" t="s">
        <v>18</v>
      </c>
      <c r="K171" s="28">
        <v>205</v>
      </c>
      <c r="L171" s="29" t="s">
        <v>1344</v>
      </c>
    </row>
    <row r="172" spans="1:12" ht="30">
      <c r="A172" s="1" t="s">
        <v>1345</v>
      </c>
      <c r="B172" s="1" t="s">
        <v>1337</v>
      </c>
      <c r="C172" s="1">
        <v>3</v>
      </c>
      <c r="D172" s="1" t="s">
        <v>15</v>
      </c>
      <c r="E172" s="1" t="s">
        <v>1346</v>
      </c>
      <c r="F172" s="1">
        <v>3</v>
      </c>
      <c r="G172" s="1">
        <v>4</v>
      </c>
      <c r="H172" s="1" t="s">
        <v>17</v>
      </c>
      <c r="I172" s="1"/>
      <c r="J172" s="1" t="s">
        <v>44</v>
      </c>
      <c r="K172" s="28">
        <v>133</v>
      </c>
      <c r="L172" s="29" t="s">
        <v>1347</v>
      </c>
    </row>
    <row r="173" spans="1:12" ht="30">
      <c r="A173" s="1" t="s">
        <v>1348</v>
      </c>
      <c r="B173" s="1" t="s">
        <v>1337</v>
      </c>
      <c r="C173" s="1">
        <v>4</v>
      </c>
      <c r="D173" s="1" t="s">
        <v>15</v>
      </c>
      <c r="E173" s="1" t="s">
        <v>1349</v>
      </c>
      <c r="F173" s="1">
        <v>1</v>
      </c>
      <c r="G173" s="1">
        <v>4</v>
      </c>
      <c r="H173" s="1" t="s">
        <v>17</v>
      </c>
      <c r="I173" s="1"/>
      <c r="J173" s="1" t="s">
        <v>44</v>
      </c>
      <c r="K173" s="28">
        <v>88</v>
      </c>
      <c r="L173" s="29" t="s">
        <v>1350</v>
      </c>
    </row>
    <row r="174" spans="1:12" ht="30">
      <c r="A174" s="1" t="s">
        <v>319</v>
      </c>
      <c r="B174" s="1" t="s">
        <v>1337</v>
      </c>
      <c r="C174" s="1">
        <v>5</v>
      </c>
      <c r="D174" s="1" t="s">
        <v>15</v>
      </c>
      <c r="E174" s="1" t="s">
        <v>1351</v>
      </c>
      <c r="F174" s="1">
        <v>5</v>
      </c>
      <c r="G174" s="1">
        <v>5</v>
      </c>
      <c r="H174" s="1" t="s">
        <v>131</v>
      </c>
      <c r="I174" s="1"/>
      <c r="J174" s="1" t="s">
        <v>25</v>
      </c>
      <c r="K174" s="28">
        <v>128</v>
      </c>
      <c r="L174" s="29" t="s">
        <v>1352</v>
      </c>
    </row>
    <row r="175" spans="1:12" ht="30">
      <c r="A175" s="1" t="s">
        <v>1353</v>
      </c>
      <c r="B175" s="1" t="s">
        <v>1337</v>
      </c>
      <c r="C175" s="1">
        <v>6</v>
      </c>
      <c r="D175" s="1" t="s">
        <v>15</v>
      </c>
      <c r="E175" s="1" t="s">
        <v>1354</v>
      </c>
      <c r="F175" s="1">
        <v>5</v>
      </c>
      <c r="G175" s="1">
        <v>7</v>
      </c>
      <c r="H175" s="1" t="s">
        <v>40</v>
      </c>
      <c r="I175" s="1"/>
      <c r="J175" s="1" t="s">
        <v>41</v>
      </c>
      <c r="K175" s="28">
        <v>240</v>
      </c>
      <c r="L175" s="29" t="s">
        <v>1355</v>
      </c>
    </row>
    <row r="176" spans="1:12" ht="30">
      <c r="A176" s="1" t="s">
        <v>467</v>
      </c>
      <c r="B176" s="1" t="s">
        <v>1337</v>
      </c>
      <c r="C176" s="1">
        <v>7</v>
      </c>
      <c r="D176" s="1" t="s">
        <v>15</v>
      </c>
      <c r="E176" s="1" t="s">
        <v>1356</v>
      </c>
      <c r="F176" s="1">
        <v>6</v>
      </c>
      <c r="G176" s="1">
        <v>7</v>
      </c>
      <c r="H176" s="1" t="s">
        <v>52</v>
      </c>
      <c r="I176" s="1"/>
      <c r="J176" s="1" t="s">
        <v>41</v>
      </c>
      <c r="K176" s="28">
        <v>117</v>
      </c>
      <c r="L176" s="29" t="s">
        <v>1357</v>
      </c>
    </row>
    <row r="177" spans="1:12">
      <c r="A177" s="18" t="s">
        <v>1358</v>
      </c>
      <c r="B177" s="1" t="s">
        <v>1359</v>
      </c>
      <c r="C177" s="1">
        <v>1</v>
      </c>
      <c r="D177" s="1" t="s">
        <v>15</v>
      </c>
      <c r="E177" s="1" t="s">
        <v>1360</v>
      </c>
      <c r="F177" s="1">
        <v>1</v>
      </c>
      <c r="G177" s="1">
        <v>2</v>
      </c>
      <c r="H177" s="1" t="s">
        <v>561</v>
      </c>
      <c r="I177" s="1"/>
      <c r="J177" s="1" t="s">
        <v>18</v>
      </c>
      <c r="K177" s="28">
        <v>242</v>
      </c>
      <c r="L177" s="29" t="s">
        <v>1361</v>
      </c>
    </row>
    <row r="178" spans="1:12" ht="30">
      <c r="A178" s="1" t="s">
        <v>1362</v>
      </c>
      <c r="B178" s="1" t="s">
        <v>1359</v>
      </c>
      <c r="C178" s="1">
        <v>4</v>
      </c>
      <c r="D178" s="1" t="s">
        <v>15</v>
      </c>
      <c r="E178" s="17" t="s">
        <v>1363</v>
      </c>
      <c r="F178" s="1">
        <v>4</v>
      </c>
      <c r="G178" s="1">
        <v>3</v>
      </c>
      <c r="H178" s="1" t="s">
        <v>561</v>
      </c>
      <c r="I178" s="1"/>
      <c r="J178" s="1" t="s">
        <v>44</v>
      </c>
      <c r="K178" s="28">
        <v>219</v>
      </c>
      <c r="L178" s="29" t="s">
        <v>1364</v>
      </c>
    </row>
    <row r="179" spans="1:12">
      <c r="A179" s="1" t="s">
        <v>1365</v>
      </c>
      <c r="B179" s="11" t="s">
        <v>1359</v>
      </c>
      <c r="C179" s="1">
        <v>4</v>
      </c>
      <c r="D179" s="1" t="s">
        <v>15</v>
      </c>
      <c r="E179" s="1" t="s">
        <v>1366</v>
      </c>
      <c r="F179" s="1">
        <v>3</v>
      </c>
      <c r="G179" s="1">
        <v>5</v>
      </c>
      <c r="H179" s="1" t="s">
        <v>561</v>
      </c>
      <c r="I179" s="1"/>
      <c r="J179" s="1" t="s">
        <v>18</v>
      </c>
      <c r="K179" s="28">
        <v>6</v>
      </c>
      <c r="L179" s="29" t="s">
        <v>1367</v>
      </c>
    </row>
    <row r="180" spans="1:12">
      <c r="A180" s="1" t="s">
        <v>1368</v>
      </c>
      <c r="B180" s="1" t="s">
        <v>1359</v>
      </c>
      <c r="C180" s="1">
        <v>4</v>
      </c>
      <c r="D180" s="1" t="s">
        <v>15</v>
      </c>
      <c r="E180" s="1" t="s">
        <v>1369</v>
      </c>
      <c r="F180" s="1">
        <v>4</v>
      </c>
      <c r="G180" s="1">
        <v>3</v>
      </c>
      <c r="H180" s="1" t="s">
        <v>40</v>
      </c>
      <c r="I180" s="1"/>
      <c r="J180" s="1" t="s">
        <v>44</v>
      </c>
      <c r="K180" s="28">
        <v>326</v>
      </c>
      <c r="L180" s="29" t="s">
        <v>1370</v>
      </c>
    </row>
    <row r="181" spans="1:12">
      <c r="A181" s="1" t="s">
        <v>1371</v>
      </c>
      <c r="B181" s="1" t="s">
        <v>1359</v>
      </c>
      <c r="C181" s="1">
        <v>5</v>
      </c>
      <c r="D181" s="1" t="s">
        <v>15</v>
      </c>
      <c r="E181" s="1" t="s">
        <v>1372</v>
      </c>
      <c r="F181" s="1">
        <v>5</v>
      </c>
      <c r="G181" s="1">
        <v>5</v>
      </c>
      <c r="H181" s="1" t="s">
        <v>28</v>
      </c>
      <c r="I181" s="1"/>
      <c r="J181" s="1" t="s">
        <v>41</v>
      </c>
      <c r="K181" s="28">
        <v>127</v>
      </c>
      <c r="L181" s="29" t="s">
        <v>1373</v>
      </c>
    </row>
    <row r="182" spans="1:12">
      <c r="A182" s="1" t="s">
        <v>1374</v>
      </c>
      <c r="B182" s="1" t="s">
        <v>1375</v>
      </c>
      <c r="C182" s="1">
        <v>3</v>
      </c>
      <c r="D182" s="1" t="s">
        <v>15</v>
      </c>
      <c r="E182" s="1" t="s">
        <v>1376</v>
      </c>
      <c r="F182" s="1">
        <v>1</v>
      </c>
      <c r="G182" s="1">
        <v>1</v>
      </c>
      <c r="H182" s="1" t="s">
        <v>52</v>
      </c>
      <c r="I182" s="1"/>
      <c r="J182" s="1" t="s">
        <v>44</v>
      </c>
      <c r="K182" s="28">
        <v>314</v>
      </c>
      <c r="L182" s="29" t="s">
        <v>1377</v>
      </c>
    </row>
    <row r="183" spans="1:12">
      <c r="A183" s="1" t="s">
        <v>1378</v>
      </c>
      <c r="B183" s="1" t="s">
        <v>1375</v>
      </c>
      <c r="C183" s="1">
        <v>4</v>
      </c>
      <c r="D183" s="1" t="s">
        <v>15</v>
      </c>
      <c r="E183" s="1" t="s">
        <v>1379</v>
      </c>
      <c r="F183" s="1">
        <v>4</v>
      </c>
      <c r="G183" s="1">
        <v>1</v>
      </c>
      <c r="H183" s="1" t="s">
        <v>119</v>
      </c>
      <c r="I183" s="1"/>
      <c r="J183" s="1" t="s">
        <v>44</v>
      </c>
      <c r="K183" s="28">
        <v>200</v>
      </c>
      <c r="L183" s="29" t="s">
        <v>1380</v>
      </c>
    </row>
    <row r="184" spans="1:12" ht="30">
      <c r="A184" s="1" t="s">
        <v>1381</v>
      </c>
      <c r="B184" s="1" t="s">
        <v>1375</v>
      </c>
      <c r="C184" s="1">
        <v>5</v>
      </c>
      <c r="D184" s="1" t="s">
        <v>15</v>
      </c>
      <c r="E184" s="1" t="s">
        <v>1382</v>
      </c>
      <c r="F184" s="1">
        <v>6</v>
      </c>
      <c r="G184" s="1">
        <v>8</v>
      </c>
      <c r="H184" s="1" t="s">
        <v>1168</v>
      </c>
      <c r="I184" s="1"/>
      <c r="J184" s="1" t="s">
        <v>44</v>
      </c>
      <c r="K184" s="28">
        <v>140</v>
      </c>
      <c r="L184" s="29" t="s">
        <v>1383</v>
      </c>
    </row>
    <row r="185" spans="1:12">
      <c r="A185" s="1" t="s">
        <v>1384</v>
      </c>
      <c r="B185" s="1" t="s">
        <v>1385</v>
      </c>
      <c r="C185" s="1">
        <v>2</v>
      </c>
      <c r="D185" s="1" t="s">
        <v>15</v>
      </c>
      <c r="E185" s="1" t="s">
        <v>1386</v>
      </c>
      <c r="F185" s="1">
        <v>2</v>
      </c>
      <c r="G185" s="1">
        <v>3</v>
      </c>
      <c r="H185" s="1" t="s">
        <v>17</v>
      </c>
      <c r="I185" s="1"/>
      <c r="J185" s="1" t="s">
        <v>25</v>
      </c>
      <c r="K185" s="28">
        <v>123</v>
      </c>
      <c r="L185" s="29" t="s">
        <v>1387</v>
      </c>
    </row>
    <row r="186" spans="1:12" ht="30">
      <c r="A186" s="1" t="s">
        <v>1388</v>
      </c>
      <c r="B186" s="1" t="s">
        <v>1385</v>
      </c>
      <c r="C186" s="1">
        <v>3</v>
      </c>
      <c r="D186" s="1" t="s">
        <v>15</v>
      </c>
      <c r="E186" s="1" t="s">
        <v>1389</v>
      </c>
      <c r="F186" s="1">
        <v>6</v>
      </c>
      <c r="G186" s="1">
        <v>2</v>
      </c>
      <c r="H186" s="1" t="s">
        <v>1390</v>
      </c>
      <c r="I186" s="1"/>
      <c r="J186" s="1" t="s">
        <v>25</v>
      </c>
      <c r="K186" s="28">
        <v>125</v>
      </c>
      <c r="L186" s="29" t="s">
        <v>1391</v>
      </c>
    </row>
    <row r="187" spans="1:12" ht="60">
      <c r="A187" s="1" t="s">
        <v>1392</v>
      </c>
      <c r="B187" s="1" t="s">
        <v>1385</v>
      </c>
      <c r="C187" s="1">
        <v>5</v>
      </c>
      <c r="D187" s="1" t="s">
        <v>15</v>
      </c>
      <c r="E187" s="1" t="s">
        <v>1393</v>
      </c>
      <c r="F187" s="1">
        <v>3</v>
      </c>
      <c r="G187" s="1">
        <v>5</v>
      </c>
      <c r="H187" s="1" t="s">
        <v>40</v>
      </c>
      <c r="I187" s="1"/>
      <c r="J187" s="1" t="s">
        <v>25</v>
      </c>
      <c r="K187" s="28">
        <v>309</v>
      </c>
      <c r="L187" s="29" t="s">
        <v>1394</v>
      </c>
    </row>
    <row r="188" spans="1:12" ht="30">
      <c r="A188" s="1" t="s">
        <v>1395</v>
      </c>
      <c r="B188" s="1" t="s">
        <v>1385</v>
      </c>
      <c r="C188" s="1">
        <v>6</v>
      </c>
      <c r="D188" s="1" t="s">
        <v>15</v>
      </c>
      <c r="E188" s="1" t="s">
        <v>1396</v>
      </c>
      <c r="F188" s="1">
        <v>6</v>
      </c>
      <c r="G188" s="1">
        <v>5</v>
      </c>
      <c r="H188" s="1" t="s">
        <v>40</v>
      </c>
      <c r="I188" s="1"/>
      <c r="J188" s="1" t="s">
        <v>25</v>
      </c>
      <c r="K188" s="28">
        <v>249</v>
      </c>
      <c r="L188" s="29" t="s">
        <v>1397</v>
      </c>
    </row>
    <row r="189" spans="1:12" ht="30">
      <c r="A189" s="1" t="s">
        <v>1398</v>
      </c>
      <c r="B189" s="1" t="s">
        <v>1385</v>
      </c>
      <c r="C189" s="1">
        <v>6</v>
      </c>
      <c r="D189" s="1" t="s">
        <v>15</v>
      </c>
      <c r="E189" s="1" t="s">
        <v>1399</v>
      </c>
      <c r="F189" s="1">
        <v>5</v>
      </c>
      <c r="G189" s="1">
        <v>7</v>
      </c>
      <c r="H189" s="1" t="s">
        <v>417</v>
      </c>
      <c r="I189" s="1"/>
      <c r="J189" s="1" t="s">
        <v>25</v>
      </c>
      <c r="K189" s="28">
        <v>262</v>
      </c>
      <c r="L189" s="29" t="s">
        <v>1400</v>
      </c>
    </row>
    <row r="190" spans="1:12" ht="30">
      <c r="A190" s="1" t="s">
        <v>1401</v>
      </c>
      <c r="B190" s="1" t="s">
        <v>1402</v>
      </c>
      <c r="C190" s="1">
        <v>2</v>
      </c>
      <c r="D190" s="1" t="s">
        <v>15</v>
      </c>
      <c r="E190" s="1" t="s">
        <v>1403</v>
      </c>
      <c r="F190" s="1">
        <v>3</v>
      </c>
      <c r="G190" s="1">
        <v>2</v>
      </c>
      <c r="H190" s="1" t="s">
        <v>1168</v>
      </c>
      <c r="I190" s="1"/>
      <c r="J190" s="1" t="s">
        <v>25</v>
      </c>
      <c r="K190" s="28">
        <v>148</v>
      </c>
      <c r="L190" s="29" t="s">
        <v>1404</v>
      </c>
    </row>
    <row r="191" spans="1:12" ht="30">
      <c r="A191" s="1" t="s">
        <v>1405</v>
      </c>
      <c r="B191" s="1" t="s">
        <v>1402</v>
      </c>
      <c r="C191" s="1">
        <v>3</v>
      </c>
      <c r="D191" s="1" t="s">
        <v>15</v>
      </c>
      <c r="E191" s="1" t="s">
        <v>1406</v>
      </c>
      <c r="F191" s="1">
        <v>3</v>
      </c>
      <c r="G191" s="1">
        <v>3</v>
      </c>
      <c r="H191" s="1" t="s">
        <v>229</v>
      </c>
      <c r="I191" s="1"/>
      <c r="J191" s="1" t="s">
        <v>25</v>
      </c>
      <c r="K191" s="28">
        <v>187</v>
      </c>
      <c r="L191" s="29" t="s">
        <v>1407</v>
      </c>
    </row>
    <row r="192" spans="1:12" ht="30">
      <c r="A192" s="1" t="s">
        <v>1408</v>
      </c>
      <c r="B192" s="1" t="s">
        <v>1402</v>
      </c>
      <c r="C192" s="1">
        <v>4</v>
      </c>
      <c r="D192" s="1" t="s">
        <v>15</v>
      </c>
      <c r="E192" s="1" t="s">
        <v>1409</v>
      </c>
      <c r="F192" s="1">
        <v>3</v>
      </c>
      <c r="G192" s="1">
        <v>5</v>
      </c>
      <c r="H192" s="1" t="s">
        <v>561</v>
      </c>
      <c r="I192" s="1"/>
      <c r="J192" s="1" t="s">
        <v>44</v>
      </c>
      <c r="K192" s="28">
        <v>236</v>
      </c>
      <c r="L192" s="29" t="s">
        <v>1410</v>
      </c>
    </row>
    <row r="193" spans="1:12" ht="30">
      <c r="A193" s="1" t="s">
        <v>1411</v>
      </c>
      <c r="B193" s="1" t="s">
        <v>1412</v>
      </c>
      <c r="C193" s="1">
        <v>3</v>
      </c>
      <c r="D193" s="1" t="s">
        <v>15</v>
      </c>
      <c r="E193" s="1" t="s">
        <v>1413</v>
      </c>
      <c r="F193" s="1">
        <v>3</v>
      </c>
      <c r="G193" s="1">
        <v>4</v>
      </c>
      <c r="H193" s="1" t="s">
        <v>52</v>
      </c>
      <c r="I193" s="1"/>
      <c r="J193" s="1" t="s">
        <v>18</v>
      </c>
      <c r="K193" s="28">
        <v>202</v>
      </c>
      <c r="L193" s="29" t="s">
        <v>1414</v>
      </c>
    </row>
    <row r="194" spans="1:12" ht="30">
      <c r="A194" s="1" t="s">
        <v>513</v>
      </c>
      <c r="B194" s="1" t="s">
        <v>1412</v>
      </c>
      <c r="C194" s="1">
        <v>5</v>
      </c>
      <c r="D194" s="1" t="s">
        <v>15</v>
      </c>
      <c r="E194" s="1" t="s">
        <v>1415</v>
      </c>
      <c r="F194" s="1">
        <v>4</v>
      </c>
      <c r="G194" s="1">
        <v>3</v>
      </c>
      <c r="H194" s="1" t="s">
        <v>131</v>
      </c>
      <c r="I194" s="1"/>
      <c r="J194" s="1" t="s">
        <v>25</v>
      </c>
      <c r="K194" s="28">
        <v>43</v>
      </c>
      <c r="L194" s="29" t="s">
        <v>1416</v>
      </c>
    </row>
    <row r="195" spans="1:12" ht="30">
      <c r="A195" s="1" t="s">
        <v>1417</v>
      </c>
      <c r="B195" s="1" t="s">
        <v>1412</v>
      </c>
      <c r="C195" s="1">
        <v>5</v>
      </c>
      <c r="D195" s="1" t="s">
        <v>15</v>
      </c>
      <c r="E195" s="1" t="s">
        <v>1418</v>
      </c>
      <c r="F195" s="1">
        <v>7</v>
      </c>
      <c r="G195" s="1">
        <v>7</v>
      </c>
      <c r="H195" s="1" t="s">
        <v>160</v>
      </c>
      <c r="I195" s="1"/>
      <c r="J195" s="1" t="s">
        <v>41</v>
      </c>
      <c r="K195" s="28">
        <v>65</v>
      </c>
      <c r="L195" s="29" t="s">
        <v>1419</v>
      </c>
    </row>
    <row r="196" spans="1:12" ht="30">
      <c r="A196" s="1" t="s">
        <v>1420</v>
      </c>
      <c r="B196" s="1" t="s">
        <v>1421</v>
      </c>
      <c r="C196" s="1">
        <v>2</v>
      </c>
      <c r="D196" s="1" t="s">
        <v>15</v>
      </c>
      <c r="E196" s="1" t="s">
        <v>1422</v>
      </c>
      <c r="F196" s="1">
        <v>2</v>
      </c>
      <c r="G196" s="1">
        <v>2</v>
      </c>
      <c r="H196" s="1" t="s">
        <v>561</v>
      </c>
      <c r="I196" s="1"/>
      <c r="J196" s="1" t="s">
        <v>18</v>
      </c>
      <c r="K196" s="28">
        <v>232</v>
      </c>
      <c r="L196" s="29" t="s">
        <v>1423</v>
      </c>
    </row>
    <row r="197" spans="1:12" ht="30">
      <c r="A197" s="1" t="s">
        <v>1424</v>
      </c>
      <c r="B197" s="1" t="s">
        <v>1421</v>
      </c>
      <c r="C197" s="1">
        <v>3</v>
      </c>
      <c r="D197" s="1" t="s">
        <v>15</v>
      </c>
      <c r="E197" s="1" t="s">
        <v>1425</v>
      </c>
      <c r="F197" s="1">
        <v>1</v>
      </c>
      <c r="G197" s="1">
        <v>5</v>
      </c>
      <c r="H197" s="1" t="s">
        <v>28</v>
      </c>
      <c r="I197" s="1"/>
      <c r="J197" s="1" t="s">
        <v>25</v>
      </c>
      <c r="K197" s="28">
        <v>157</v>
      </c>
      <c r="L197" s="29" t="s">
        <v>1426</v>
      </c>
    </row>
    <row r="198" spans="1:12" ht="45">
      <c r="A198" s="1" t="s">
        <v>1427</v>
      </c>
      <c r="B198" s="1" t="s">
        <v>1421</v>
      </c>
      <c r="C198" s="1">
        <v>7</v>
      </c>
      <c r="D198" s="1" t="s">
        <v>15</v>
      </c>
      <c r="E198" s="1" t="s">
        <v>1428</v>
      </c>
      <c r="F198" s="1">
        <v>8</v>
      </c>
      <c r="G198" s="1">
        <v>9</v>
      </c>
      <c r="H198" s="1" t="s">
        <v>28</v>
      </c>
      <c r="I198" s="1"/>
      <c r="J198" s="1" t="s">
        <v>41</v>
      </c>
      <c r="K198" s="28">
        <v>335</v>
      </c>
      <c r="L198" s="29" t="s">
        <v>1429</v>
      </c>
    </row>
    <row r="199" spans="1:12">
      <c r="A199" s="1" t="s">
        <v>1430</v>
      </c>
      <c r="B199" s="1" t="s">
        <v>1431</v>
      </c>
      <c r="C199" s="1">
        <v>3</v>
      </c>
      <c r="D199" s="1" t="s">
        <v>15</v>
      </c>
      <c r="E199" s="1" t="s">
        <v>1432</v>
      </c>
      <c r="F199" s="1">
        <v>3</v>
      </c>
      <c r="G199" s="1">
        <v>4</v>
      </c>
      <c r="H199" s="1" t="s">
        <v>52</v>
      </c>
      <c r="I199" s="1"/>
      <c r="J199" s="1" t="s">
        <v>25</v>
      </c>
      <c r="K199" s="28">
        <v>59</v>
      </c>
      <c r="L199" s="29" t="s">
        <v>1433</v>
      </c>
    </row>
    <row r="200" spans="1:12">
      <c r="A200" s="1" t="s">
        <v>1434</v>
      </c>
      <c r="B200" s="1" t="s">
        <v>1431</v>
      </c>
      <c r="C200" s="1">
        <v>4</v>
      </c>
      <c r="D200" s="1" t="s">
        <v>15</v>
      </c>
      <c r="E200" s="1" t="s">
        <v>1435</v>
      </c>
      <c r="F200" s="1">
        <v>2</v>
      </c>
      <c r="G200" s="1">
        <v>5</v>
      </c>
      <c r="H200" s="1" t="s">
        <v>561</v>
      </c>
      <c r="I200" s="1"/>
      <c r="J200" s="1" t="s">
        <v>44</v>
      </c>
      <c r="K200" s="28">
        <v>82</v>
      </c>
      <c r="L200" s="29" t="s">
        <v>1436</v>
      </c>
    </row>
    <row r="201" spans="1:12" ht="30">
      <c r="A201" s="1" t="s">
        <v>1437</v>
      </c>
      <c r="B201" s="1" t="s">
        <v>1431</v>
      </c>
      <c r="C201" s="1">
        <v>4</v>
      </c>
      <c r="D201" s="1" t="s">
        <v>15</v>
      </c>
      <c r="E201" s="1" t="s">
        <v>1438</v>
      </c>
      <c r="F201" s="1">
        <v>3</v>
      </c>
      <c r="G201" s="1">
        <v>6</v>
      </c>
      <c r="H201" s="1" t="s">
        <v>52</v>
      </c>
      <c r="I201" s="1"/>
      <c r="J201" s="1" t="s">
        <v>25</v>
      </c>
      <c r="K201" s="28">
        <v>228</v>
      </c>
      <c r="L201" s="29" t="s">
        <v>1439</v>
      </c>
    </row>
    <row r="202" spans="1:12" ht="30">
      <c r="A202" s="1" t="s">
        <v>1440</v>
      </c>
      <c r="B202" s="1" t="s">
        <v>1431</v>
      </c>
      <c r="C202" s="1">
        <v>6</v>
      </c>
      <c r="D202" s="1" t="s">
        <v>15</v>
      </c>
      <c r="E202" s="1" t="s">
        <v>1441</v>
      </c>
      <c r="F202" s="1">
        <v>5</v>
      </c>
      <c r="G202" s="1">
        <v>4</v>
      </c>
      <c r="H202" s="1" t="s">
        <v>52</v>
      </c>
      <c r="I202" s="1"/>
      <c r="J202" s="1" t="s">
        <v>44</v>
      </c>
      <c r="K202" s="28">
        <v>243</v>
      </c>
      <c r="L202" s="29" t="s">
        <v>1442</v>
      </c>
    </row>
    <row r="203" spans="1:12">
      <c r="A203" s="9" t="s">
        <v>1443</v>
      </c>
      <c r="B203" s="9" t="s">
        <v>1444</v>
      </c>
      <c r="C203" s="9">
        <v>2</v>
      </c>
      <c r="D203" s="9" t="s">
        <v>15</v>
      </c>
      <c r="E203" s="9" t="s">
        <v>1445</v>
      </c>
      <c r="F203" s="9">
        <v>1</v>
      </c>
      <c r="G203" s="9">
        <v>3</v>
      </c>
      <c r="H203" s="9" t="s">
        <v>417</v>
      </c>
      <c r="I203" s="9"/>
      <c r="J203" s="9" t="s">
        <v>41</v>
      </c>
      <c r="K203" s="28">
        <v>156</v>
      </c>
      <c r="L203" s="29" t="s">
        <v>1446</v>
      </c>
    </row>
    <row r="204" spans="1:12" ht="30">
      <c r="A204" s="1" t="s">
        <v>1447</v>
      </c>
      <c r="B204" s="1" t="s">
        <v>1444</v>
      </c>
      <c r="C204" s="1">
        <v>5</v>
      </c>
      <c r="D204" s="1" t="s">
        <v>15</v>
      </c>
      <c r="E204" s="1" t="s">
        <v>1448</v>
      </c>
      <c r="F204" s="1">
        <v>5</v>
      </c>
      <c r="G204" s="1">
        <v>2</v>
      </c>
      <c r="H204" s="1" t="s">
        <v>28</v>
      </c>
      <c r="I204" s="1"/>
      <c r="J204" s="1" t="s">
        <v>41</v>
      </c>
      <c r="K204" s="28">
        <v>52</v>
      </c>
      <c r="L204" s="29" t="s">
        <v>1449</v>
      </c>
    </row>
    <row r="205" spans="1:12" ht="45">
      <c r="A205" s="1" t="s">
        <v>1450</v>
      </c>
      <c r="B205" s="1" t="s">
        <v>1444</v>
      </c>
      <c r="C205" s="1">
        <v>6</v>
      </c>
      <c r="D205" s="1" t="s">
        <v>15</v>
      </c>
      <c r="E205" s="1" t="s">
        <v>1451</v>
      </c>
      <c r="F205" s="1">
        <v>6</v>
      </c>
      <c r="G205" s="1">
        <v>6</v>
      </c>
      <c r="H205" s="1" t="s">
        <v>28</v>
      </c>
      <c r="I205" s="1"/>
      <c r="J205" s="1" t="s">
        <v>44</v>
      </c>
      <c r="K205" s="28">
        <v>239</v>
      </c>
      <c r="L205" s="29" t="s">
        <v>1452</v>
      </c>
    </row>
    <row r="206" spans="1:12" ht="30">
      <c r="A206" s="1" t="s">
        <v>1453</v>
      </c>
      <c r="B206" s="1" t="s">
        <v>1454</v>
      </c>
      <c r="C206" s="1">
        <v>1</v>
      </c>
      <c r="D206" s="1" t="s">
        <v>15</v>
      </c>
      <c r="E206" s="1" t="s">
        <v>1455</v>
      </c>
      <c r="F206" s="1">
        <v>1</v>
      </c>
      <c r="G206" s="1">
        <v>1</v>
      </c>
      <c r="H206" s="1" t="s">
        <v>154</v>
      </c>
      <c r="I206" s="1"/>
      <c r="J206" s="1" t="s">
        <v>25</v>
      </c>
      <c r="K206" s="28">
        <v>62</v>
      </c>
      <c r="L206" s="29" t="s">
        <v>1456</v>
      </c>
    </row>
    <row r="207" spans="1:12" ht="45">
      <c r="A207" s="1" t="s">
        <v>1457</v>
      </c>
      <c r="B207" s="1" t="s">
        <v>1454</v>
      </c>
      <c r="C207" s="1">
        <v>2</v>
      </c>
      <c r="D207" s="1" t="s">
        <v>15</v>
      </c>
      <c r="E207" s="1" t="s">
        <v>1458</v>
      </c>
      <c r="F207" s="1">
        <v>4</v>
      </c>
      <c r="G207" s="1">
        <v>3</v>
      </c>
      <c r="H207" s="1" t="s">
        <v>154</v>
      </c>
      <c r="I207" s="1"/>
      <c r="J207" s="1" t="s">
        <v>25</v>
      </c>
      <c r="K207" s="28">
        <v>129</v>
      </c>
      <c r="L207" s="29" t="s">
        <v>1459</v>
      </c>
    </row>
    <row r="208" spans="1:12">
      <c r="A208" s="1" t="s">
        <v>1460</v>
      </c>
      <c r="B208" s="1" t="s">
        <v>1454</v>
      </c>
      <c r="C208" s="1">
        <v>2</v>
      </c>
      <c r="D208" s="1" t="s">
        <v>15</v>
      </c>
      <c r="E208" s="1" t="s">
        <v>1461</v>
      </c>
      <c r="F208" s="1">
        <v>1</v>
      </c>
      <c r="G208" s="1">
        <v>3</v>
      </c>
      <c r="H208" s="1" t="s">
        <v>52</v>
      </c>
      <c r="I208" s="1"/>
      <c r="J208" s="1" t="s">
        <v>18</v>
      </c>
      <c r="K208" s="28">
        <v>211</v>
      </c>
      <c r="L208" s="29" t="s">
        <v>1462</v>
      </c>
    </row>
    <row r="209" spans="1:12" ht="30">
      <c r="A209" s="1" t="s">
        <v>1463</v>
      </c>
      <c r="B209" s="1" t="s">
        <v>1454</v>
      </c>
      <c r="C209" s="1">
        <v>2</v>
      </c>
      <c r="D209" s="1" t="s">
        <v>15</v>
      </c>
      <c r="E209" s="1" t="s">
        <v>1464</v>
      </c>
      <c r="F209" s="1">
        <v>3</v>
      </c>
      <c r="G209" s="1">
        <v>2</v>
      </c>
      <c r="H209" s="1" t="s">
        <v>52</v>
      </c>
      <c r="I209" s="1"/>
      <c r="J209" s="1" t="s">
        <v>18</v>
      </c>
      <c r="K209" s="28">
        <v>329</v>
      </c>
      <c r="L209" s="29" t="s">
        <v>1465</v>
      </c>
    </row>
    <row r="210" spans="1:12" ht="30">
      <c r="A210" s="1" t="s">
        <v>1466</v>
      </c>
      <c r="B210" s="1" t="s">
        <v>1454</v>
      </c>
      <c r="C210" s="1">
        <v>4</v>
      </c>
      <c r="D210" s="1" t="s">
        <v>15</v>
      </c>
      <c r="E210" s="1" t="s">
        <v>1467</v>
      </c>
      <c r="F210" s="1">
        <v>3</v>
      </c>
      <c r="G210" s="1">
        <v>3</v>
      </c>
      <c r="H210" s="1" t="s">
        <v>52</v>
      </c>
      <c r="I210" s="1"/>
      <c r="J210" s="1" t="s">
        <v>18</v>
      </c>
      <c r="K210" s="28">
        <v>245</v>
      </c>
      <c r="L210" s="29" t="s">
        <v>1468</v>
      </c>
    </row>
    <row r="211" spans="1:12">
      <c r="A211" s="1" t="s">
        <v>1469</v>
      </c>
      <c r="B211" s="1" t="s">
        <v>1454</v>
      </c>
      <c r="C211" s="1">
        <v>4</v>
      </c>
      <c r="D211" s="1" t="s">
        <v>15</v>
      </c>
      <c r="E211" s="1" t="s">
        <v>1470</v>
      </c>
      <c r="F211" s="1">
        <v>4</v>
      </c>
      <c r="G211" s="1">
        <v>4</v>
      </c>
      <c r="H211" s="1" t="s">
        <v>119</v>
      </c>
      <c r="I211" s="1"/>
      <c r="J211" s="1" t="s">
        <v>18</v>
      </c>
      <c r="K211" s="28">
        <v>246</v>
      </c>
      <c r="L211" s="29" t="s">
        <v>1471</v>
      </c>
    </row>
    <row r="212" spans="1:12">
      <c r="A212" s="1" t="s">
        <v>1472</v>
      </c>
      <c r="B212" s="1" t="s">
        <v>1454</v>
      </c>
      <c r="C212" s="1">
        <v>4</v>
      </c>
      <c r="D212" s="1" t="s">
        <v>15</v>
      </c>
      <c r="E212" s="1" t="s">
        <v>1473</v>
      </c>
      <c r="F212" s="1">
        <v>2</v>
      </c>
      <c r="G212" s="1">
        <v>3</v>
      </c>
      <c r="H212" s="1" t="s">
        <v>52</v>
      </c>
      <c r="I212" s="1"/>
      <c r="J212" s="1" t="s">
        <v>18</v>
      </c>
      <c r="K212" s="28">
        <v>261</v>
      </c>
      <c r="L212" s="29" t="s">
        <v>1474</v>
      </c>
    </row>
    <row r="213" spans="1:12" ht="30">
      <c r="A213" s="1" t="s">
        <v>1475</v>
      </c>
      <c r="B213" s="1" t="s">
        <v>1454</v>
      </c>
      <c r="C213" s="1">
        <v>5</v>
      </c>
      <c r="D213" s="1" t="s">
        <v>15</v>
      </c>
      <c r="E213" s="1" t="s">
        <v>1476</v>
      </c>
      <c r="F213" s="1">
        <v>4</v>
      </c>
      <c r="G213" s="1">
        <v>7</v>
      </c>
      <c r="H213" s="1" t="s">
        <v>52</v>
      </c>
      <c r="I213" s="1"/>
      <c r="J213" s="1" t="s">
        <v>41</v>
      </c>
      <c r="K213" s="28">
        <v>327</v>
      </c>
      <c r="L213" s="29" t="s">
        <v>1477</v>
      </c>
    </row>
    <row r="214" spans="1:12">
      <c r="A214" s="1" t="s">
        <v>1478</v>
      </c>
      <c r="B214" s="1" t="s">
        <v>1454</v>
      </c>
      <c r="C214" s="1">
        <v>5</v>
      </c>
      <c r="D214" s="1" t="s">
        <v>15</v>
      </c>
      <c r="E214" s="1" t="s">
        <v>1479</v>
      </c>
      <c r="F214" s="1">
        <v>5</v>
      </c>
      <c r="G214" s="1">
        <v>8</v>
      </c>
      <c r="H214" s="1" t="s">
        <v>52</v>
      </c>
      <c r="I214" s="1"/>
      <c r="J214" s="1" t="s">
        <v>25</v>
      </c>
      <c r="K214" s="28">
        <v>331</v>
      </c>
      <c r="L214" s="29" t="s">
        <v>1480</v>
      </c>
    </row>
    <row r="215" spans="1:12">
      <c r="A215" s="1" t="s">
        <v>1481</v>
      </c>
      <c r="B215" s="1" t="s">
        <v>850</v>
      </c>
      <c r="C215" s="1">
        <v>1</v>
      </c>
      <c r="D215" s="1" t="s">
        <v>31</v>
      </c>
      <c r="E215" s="30" t="s">
        <v>1482</v>
      </c>
      <c r="F215" s="1"/>
      <c r="G215" s="1"/>
      <c r="H215" s="1"/>
      <c r="I215" s="1"/>
      <c r="J215" s="1" t="s">
        <v>18</v>
      </c>
      <c r="K215" s="28">
        <v>55</v>
      </c>
      <c r="L215" s="29" t="s">
        <v>1483</v>
      </c>
    </row>
    <row r="216" spans="1:12" ht="30">
      <c r="A216" s="1" t="s">
        <v>1484</v>
      </c>
      <c r="B216" s="1" t="s">
        <v>850</v>
      </c>
      <c r="C216" s="1">
        <v>2</v>
      </c>
      <c r="D216" s="1" t="s">
        <v>31</v>
      </c>
      <c r="E216" s="1" t="s">
        <v>1485</v>
      </c>
      <c r="F216" s="1"/>
      <c r="G216" s="1"/>
      <c r="H216" s="1"/>
      <c r="I216" s="1"/>
      <c r="J216" s="1" t="s">
        <v>18</v>
      </c>
      <c r="K216" s="28">
        <v>278</v>
      </c>
      <c r="L216" s="29" t="s">
        <v>1486</v>
      </c>
    </row>
    <row r="217" spans="1:12" ht="30">
      <c r="A217" s="1" t="s">
        <v>1487</v>
      </c>
      <c r="B217" s="1" t="s">
        <v>850</v>
      </c>
      <c r="C217" s="1">
        <v>2</v>
      </c>
      <c r="D217" s="1" t="s">
        <v>31</v>
      </c>
      <c r="E217" s="1" t="s">
        <v>1488</v>
      </c>
      <c r="F217" s="1"/>
      <c r="G217" s="1"/>
      <c r="H217" s="1"/>
      <c r="I217" s="1"/>
      <c r="J217" s="1" t="s">
        <v>18</v>
      </c>
      <c r="K217" s="28">
        <v>308</v>
      </c>
      <c r="L217" s="29" t="s">
        <v>1489</v>
      </c>
    </row>
    <row r="218" spans="1:12" ht="30">
      <c r="A218" s="1" t="s">
        <v>1490</v>
      </c>
      <c r="B218" s="1" t="s">
        <v>850</v>
      </c>
      <c r="C218" s="1">
        <v>3</v>
      </c>
      <c r="D218" s="1" t="s">
        <v>31</v>
      </c>
      <c r="E218" s="1" t="s">
        <v>1491</v>
      </c>
      <c r="F218" s="1"/>
      <c r="G218" s="1"/>
      <c r="H218" s="1"/>
      <c r="I218" s="1"/>
      <c r="J218" s="1" t="s">
        <v>18</v>
      </c>
      <c r="K218" s="28">
        <v>265</v>
      </c>
      <c r="L218" s="29" t="s">
        <v>1492</v>
      </c>
    </row>
    <row r="219" spans="1:12" ht="45">
      <c r="A219" s="32" t="s">
        <v>1493</v>
      </c>
      <c r="B219" s="32" t="s">
        <v>850</v>
      </c>
      <c r="C219" s="32">
        <v>4</v>
      </c>
      <c r="D219" s="32" t="s">
        <v>31</v>
      </c>
      <c r="E219" s="32" t="s">
        <v>1494</v>
      </c>
      <c r="F219" s="32"/>
      <c r="G219" s="32"/>
      <c r="H219" s="32"/>
      <c r="I219" s="32"/>
      <c r="J219" s="1" t="s">
        <v>25</v>
      </c>
      <c r="K219" s="28">
        <v>275</v>
      </c>
      <c r="L219" s="29" t="s">
        <v>1495</v>
      </c>
    </row>
    <row r="220" spans="1:12">
      <c r="A220" s="1" t="s">
        <v>1496</v>
      </c>
      <c r="B220" s="12" t="s">
        <v>227</v>
      </c>
      <c r="C220" s="1">
        <v>2</v>
      </c>
      <c r="D220" s="1" t="s">
        <v>31</v>
      </c>
      <c r="E220" s="1" t="s">
        <v>1497</v>
      </c>
      <c r="F220" s="1"/>
      <c r="G220" s="1"/>
      <c r="H220" s="1"/>
      <c r="I220" s="1"/>
      <c r="J220" s="1" t="s">
        <v>18</v>
      </c>
      <c r="K220" s="28">
        <v>114</v>
      </c>
      <c r="L220" s="29" t="s">
        <v>1498</v>
      </c>
    </row>
    <row r="221" spans="1:12" ht="30">
      <c r="A221" s="1" t="s">
        <v>1499</v>
      </c>
      <c r="B221" s="12" t="s">
        <v>227</v>
      </c>
      <c r="C221" s="1">
        <v>2</v>
      </c>
      <c r="D221" s="1" t="s">
        <v>31</v>
      </c>
      <c r="E221" s="1" t="s">
        <v>1500</v>
      </c>
      <c r="F221" s="1"/>
      <c r="G221" s="1"/>
      <c r="H221" s="1"/>
      <c r="I221" s="1"/>
      <c r="J221" s="1" t="s">
        <v>18</v>
      </c>
      <c r="K221" s="28">
        <v>54</v>
      </c>
      <c r="L221" s="29" t="s">
        <v>1501</v>
      </c>
    </row>
    <row r="222" spans="1:12" ht="30">
      <c r="A222" s="1" t="s">
        <v>1502</v>
      </c>
      <c r="B222" s="12" t="s">
        <v>227</v>
      </c>
      <c r="C222" s="1">
        <v>2</v>
      </c>
      <c r="D222" s="1" t="s">
        <v>31</v>
      </c>
      <c r="E222" s="1" t="s">
        <v>1503</v>
      </c>
      <c r="F222" s="1"/>
      <c r="G222" s="1"/>
      <c r="H222" s="1"/>
      <c r="I222" s="1"/>
      <c r="J222" s="1" t="s">
        <v>44</v>
      </c>
      <c r="K222" s="28">
        <v>112</v>
      </c>
      <c r="L222" s="29" t="s">
        <v>1504</v>
      </c>
    </row>
    <row r="223" spans="1:12" ht="30">
      <c r="A223" s="1" t="s">
        <v>1505</v>
      </c>
      <c r="B223" s="12" t="s">
        <v>227</v>
      </c>
      <c r="C223" s="1">
        <v>4</v>
      </c>
      <c r="D223" s="1" t="s">
        <v>31</v>
      </c>
      <c r="E223" s="1" t="s">
        <v>1506</v>
      </c>
      <c r="F223" s="1"/>
      <c r="G223" s="1"/>
      <c r="H223" s="1"/>
      <c r="I223" s="1"/>
      <c r="J223" s="1" t="s">
        <v>25</v>
      </c>
      <c r="K223" s="28">
        <v>87</v>
      </c>
      <c r="L223" s="29" t="s">
        <v>1507</v>
      </c>
    </row>
    <row r="224" spans="1:12" ht="30">
      <c r="A224" s="1" t="s">
        <v>1508</v>
      </c>
      <c r="B224" s="12" t="s">
        <v>227</v>
      </c>
      <c r="C224" s="1">
        <v>4</v>
      </c>
      <c r="D224" s="1" t="s">
        <v>31</v>
      </c>
      <c r="E224" s="1" t="s">
        <v>1509</v>
      </c>
      <c r="F224" s="1"/>
      <c r="G224" s="1"/>
      <c r="H224" s="1"/>
      <c r="I224" s="1"/>
      <c r="J224" s="1" t="s">
        <v>44</v>
      </c>
      <c r="K224" s="28">
        <v>209</v>
      </c>
      <c r="L224" s="29" t="s">
        <v>1510</v>
      </c>
    </row>
    <row r="225" spans="1:12" ht="30">
      <c r="A225" s="1" t="s">
        <v>1511</v>
      </c>
      <c r="B225" s="12" t="s">
        <v>227</v>
      </c>
      <c r="C225" s="1">
        <v>4</v>
      </c>
      <c r="D225" s="1" t="s">
        <v>31</v>
      </c>
      <c r="E225" s="1" t="s">
        <v>1512</v>
      </c>
      <c r="F225" s="1"/>
      <c r="G225" s="1"/>
      <c r="H225" s="1"/>
      <c r="I225" s="1"/>
      <c r="J225" s="1" t="s">
        <v>44</v>
      </c>
      <c r="K225" s="28">
        <v>330</v>
      </c>
      <c r="L225" s="29" t="s">
        <v>1513</v>
      </c>
    </row>
    <row r="226" spans="1:12">
      <c r="A226" s="1" t="s">
        <v>1514</v>
      </c>
      <c r="B226" s="12" t="s">
        <v>227</v>
      </c>
      <c r="C226" s="1">
        <v>5</v>
      </c>
      <c r="D226" s="1" t="s">
        <v>31</v>
      </c>
      <c r="E226" s="1" t="s">
        <v>1515</v>
      </c>
      <c r="F226" s="1"/>
      <c r="G226" s="1"/>
      <c r="H226" s="1"/>
      <c r="I226" s="1"/>
      <c r="J226" s="1" t="s">
        <v>25</v>
      </c>
      <c r="K226" s="28">
        <v>77</v>
      </c>
      <c r="L226" s="29" t="s">
        <v>1516</v>
      </c>
    </row>
    <row r="227" spans="1:12" ht="45">
      <c r="A227" s="1" t="s">
        <v>1517</v>
      </c>
      <c r="B227" s="12" t="s">
        <v>227</v>
      </c>
      <c r="C227" s="1">
        <v>5</v>
      </c>
      <c r="D227" s="1" t="s">
        <v>31</v>
      </c>
      <c r="E227" s="1" t="s">
        <v>1518</v>
      </c>
      <c r="F227" s="1"/>
      <c r="G227" s="1"/>
      <c r="H227" s="1"/>
      <c r="I227" s="1"/>
      <c r="J227" s="1" t="s">
        <v>25</v>
      </c>
      <c r="K227" s="28">
        <v>238</v>
      </c>
      <c r="L227" s="29" t="s">
        <v>1519</v>
      </c>
    </row>
    <row r="228" spans="1:12" ht="30">
      <c r="A228" s="1" t="s">
        <v>1520</v>
      </c>
      <c r="B228" s="12" t="s">
        <v>227</v>
      </c>
      <c r="C228" s="1">
        <v>6</v>
      </c>
      <c r="D228" s="1" t="s">
        <v>31</v>
      </c>
      <c r="E228" s="1" t="s">
        <v>1521</v>
      </c>
      <c r="F228" s="1"/>
      <c r="G228" s="1"/>
      <c r="H228" s="1"/>
      <c r="I228" s="1"/>
      <c r="J228" s="1" t="s">
        <v>25</v>
      </c>
      <c r="K228" s="28">
        <v>109</v>
      </c>
      <c r="L228" s="29" t="s">
        <v>1522</v>
      </c>
    </row>
    <row r="229" spans="1:12" ht="30">
      <c r="A229" s="1" t="s">
        <v>519</v>
      </c>
      <c r="B229" s="13" t="s">
        <v>277</v>
      </c>
      <c r="C229" s="1">
        <v>1</v>
      </c>
      <c r="D229" s="1" t="s">
        <v>31</v>
      </c>
      <c r="E229" s="1" t="s">
        <v>1523</v>
      </c>
      <c r="F229" s="1"/>
      <c r="G229" s="1"/>
      <c r="H229" s="1"/>
      <c r="I229" s="1"/>
      <c r="J229" s="1" t="s">
        <v>18</v>
      </c>
      <c r="K229" s="28">
        <v>56</v>
      </c>
      <c r="L229" s="29" t="s">
        <v>1524</v>
      </c>
    </row>
    <row r="230" spans="1:12">
      <c r="A230" s="1" t="s">
        <v>78</v>
      </c>
      <c r="B230" s="13" t="s">
        <v>277</v>
      </c>
      <c r="C230" s="1">
        <v>2</v>
      </c>
      <c r="D230" s="1" t="s">
        <v>31</v>
      </c>
      <c r="E230" s="1" t="s">
        <v>334</v>
      </c>
      <c r="F230" s="1"/>
      <c r="G230" s="1"/>
      <c r="H230" s="1"/>
      <c r="I230" s="1"/>
      <c r="J230" s="1" t="s">
        <v>44</v>
      </c>
      <c r="K230" s="28">
        <v>160</v>
      </c>
      <c r="L230" s="29" t="s">
        <v>1525</v>
      </c>
    </row>
    <row r="231" spans="1:12" ht="30">
      <c r="A231" s="1" t="s">
        <v>1526</v>
      </c>
      <c r="B231" s="13" t="s">
        <v>277</v>
      </c>
      <c r="C231" s="1">
        <v>4</v>
      </c>
      <c r="D231" s="1" t="s">
        <v>31</v>
      </c>
      <c r="E231" s="1" t="s">
        <v>1527</v>
      </c>
      <c r="F231" s="1"/>
      <c r="G231" s="1"/>
      <c r="H231" s="1"/>
      <c r="I231" s="1"/>
      <c r="J231" s="1" t="s">
        <v>25</v>
      </c>
      <c r="K231" s="28">
        <v>167</v>
      </c>
      <c r="L231" s="29" t="s">
        <v>1528</v>
      </c>
    </row>
    <row r="232" spans="1:12">
      <c r="A232" s="1" t="s">
        <v>1529</v>
      </c>
      <c r="B232" s="27" t="s">
        <v>13</v>
      </c>
      <c r="C232" s="1">
        <v>2</v>
      </c>
      <c r="D232" s="1" t="s">
        <v>31</v>
      </c>
      <c r="E232" s="1" t="s">
        <v>1530</v>
      </c>
      <c r="F232" s="1"/>
      <c r="G232" s="1"/>
      <c r="H232" s="1"/>
      <c r="I232" s="1"/>
      <c r="J232" s="1" t="s">
        <v>18</v>
      </c>
      <c r="K232" s="28">
        <v>80</v>
      </c>
      <c r="L232" s="29" t="s">
        <v>1531</v>
      </c>
    </row>
    <row r="233" spans="1:12">
      <c r="A233" s="1" t="s">
        <v>1532</v>
      </c>
      <c r="B233" s="27" t="s">
        <v>13</v>
      </c>
      <c r="C233" s="1">
        <v>3</v>
      </c>
      <c r="D233" s="1" t="s">
        <v>31</v>
      </c>
      <c r="E233" s="1" t="s">
        <v>1533</v>
      </c>
      <c r="F233" s="1"/>
      <c r="G233" s="1"/>
      <c r="H233" s="1"/>
      <c r="I233" s="1"/>
      <c r="J233" s="1" t="s">
        <v>18</v>
      </c>
      <c r="K233" s="28">
        <v>320</v>
      </c>
      <c r="L233" s="29" t="s">
        <v>1534</v>
      </c>
    </row>
    <row r="234" spans="1:12" ht="30">
      <c r="A234" s="1" t="s">
        <v>1535</v>
      </c>
      <c r="B234" s="27" t="s">
        <v>13</v>
      </c>
      <c r="C234" s="1">
        <v>4</v>
      </c>
      <c r="D234" s="1" t="s">
        <v>31</v>
      </c>
      <c r="E234" s="1" t="s">
        <v>1536</v>
      </c>
      <c r="F234" s="1"/>
      <c r="G234" s="1"/>
      <c r="H234" s="1"/>
      <c r="I234" s="1"/>
      <c r="J234" s="1" t="s">
        <v>25</v>
      </c>
      <c r="K234" s="28">
        <v>145</v>
      </c>
      <c r="L234" s="29" t="s">
        <v>1537</v>
      </c>
    </row>
    <row r="235" spans="1:12" ht="30">
      <c r="A235" s="1" t="s">
        <v>1538</v>
      </c>
      <c r="B235" s="27" t="s">
        <v>13</v>
      </c>
      <c r="C235" s="1">
        <v>4</v>
      </c>
      <c r="D235" s="1" t="s">
        <v>31</v>
      </c>
      <c r="E235" s="17" t="s">
        <v>1539</v>
      </c>
      <c r="F235" s="1"/>
      <c r="G235" s="1"/>
      <c r="H235" s="1"/>
      <c r="I235" s="1"/>
      <c r="J235" s="1" t="s">
        <v>25</v>
      </c>
      <c r="K235" s="28">
        <v>188</v>
      </c>
      <c r="L235" s="29" t="s">
        <v>1540</v>
      </c>
    </row>
    <row r="236" spans="1:12">
      <c r="A236" s="1" t="s">
        <v>1541</v>
      </c>
      <c r="B236" s="14" t="s">
        <v>365</v>
      </c>
      <c r="C236" s="1">
        <v>2</v>
      </c>
      <c r="D236" s="1" t="s">
        <v>31</v>
      </c>
      <c r="E236" s="1" t="s">
        <v>1542</v>
      </c>
      <c r="F236" s="1"/>
      <c r="G236" s="1"/>
      <c r="H236" s="1"/>
      <c r="I236" s="1"/>
      <c r="J236" s="1" t="s">
        <v>18</v>
      </c>
      <c r="K236" s="28">
        <v>53</v>
      </c>
      <c r="L236" s="29" t="s">
        <v>1543</v>
      </c>
    </row>
    <row r="237" spans="1:12">
      <c r="A237" s="1" t="s">
        <v>1544</v>
      </c>
      <c r="B237" s="14" t="s">
        <v>365</v>
      </c>
      <c r="C237" s="1">
        <v>2</v>
      </c>
      <c r="D237" s="1" t="s">
        <v>31</v>
      </c>
      <c r="E237" s="1" t="s">
        <v>1545</v>
      </c>
      <c r="F237" s="1"/>
      <c r="G237" s="1"/>
      <c r="H237" s="1"/>
      <c r="I237" s="1"/>
      <c r="J237" s="1" t="s">
        <v>44</v>
      </c>
      <c r="K237" s="28">
        <v>70</v>
      </c>
      <c r="L237" s="29" t="s">
        <v>1546</v>
      </c>
    </row>
    <row r="238" spans="1:12">
      <c r="A238" s="1" t="s">
        <v>1547</v>
      </c>
      <c r="B238" s="14" t="s">
        <v>365</v>
      </c>
      <c r="C238" s="1">
        <v>3</v>
      </c>
      <c r="D238" s="1" t="s">
        <v>31</v>
      </c>
      <c r="E238" s="1" t="str">
        <f>E309</f>
        <v>Revive a creature. Flourish 7: Revive two instead.</v>
      </c>
      <c r="F238" s="1"/>
      <c r="G238" s="1"/>
      <c r="H238" s="1"/>
      <c r="I238" s="1"/>
      <c r="J238" s="1" t="s">
        <v>44</v>
      </c>
      <c r="K238" s="28">
        <v>143</v>
      </c>
      <c r="L238" s="29" t="s">
        <v>1548</v>
      </c>
    </row>
    <row r="239" spans="1:12" ht="30">
      <c r="A239" s="1" t="s">
        <v>1549</v>
      </c>
      <c r="B239" s="14" t="s">
        <v>365</v>
      </c>
      <c r="C239" s="1">
        <v>3</v>
      </c>
      <c r="D239" s="1" t="s">
        <v>31</v>
      </c>
      <c r="E239" s="1" t="s">
        <v>1550</v>
      </c>
      <c r="F239" s="1"/>
      <c r="G239" s="1"/>
      <c r="H239" s="1"/>
      <c r="I239" s="1"/>
      <c r="J239" s="1" t="s">
        <v>18</v>
      </c>
      <c r="K239" s="28">
        <v>196</v>
      </c>
      <c r="L239" s="29" t="s">
        <v>1551</v>
      </c>
    </row>
    <row r="240" spans="1:12">
      <c r="A240" s="1" t="s">
        <v>1552</v>
      </c>
      <c r="B240" s="14" t="s">
        <v>365</v>
      </c>
      <c r="C240" s="1">
        <v>4</v>
      </c>
      <c r="D240" s="1" t="s">
        <v>31</v>
      </c>
      <c r="E240" s="1" t="s">
        <v>1553</v>
      </c>
      <c r="F240" s="1"/>
      <c r="G240" s="1"/>
      <c r="H240" s="1"/>
      <c r="I240" s="1"/>
      <c r="J240" s="1" t="s">
        <v>18</v>
      </c>
      <c r="K240" s="28">
        <v>322</v>
      </c>
      <c r="L240" s="29" t="s">
        <v>1554</v>
      </c>
    </row>
    <row r="241" spans="1:12">
      <c r="A241" s="1" t="s">
        <v>1555</v>
      </c>
      <c r="B241" s="15" t="s">
        <v>415</v>
      </c>
      <c r="C241" s="1">
        <v>3</v>
      </c>
      <c r="D241" s="1" t="s">
        <v>31</v>
      </c>
      <c r="E241" s="1" t="s">
        <v>1556</v>
      </c>
      <c r="F241" s="1"/>
      <c r="G241" s="1"/>
      <c r="H241" s="1"/>
      <c r="I241" s="1"/>
      <c r="J241" s="1" t="s">
        <v>44</v>
      </c>
      <c r="K241" s="28">
        <v>154</v>
      </c>
      <c r="L241" s="29" t="s">
        <v>1557</v>
      </c>
    </row>
    <row r="242" spans="1:12" ht="30">
      <c r="A242" s="1" t="s">
        <v>1558</v>
      </c>
      <c r="B242" s="15" t="s">
        <v>415</v>
      </c>
      <c r="C242" s="1">
        <v>3</v>
      </c>
      <c r="D242" s="1" t="s">
        <v>31</v>
      </c>
      <c r="E242" s="1" t="s">
        <v>1559</v>
      </c>
      <c r="F242" s="1"/>
      <c r="G242" s="1"/>
      <c r="H242" s="1"/>
      <c r="I242" s="1"/>
      <c r="J242" s="1" t="s">
        <v>18</v>
      </c>
      <c r="K242" s="28">
        <v>190</v>
      </c>
      <c r="L242" s="29" t="s">
        <v>1560</v>
      </c>
    </row>
    <row r="243" spans="1:12">
      <c r="A243" s="1" t="s">
        <v>1561</v>
      </c>
      <c r="B243" s="1" t="s">
        <v>1375</v>
      </c>
      <c r="C243" s="1">
        <v>3</v>
      </c>
      <c r="D243" s="1" t="s">
        <v>31</v>
      </c>
      <c r="E243" s="1" t="s">
        <v>1562</v>
      </c>
      <c r="F243" s="1"/>
      <c r="G243" s="1"/>
      <c r="H243" s="1"/>
      <c r="I243" s="1"/>
      <c r="J243" s="1" t="s">
        <v>18</v>
      </c>
      <c r="K243" s="28">
        <v>244</v>
      </c>
      <c r="L243" s="29" t="s">
        <v>1563</v>
      </c>
    </row>
    <row r="244" spans="1:12">
      <c r="A244" s="1" t="s">
        <v>1564</v>
      </c>
      <c r="B244" s="1" t="s">
        <v>850</v>
      </c>
      <c r="C244" s="1">
        <v>1</v>
      </c>
      <c r="D244" s="1" t="s">
        <v>23</v>
      </c>
      <c r="E244" s="1" t="s">
        <v>574</v>
      </c>
      <c r="F244" s="1"/>
      <c r="G244" s="1"/>
      <c r="H244" s="1"/>
      <c r="I244" s="1"/>
      <c r="J244" s="1" t="s">
        <v>18</v>
      </c>
      <c r="K244" s="28">
        <v>96</v>
      </c>
      <c r="L244" s="29" t="s">
        <v>1565</v>
      </c>
    </row>
    <row r="245" spans="1:12" ht="30">
      <c r="A245" s="1" t="s">
        <v>1566</v>
      </c>
      <c r="B245" s="1" t="s">
        <v>850</v>
      </c>
      <c r="C245" s="1">
        <v>1</v>
      </c>
      <c r="D245" s="1" t="s">
        <v>23</v>
      </c>
      <c r="E245" s="1" t="s">
        <v>1567</v>
      </c>
      <c r="F245" s="1"/>
      <c r="G245" s="1"/>
      <c r="H245" s="1"/>
      <c r="I245" s="1"/>
      <c r="J245" s="1" t="s">
        <v>18</v>
      </c>
      <c r="K245" s="28">
        <v>253</v>
      </c>
      <c r="L245" s="29" t="s">
        <v>1568</v>
      </c>
    </row>
    <row r="246" spans="1:12" ht="30">
      <c r="A246" s="1" t="s">
        <v>1569</v>
      </c>
      <c r="B246" s="1" t="s">
        <v>850</v>
      </c>
      <c r="C246" s="1">
        <v>1</v>
      </c>
      <c r="D246" s="1" t="s">
        <v>23</v>
      </c>
      <c r="E246" s="1" t="s">
        <v>1570</v>
      </c>
      <c r="F246" s="1"/>
      <c r="G246" s="1"/>
      <c r="H246" s="1"/>
      <c r="I246" s="1"/>
      <c r="J246" s="1" t="s">
        <v>25</v>
      </c>
      <c r="K246" s="28">
        <v>280</v>
      </c>
      <c r="L246" s="29" t="s">
        <v>1571</v>
      </c>
    </row>
    <row r="247" spans="1:12" ht="30">
      <c r="A247" s="32" t="s">
        <v>1572</v>
      </c>
      <c r="B247" s="32" t="s">
        <v>850</v>
      </c>
      <c r="C247" s="32">
        <v>1</v>
      </c>
      <c r="D247" s="32" t="s">
        <v>23</v>
      </c>
      <c r="E247" s="32" t="s">
        <v>1573</v>
      </c>
      <c r="F247" s="32"/>
      <c r="G247" s="32"/>
      <c r="H247" s="32"/>
      <c r="I247" s="32"/>
      <c r="J247" s="1" t="s">
        <v>25</v>
      </c>
      <c r="K247" s="28">
        <v>300</v>
      </c>
      <c r="L247" s="29" t="s">
        <v>1574</v>
      </c>
    </row>
    <row r="248" spans="1:12" ht="30">
      <c r="A248" s="1" t="s">
        <v>1575</v>
      </c>
      <c r="B248" s="1" t="s">
        <v>850</v>
      </c>
      <c r="C248" s="1">
        <v>2</v>
      </c>
      <c r="D248" s="1" t="s">
        <v>23</v>
      </c>
      <c r="E248" s="1" t="s">
        <v>1576</v>
      </c>
      <c r="F248" s="1"/>
      <c r="G248" s="1"/>
      <c r="H248" s="1"/>
      <c r="I248" s="1"/>
      <c r="J248" s="1" t="s">
        <v>44</v>
      </c>
      <c r="K248" s="28">
        <v>94</v>
      </c>
      <c r="L248" s="29" t="s">
        <v>1577</v>
      </c>
    </row>
    <row r="249" spans="1:12" ht="30">
      <c r="A249" s="1" t="s">
        <v>1578</v>
      </c>
      <c r="B249" s="1" t="s">
        <v>850</v>
      </c>
      <c r="C249" s="1">
        <v>2</v>
      </c>
      <c r="D249" s="1" t="s">
        <v>23</v>
      </c>
      <c r="E249" s="1" t="s">
        <v>1579</v>
      </c>
      <c r="F249" s="1"/>
      <c r="G249" s="1"/>
      <c r="H249" s="1"/>
      <c r="I249" s="1"/>
      <c r="J249" s="1" t="s">
        <v>18</v>
      </c>
      <c r="K249" s="28">
        <v>252</v>
      </c>
      <c r="L249" s="29" t="s">
        <v>1580</v>
      </c>
    </row>
    <row r="250" spans="1:12">
      <c r="A250" s="1" t="s">
        <v>788</v>
      </c>
      <c r="B250" s="1" t="s">
        <v>850</v>
      </c>
      <c r="C250" s="1">
        <v>3</v>
      </c>
      <c r="D250" s="1" t="s">
        <v>23</v>
      </c>
      <c r="E250" s="1" t="s">
        <v>789</v>
      </c>
      <c r="F250" s="1"/>
      <c r="G250" s="1"/>
      <c r="H250" s="1"/>
      <c r="I250" s="1"/>
      <c r="J250" s="1" t="s">
        <v>18</v>
      </c>
      <c r="K250" s="28">
        <v>104</v>
      </c>
      <c r="L250" s="29" t="s">
        <v>1581</v>
      </c>
    </row>
    <row r="251" spans="1:12" ht="30">
      <c r="A251" s="1" t="s">
        <v>1582</v>
      </c>
      <c r="B251" s="1" t="s">
        <v>850</v>
      </c>
      <c r="C251" s="1">
        <v>3</v>
      </c>
      <c r="D251" s="1" t="s">
        <v>23</v>
      </c>
      <c r="E251" s="1" t="s">
        <v>1583</v>
      </c>
      <c r="F251" s="1"/>
      <c r="G251" s="1"/>
      <c r="H251" s="1"/>
      <c r="I251" s="1"/>
      <c r="J251" s="1" t="s">
        <v>18</v>
      </c>
      <c r="K251" s="28">
        <v>259</v>
      </c>
      <c r="L251" s="29" t="s">
        <v>1584</v>
      </c>
    </row>
    <row r="252" spans="1:12">
      <c r="A252" s="1" t="s">
        <v>807</v>
      </c>
      <c r="B252" s="1" t="s">
        <v>850</v>
      </c>
      <c r="C252" s="1">
        <v>4</v>
      </c>
      <c r="D252" s="1" t="s">
        <v>23</v>
      </c>
      <c r="E252" s="1" t="s">
        <v>808</v>
      </c>
      <c r="F252" s="1"/>
      <c r="G252" s="1"/>
      <c r="H252" s="1"/>
      <c r="I252" s="1"/>
      <c r="J252" s="1" t="s">
        <v>44</v>
      </c>
      <c r="K252" s="28">
        <v>136</v>
      </c>
      <c r="L252" s="29" t="s">
        <v>1585</v>
      </c>
    </row>
    <row r="253" spans="1:12" ht="30">
      <c r="A253" s="1" t="s">
        <v>1586</v>
      </c>
      <c r="B253" s="1" t="s">
        <v>850</v>
      </c>
      <c r="C253" s="1">
        <v>4</v>
      </c>
      <c r="D253" s="1" t="s">
        <v>23</v>
      </c>
      <c r="E253" s="1" t="s">
        <v>1587</v>
      </c>
      <c r="F253" s="1"/>
      <c r="G253" s="1"/>
      <c r="H253" s="1"/>
      <c r="I253" s="1"/>
      <c r="J253" s="1" t="s">
        <v>44</v>
      </c>
      <c r="K253" s="28">
        <v>333</v>
      </c>
      <c r="L253" s="29" t="s">
        <v>1588</v>
      </c>
    </row>
    <row r="254" spans="1:12">
      <c r="A254" s="1" t="s">
        <v>1589</v>
      </c>
      <c r="B254" s="12" t="s">
        <v>227</v>
      </c>
      <c r="C254" s="1">
        <v>1</v>
      </c>
      <c r="D254" s="1" t="s">
        <v>23</v>
      </c>
      <c r="E254" s="1" t="s">
        <v>1590</v>
      </c>
      <c r="F254" s="1"/>
      <c r="G254" s="1"/>
      <c r="H254" s="1"/>
      <c r="I254" s="1"/>
      <c r="J254" s="1" t="s">
        <v>18</v>
      </c>
      <c r="K254" s="28">
        <v>193</v>
      </c>
      <c r="L254" s="29" t="s">
        <v>1591</v>
      </c>
    </row>
    <row r="255" spans="1:12" ht="30">
      <c r="A255" s="32" t="s">
        <v>1592</v>
      </c>
      <c r="B255" s="32" t="s">
        <v>227</v>
      </c>
      <c r="C255" s="32">
        <v>1</v>
      </c>
      <c r="D255" s="32" t="s">
        <v>23</v>
      </c>
      <c r="E255" s="32" t="s">
        <v>1593</v>
      </c>
      <c r="F255" s="32"/>
      <c r="G255" s="32"/>
      <c r="H255" s="32"/>
      <c r="I255" s="32"/>
      <c r="J255" s="1" t="s">
        <v>18</v>
      </c>
      <c r="K255" s="28">
        <v>325</v>
      </c>
      <c r="L255" s="29" t="s">
        <v>1594</v>
      </c>
    </row>
    <row r="256" spans="1:12">
      <c r="A256" s="1" t="s">
        <v>1595</v>
      </c>
      <c r="B256" s="12" t="s">
        <v>227</v>
      </c>
      <c r="C256" s="1">
        <v>2</v>
      </c>
      <c r="D256" s="1" t="s">
        <v>23</v>
      </c>
      <c r="E256" s="1" t="s">
        <v>1596</v>
      </c>
      <c r="F256" s="1"/>
      <c r="G256" s="1"/>
      <c r="H256" s="1"/>
      <c r="I256" s="1"/>
      <c r="J256" s="1" t="s">
        <v>18</v>
      </c>
      <c r="K256" s="28">
        <v>182</v>
      </c>
      <c r="L256" s="29" t="s">
        <v>1597</v>
      </c>
    </row>
    <row r="257" spans="1:12" ht="30">
      <c r="A257" s="1" t="s">
        <v>1598</v>
      </c>
      <c r="B257" s="12" t="s">
        <v>227</v>
      </c>
      <c r="C257" s="1">
        <v>2</v>
      </c>
      <c r="D257" s="1" t="s">
        <v>23</v>
      </c>
      <c r="E257" s="1" t="s">
        <v>1599</v>
      </c>
      <c r="F257" s="1"/>
      <c r="G257" s="1"/>
      <c r="H257" s="1"/>
      <c r="I257" s="1"/>
      <c r="J257" s="1" t="s">
        <v>18</v>
      </c>
      <c r="K257" s="28">
        <v>266</v>
      </c>
      <c r="L257" s="29" t="s">
        <v>1600</v>
      </c>
    </row>
    <row r="258" spans="1:12" ht="30">
      <c r="A258" s="1" t="s">
        <v>1601</v>
      </c>
      <c r="B258" s="12" t="s">
        <v>227</v>
      </c>
      <c r="C258" s="1">
        <v>2</v>
      </c>
      <c r="D258" s="1" t="s">
        <v>23</v>
      </c>
      <c r="E258" s="1" t="s">
        <v>1602</v>
      </c>
      <c r="F258" s="1"/>
      <c r="G258" s="1"/>
      <c r="H258" s="1"/>
      <c r="I258" s="1"/>
      <c r="J258" s="1" t="s">
        <v>18</v>
      </c>
      <c r="K258" s="28">
        <v>324</v>
      </c>
      <c r="L258" s="29" t="s">
        <v>1603</v>
      </c>
    </row>
    <row r="259" spans="1:12">
      <c r="A259" s="1" t="s">
        <v>1604</v>
      </c>
      <c r="B259" s="12" t="s">
        <v>227</v>
      </c>
      <c r="C259" s="1">
        <v>3</v>
      </c>
      <c r="D259" s="1" t="s">
        <v>23</v>
      </c>
      <c r="E259" s="1" t="s">
        <v>786</v>
      </c>
      <c r="F259" s="1"/>
      <c r="G259" s="1"/>
      <c r="H259" s="1"/>
      <c r="I259" s="1"/>
      <c r="J259" s="1" t="s">
        <v>18</v>
      </c>
      <c r="K259" s="28">
        <v>23</v>
      </c>
      <c r="L259" s="29" t="s">
        <v>1605</v>
      </c>
    </row>
    <row r="260" spans="1:12" ht="30">
      <c r="A260" s="1" t="s">
        <v>1606</v>
      </c>
      <c r="B260" s="12" t="s">
        <v>227</v>
      </c>
      <c r="C260" s="1">
        <v>3</v>
      </c>
      <c r="D260" s="1" t="s">
        <v>23</v>
      </c>
      <c r="E260" s="1" t="s">
        <v>1607</v>
      </c>
      <c r="F260" s="1"/>
      <c r="G260" s="1"/>
      <c r="H260" s="1"/>
      <c r="I260" s="1"/>
      <c r="J260" s="1" t="s">
        <v>18</v>
      </c>
      <c r="K260" s="28">
        <v>97</v>
      </c>
      <c r="L260" s="29" t="s">
        <v>1608</v>
      </c>
    </row>
    <row r="261" spans="1:12" ht="30">
      <c r="A261" s="1" t="s">
        <v>1609</v>
      </c>
      <c r="B261" s="12" t="s">
        <v>227</v>
      </c>
      <c r="C261" s="1">
        <v>3</v>
      </c>
      <c r="D261" s="1" t="s">
        <v>23</v>
      </c>
      <c r="E261" s="1" t="s">
        <v>1610</v>
      </c>
      <c r="F261" s="1"/>
      <c r="G261" s="1"/>
      <c r="H261" s="1"/>
      <c r="I261" s="1"/>
      <c r="J261" s="1" t="s">
        <v>44</v>
      </c>
      <c r="K261" s="28">
        <v>164</v>
      </c>
      <c r="L261" s="29" t="s">
        <v>1611</v>
      </c>
    </row>
    <row r="262" spans="1:12">
      <c r="A262" s="1" t="s">
        <v>1612</v>
      </c>
      <c r="B262" s="12" t="s">
        <v>227</v>
      </c>
      <c r="C262" s="1">
        <v>3</v>
      </c>
      <c r="D262" s="1" t="s">
        <v>23</v>
      </c>
      <c r="E262" s="1"/>
      <c r="F262" s="1"/>
      <c r="G262" s="1"/>
      <c r="H262" s="1"/>
      <c r="I262" s="1"/>
      <c r="J262" s="1" t="s">
        <v>44</v>
      </c>
      <c r="K262" s="28">
        <v>289</v>
      </c>
      <c r="L262" s="29" t="s">
        <v>1613</v>
      </c>
    </row>
    <row r="263" spans="1:12" ht="30">
      <c r="A263" s="1" t="s">
        <v>1614</v>
      </c>
      <c r="B263" s="12" t="s">
        <v>227</v>
      </c>
      <c r="C263" s="1">
        <v>4</v>
      </c>
      <c r="D263" s="1" t="s">
        <v>23</v>
      </c>
      <c r="E263" s="1" t="s">
        <v>1615</v>
      </c>
      <c r="F263" s="1"/>
      <c r="G263" s="1"/>
      <c r="H263" s="1"/>
      <c r="I263" s="1"/>
      <c r="J263" s="1" t="s">
        <v>18</v>
      </c>
      <c r="K263" s="28">
        <v>72</v>
      </c>
      <c r="L263" s="29" t="s">
        <v>1616</v>
      </c>
    </row>
    <row r="264" spans="1:12" ht="30">
      <c r="A264" s="1" t="s">
        <v>1617</v>
      </c>
      <c r="B264" s="12" t="s">
        <v>227</v>
      </c>
      <c r="C264" s="1">
        <v>4</v>
      </c>
      <c r="D264" s="1" t="s">
        <v>23</v>
      </c>
      <c r="E264" s="1" t="s">
        <v>1618</v>
      </c>
      <c r="F264" s="1"/>
      <c r="G264" s="1"/>
      <c r="H264" s="1"/>
      <c r="I264" s="1"/>
      <c r="J264" s="1" t="s">
        <v>25</v>
      </c>
      <c r="K264" s="28">
        <v>170</v>
      </c>
      <c r="L264" s="29" t="s">
        <v>1619</v>
      </c>
    </row>
    <row r="265" spans="1:12" ht="30">
      <c r="A265" s="1" t="s">
        <v>1620</v>
      </c>
      <c r="B265" s="12" t="s">
        <v>227</v>
      </c>
      <c r="C265" s="1">
        <v>4</v>
      </c>
      <c r="D265" s="1" t="s">
        <v>23</v>
      </c>
      <c r="E265" s="1" t="s">
        <v>1621</v>
      </c>
      <c r="F265" s="1"/>
      <c r="G265" s="1"/>
      <c r="H265" s="1"/>
      <c r="I265" s="1"/>
      <c r="J265" s="1" t="s">
        <v>25</v>
      </c>
      <c r="K265" s="28">
        <v>311</v>
      </c>
      <c r="L265" s="29" t="s">
        <v>1622</v>
      </c>
    </row>
    <row r="266" spans="1:12" ht="30">
      <c r="A266" s="1" t="s">
        <v>1623</v>
      </c>
      <c r="B266" s="12" t="s">
        <v>227</v>
      </c>
      <c r="C266" s="1">
        <v>4</v>
      </c>
      <c r="D266" s="1" t="s">
        <v>23</v>
      </c>
      <c r="E266" s="1" t="s">
        <v>1624</v>
      </c>
      <c r="F266" s="1"/>
      <c r="G266" s="1"/>
      <c r="H266" s="1"/>
      <c r="I266" s="1"/>
      <c r="J266" s="1" t="s">
        <v>44</v>
      </c>
      <c r="K266" s="28">
        <v>328</v>
      </c>
      <c r="L266" s="29" t="s">
        <v>1625</v>
      </c>
    </row>
    <row r="267" spans="1:12">
      <c r="A267" s="1" t="s">
        <v>1626</v>
      </c>
      <c r="B267" s="12" t="s">
        <v>227</v>
      </c>
      <c r="C267" s="1">
        <v>5</v>
      </c>
      <c r="D267" s="1" t="s">
        <v>23</v>
      </c>
      <c r="E267" s="1" t="s">
        <v>1627</v>
      </c>
      <c r="F267" s="1"/>
      <c r="G267" s="1"/>
      <c r="H267" s="1"/>
      <c r="I267" s="1"/>
      <c r="J267" s="1" t="s">
        <v>18</v>
      </c>
      <c r="K267" s="28">
        <v>7</v>
      </c>
      <c r="L267" s="29" t="s">
        <v>1628</v>
      </c>
    </row>
    <row r="268" spans="1:12" ht="30">
      <c r="A268" s="1" t="s">
        <v>1629</v>
      </c>
      <c r="B268" s="12" t="s">
        <v>227</v>
      </c>
      <c r="C268" s="1">
        <v>5</v>
      </c>
      <c r="D268" s="1" t="s">
        <v>23</v>
      </c>
      <c r="E268" s="1" t="s">
        <v>1630</v>
      </c>
      <c r="F268" s="1"/>
      <c r="G268" s="1"/>
      <c r="H268" s="1"/>
      <c r="I268" s="1"/>
      <c r="J268" s="1" t="s">
        <v>44</v>
      </c>
      <c r="K268" s="28">
        <v>181</v>
      </c>
      <c r="L268" s="29" t="s">
        <v>1631</v>
      </c>
    </row>
    <row r="269" spans="1:12" ht="45">
      <c r="A269" s="1" t="s">
        <v>262</v>
      </c>
      <c r="B269" s="12" t="s">
        <v>227</v>
      </c>
      <c r="C269" s="1">
        <v>6</v>
      </c>
      <c r="D269" s="1" t="s">
        <v>23</v>
      </c>
      <c r="E269" s="1" t="s">
        <v>1632</v>
      </c>
      <c r="F269" s="1"/>
      <c r="G269" s="1"/>
      <c r="H269" s="1"/>
      <c r="I269" s="1"/>
      <c r="J269" s="1" t="s">
        <v>44</v>
      </c>
      <c r="K269" s="28">
        <v>216</v>
      </c>
      <c r="L269" s="29" t="s">
        <v>1633</v>
      </c>
    </row>
    <row r="270" spans="1:12">
      <c r="A270" s="1" t="s">
        <v>1634</v>
      </c>
      <c r="B270" s="12" t="s">
        <v>227</v>
      </c>
      <c r="C270" s="1">
        <v>7</v>
      </c>
      <c r="D270" s="1" t="s">
        <v>23</v>
      </c>
      <c r="E270" s="1" t="s">
        <v>1635</v>
      </c>
      <c r="F270" s="1"/>
      <c r="G270" s="1"/>
      <c r="H270" s="1"/>
      <c r="I270" s="1"/>
      <c r="J270" s="1" t="s">
        <v>25</v>
      </c>
      <c r="K270" s="28">
        <v>83</v>
      </c>
      <c r="L270" s="29" t="s">
        <v>1636</v>
      </c>
    </row>
    <row r="271" spans="1:12">
      <c r="A271" s="1" t="s">
        <v>1637</v>
      </c>
      <c r="B271" s="12" t="s">
        <v>227</v>
      </c>
      <c r="C271" s="1">
        <v>7</v>
      </c>
      <c r="D271" s="1" t="s">
        <v>23</v>
      </c>
      <c r="E271" s="1" t="s">
        <v>1638</v>
      </c>
      <c r="F271" s="1"/>
      <c r="G271" s="1"/>
      <c r="H271" s="1"/>
      <c r="I271" s="1"/>
      <c r="J271" s="1" t="s">
        <v>41</v>
      </c>
      <c r="K271" s="28">
        <v>207</v>
      </c>
      <c r="L271" s="29" t="s">
        <v>1639</v>
      </c>
    </row>
    <row r="272" spans="1:12" ht="30">
      <c r="A272" s="1" t="s">
        <v>1640</v>
      </c>
      <c r="B272" s="12" t="s">
        <v>227</v>
      </c>
      <c r="C272" s="1">
        <v>7</v>
      </c>
      <c r="D272" s="1" t="s">
        <v>23</v>
      </c>
      <c r="E272" s="1" t="s">
        <v>1641</v>
      </c>
      <c r="F272" s="1"/>
      <c r="G272" s="1"/>
      <c r="H272" s="1"/>
      <c r="I272" s="1"/>
      <c r="J272" s="1" t="s">
        <v>41</v>
      </c>
      <c r="K272" s="28">
        <v>222</v>
      </c>
      <c r="L272" s="29" t="s">
        <v>1642</v>
      </c>
    </row>
    <row r="273" spans="1:12">
      <c r="A273" s="1" t="s">
        <v>761</v>
      </c>
      <c r="B273" s="13" t="s">
        <v>277</v>
      </c>
      <c r="C273" s="1">
        <v>1</v>
      </c>
      <c r="D273" s="1" t="s">
        <v>23</v>
      </c>
      <c r="E273" s="1" t="s">
        <v>1643</v>
      </c>
      <c r="F273" s="1"/>
      <c r="G273" s="1"/>
      <c r="H273" s="1"/>
      <c r="I273" s="1"/>
      <c r="J273" s="1" t="s">
        <v>18</v>
      </c>
      <c r="K273" s="28">
        <v>91</v>
      </c>
      <c r="L273" s="29" t="s">
        <v>1644</v>
      </c>
    </row>
    <row r="274" spans="1:12">
      <c r="A274" s="1" t="s">
        <v>776</v>
      </c>
      <c r="B274" s="13" t="s">
        <v>277</v>
      </c>
      <c r="C274" s="1">
        <v>2</v>
      </c>
      <c r="D274" s="1" t="s">
        <v>23</v>
      </c>
      <c r="E274" s="1" t="s">
        <v>1645</v>
      </c>
      <c r="F274" s="1"/>
      <c r="G274" s="1"/>
      <c r="H274" s="1"/>
      <c r="I274" s="1"/>
      <c r="J274" s="1" t="s">
        <v>18</v>
      </c>
      <c r="K274" s="28">
        <v>95</v>
      </c>
      <c r="L274" s="29" t="s">
        <v>1646</v>
      </c>
    </row>
    <row r="275" spans="1:12" ht="30">
      <c r="A275" s="1" t="s">
        <v>1647</v>
      </c>
      <c r="B275" s="13" t="s">
        <v>277</v>
      </c>
      <c r="C275" s="1">
        <v>2</v>
      </c>
      <c r="D275" s="1" t="s">
        <v>23</v>
      </c>
      <c r="E275" s="1" t="s">
        <v>1648</v>
      </c>
      <c r="F275" s="1"/>
      <c r="G275" s="1"/>
      <c r="H275" s="1"/>
      <c r="I275" s="1"/>
      <c r="J275" s="1" t="s">
        <v>18</v>
      </c>
      <c r="K275" s="28">
        <v>161</v>
      </c>
      <c r="L275" s="29" t="s">
        <v>1649</v>
      </c>
    </row>
    <row r="276" spans="1:12">
      <c r="A276" s="1" t="s">
        <v>1650</v>
      </c>
      <c r="B276" s="13" t="s">
        <v>277</v>
      </c>
      <c r="C276" s="1">
        <v>2</v>
      </c>
      <c r="D276" s="1" t="s">
        <v>23</v>
      </c>
      <c r="E276" s="1" t="s">
        <v>1651</v>
      </c>
      <c r="F276" s="1"/>
      <c r="G276" s="1"/>
      <c r="H276" s="1"/>
      <c r="I276" s="1"/>
      <c r="J276" s="1" t="s">
        <v>44</v>
      </c>
      <c r="K276" s="28">
        <v>226</v>
      </c>
      <c r="L276" s="29" t="s">
        <v>1652</v>
      </c>
    </row>
    <row r="277" spans="1:12" ht="30">
      <c r="A277" s="1" t="s">
        <v>1653</v>
      </c>
      <c r="B277" s="13" t="s">
        <v>277</v>
      </c>
      <c r="C277" s="1">
        <v>2</v>
      </c>
      <c r="D277" s="1" t="s">
        <v>23</v>
      </c>
      <c r="E277" s="1" t="s">
        <v>1654</v>
      </c>
      <c r="F277" s="1"/>
      <c r="G277" s="1"/>
      <c r="H277" s="1"/>
      <c r="I277" s="1"/>
      <c r="J277" s="1"/>
      <c r="K277" s="28">
        <v>273</v>
      </c>
      <c r="L277" s="29" t="s">
        <v>1655</v>
      </c>
    </row>
    <row r="278" spans="1:12">
      <c r="A278" s="1" t="s">
        <v>1656</v>
      </c>
      <c r="B278" s="13" t="s">
        <v>277</v>
      </c>
      <c r="C278" s="1">
        <v>3</v>
      </c>
      <c r="D278" s="1" t="s">
        <v>23</v>
      </c>
      <c r="E278" s="1" t="s">
        <v>1657</v>
      </c>
      <c r="F278" s="1"/>
      <c r="G278" s="1"/>
      <c r="H278" s="1"/>
      <c r="I278" s="1"/>
      <c r="J278" s="1" t="s">
        <v>44</v>
      </c>
      <c r="K278" s="28">
        <v>15</v>
      </c>
      <c r="L278" s="29" t="s">
        <v>1658</v>
      </c>
    </row>
    <row r="279" spans="1:12">
      <c r="A279" s="1" t="s">
        <v>1659</v>
      </c>
      <c r="B279" s="13" t="s">
        <v>277</v>
      </c>
      <c r="C279" s="1">
        <v>3</v>
      </c>
      <c r="D279" s="1" t="s">
        <v>23</v>
      </c>
      <c r="E279" s="17" t="s">
        <v>1660</v>
      </c>
      <c r="F279" s="1"/>
      <c r="G279" s="1"/>
      <c r="H279" s="1"/>
      <c r="I279" s="1"/>
      <c r="J279" s="1" t="s">
        <v>25</v>
      </c>
      <c r="K279" s="28">
        <v>206</v>
      </c>
      <c r="L279" s="29" t="s">
        <v>1661</v>
      </c>
    </row>
    <row r="280" spans="1:12" ht="30">
      <c r="A280" s="1" t="s">
        <v>1662</v>
      </c>
      <c r="B280" s="13" t="s">
        <v>277</v>
      </c>
      <c r="C280" s="1">
        <v>3</v>
      </c>
      <c r="D280" s="1" t="s">
        <v>23</v>
      </c>
      <c r="E280" s="1" t="s">
        <v>1663</v>
      </c>
      <c r="F280" s="1"/>
      <c r="G280" s="1"/>
      <c r="H280" s="1"/>
      <c r="I280" s="1"/>
      <c r="J280" s="1" t="s">
        <v>44</v>
      </c>
      <c r="K280" s="28">
        <v>254</v>
      </c>
      <c r="L280" s="29" t="s">
        <v>1664</v>
      </c>
    </row>
    <row r="281" spans="1:12" ht="30">
      <c r="A281" s="1" t="s">
        <v>1665</v>
      </c>
      <c r="B281" s="13" t="s">
        <v>277</v>
      </c>
      <c r="C281" s="1">
        <v>3</v>
      </c>
      <c r="D281" s="1" t="s">
        <v>23</v>
      </c>
      <c r="E281" s="1" t="s">
        <v>1666</v>
      </c>
      <c r="F281" s="1"/>
      <c r="G281" s="1"/>
      <c r="H281" s="1"/>
      <c r="I281" s="1"/>
      <c r="J281" s="1"/>
      <c r="K281" s="28">
        <v>338</v>
      </c>
      <c r="L281" s="28"/>
    </row>
    <row r="282" spans="1:12">
      <c r="A282" s="32" t="s">
        <v>1667</v>
      </c>
      <c r="B282" s="32" t="s">
        <v>277</v>
      </c>
      <c r="C282" s="32">
        <v>4</v>
      </c>
      <c r="D282" s="32" t="s">
        <v>23</v>
      </c>
      <c r="E282" s="32" t="s">
        <v>1668</v>
      </c>
      <c r="F282" s="32"/>
      <c r="G282" s="32"/>
      <c r="H282" s="32"/>
      <c r="I282" s="32"/>
      <c r="J282" s="1" t="s">
        <v>18</v>
      </c>
      <c r="K282" s="28">
        <v>71</v>
      </c>
      <c r="L282" s="29" t="s">
        <v>1669</v>
      </c>
    </row>
    <row r="283" spans="1:12">
      <c r="A283" s="1" t="s">
        <v>302</v>
      </c>
      <c r="B283" s="13" t="s">
        <v>277</v>
      </c>
      <c r="C283" s="1">
        <v>4</v>
      </c>
      <c r="D283" s="1" t="s">
        <v>23</v>
      </c>
      <c r="E283" s="1" t="s">
        <v>1670</v>
      </c>
      <c r="F283" s="1"/>
      <c r="G283" s="1"/>
      <c r="H283" s="1"/>
      <c r="I283" s="1"/>
      <c r="J283" s="1" t="s">
        <v>44</v>
      </c>
      <c r="K283" s="28">
        <v>92</v>
      </c>
      <c r="L283" s="29" t="s">
        <v>1671</v>
      </c>
    </row>
    <row r="284" spans="1:12">
      <c r="A284" s="1" t="s">
        <v>1672</v>
      </c>
      <c r="B284" s="13" t="s">
        <v>277</v>
      </c>
      <c r="C284" s="1">
        <v>4</v>
      </c>
      <c r="D284" s="1" t="s">
        <v>23</v>
      </c>
      <c r="E284" s="1" t="s">
        <v>83</v>
      </c>
      <c r="F284" s="1"/>
      <c r="G284" s="1"/>
      <c r="H284" s="1"/>
      <c r="I284" s="1"/>
      <c r="J284" s="1" t="s">
        <v>18</v>
      </c>
      <c r="K284" s="28">
        <v>99</v>
      </c>
      <c r="L284" s="29" t="s">
        <v>1673</v>
      </c>
    </row>
    <row r="285" spans="1:12" ht="30">
      <c r="A285" s="1" t="s">
        <v>1674</v>
      </c>
      <c r="B285" s="13" t="s">
        <v>277</v>
      </c>
      <c r="C285" s="1">
        <v>4</v>
      </c>
      <c r="D285" s="1" t="s">
        <v>23</v>
      </c>
      <c r="E285" s="17" t="s">
        <v>1675</v>
      </c>
      <c r="F285" s="1"/>
      <c r="G285" s="1"/>
      <c r="H285" s="1"/>
      <c r="I285" s="1"/>
      <c r="J285" s="1"/>
      <c r="K285" s="28">
        <v>192</v>
      </c>
      <c r="L285" s="29" t="s">
        <v>1676</v>
      </c>
    </row>
    <row r="286" spans="1:12" ht="30">
      <c r="A286" s="1" t="s">
        <v>1677</v>
      </c>
      <c r="B286" s="13" t="s">
        <v>277</v>
      </c>
      <c r="C286" s="1">
        <v>4</v>
      </c>
      <c r="D286" s="1" t="s">
        <v>23</v>
      </c>
      <c r="E286" s="1" t="s">
        <v>1678</v>
      </c>
      <c r="F286" s="1"/>
      <c r="G286" s="1"/>
      <c r="H286" s="1"/>
      <c r="I286" s="1"/>
      <c r="J286" s="1" t="s">
        <v>25</v>
      </c>
      <c r="K286" s="28">
        <v>231</v>
      </c>
      <c r="L286" s="29" t="s">
        <v>1679</v>
      </c>
    </row>
    <row r="287" spans="1:12">
      <c r="A287" s="1" t="s">
        <v>315</v>
      </c>
      <c r="B287" s="13" t="s">
        <v>277</v>
      </c>
      <c r="C287" s="1">
        <v>6</v>
      </c>
      <c r="D287" s="1" t="s">
        <v>23</v>
      </c>
      <c r="E287" s="1" t="s">
        <v>1680</v>
      </c>
      <c r="F287" s="1"/>
      <c r="G287" s="1"/>
      <c r="H287" s="1"/>
      <c r="I287" s="1"/>
      <c r="J287" s="1" t="s">
        <v>44</v>
      </c>
      <c r="K287" s="28">
        <v>103</v>
      </c>
      <c r="L287" s="29" t="s">
        <v>1681</v>
      </c>
    </row>
    <row r="288" spans="1:12" ht="30">
      <c r="A288" s="1" t="s">
        <v>1682</v>
      </c>
      <c r="B288" s="13" t="s">
        <v>277</v>
      </c>
      <c r="C288" s="1">
        <v>7</v>
      </c>
      <c r="D288" s="1" t="s">
        <v>23</v>
      </c>
      <c r="E288" s="1" t="s">
        <v>1683</v>
      </c>
      <c r="F288" s="1"/>
      <c r="G288" s="1"/>
      <c r="H288" s="1"/>
      <c r="I288" s="1"/>
      <c r="J288" s="1" t="s">
        <v>44</v>
      </c>
      <c r="K288" s="28">
        <v>66</v>
      </c>
      <c r="L288" s="29" t="s">
        <v>1684</v>
      </c>
    </row>
    <row r="289" spans="1:12">
      <c r="A289" s="1" t="s">
        <v>1685</v>
      </c>
      <c r="B289" s="27" t="s">
        <v>13</v>
      </c>
      <c r="C289" s="1">
        <v>1</v>
      </c>
      <c r="D289" s="1" t="s">
        <v>23</v>
      </c>
      <c r="E289" s="1" t="s">
        <v>1686</v>
      </c>
      <c r="F289" s="1"/>
      <c r="G289" s="1"/>
      <c r="H289" s="1"/>
      <c r="I289" s="1"/>
      <c r="J289" s="1" t="s">
        <v>18</v>
      </c>
      <c r="K289" s="28">
        <v>90</v>
      </c>
      <c r="L289" s="29" t="s">
        <v>1687</v>
      </c>
    </row>
    <row r="290" spans="1:12" ht="45">
      <c r="A290" s="1" t="s">
        <v>1688</v>
      </c>
      <c r="B290" s="27" t="s">
        <v>13</v>
      </c>
      <c r="C290" s="1">
        <v>2</v>
      </c>
      <c r="D290" s="1" t="s">
        <v>23</v>
      </c>
      <c r="E290" s="1" t="s">
        <v>1689</v>
      </c>
      <c r="F290" s="1"/>
      <c r="G290" s="1"/>
      <c r="H290" s="1"/>
      <c r="I290" s="1"/>
      <c r="J290" s="1" t="s">
        <v>18</v>
      </c>
      <c r="K290" s="28">
        <v>58</v>
      </c>
      <c r="L290" s="29" t="s">
        <v>1690</v>
      </c>
    </row>
    <row r="291" spans="1:12">
      <c r="A291" s="1" t="s">
        <v>1691</v>
      </c>
      <c r="B291" s="27" t="s">
        <v>13</v>
      </c>
      <c r="C291" s="1">
        <v>2</v>
      </c>
      <c r="D291" s="1" t="s">
        <v>23</v>
      </c>
      <c r="E291" s="1" t="s">
        <v>1692</v>
      </c>
      <c r="F291" s="1"/>
      <c r="G291" s="1"/>
      <c r="H291" s="1"/>
      <c r="I291" s="1"/>
      <c r="J291" s="1" t="s">
        <v>18</v>
      </c>
      <c r="K291" s="28">
        <v>295</v>
      </c>
      <c r="L291" s="29" t="s">
        <v>1693</v>
      </c>
    </row>
    <row r="292" spans="1:12" ht="30">
      <c r="A292" s="1" t="s">
        <v>1694</v>
      </c>
      <c r="B292" s="27" t="s">
        <v>13</v>
      </c>
      <c r="C292" s="1">
        <v>2</v>
      </c>
      <c r="D292" s="1" t="s">
        <v>23</v>
      </c>
      <c r="E292" s="1" t="s">
        <v>1695</v>
      </c>
      <c r="F292" s="1"/>
      <c r="G292" s="1"/>
      <c r="H292" s="1"/>
      <c r="I292" s="1"/>
      <c r="J292" s="1" t="s">
        <v>18</v>
      </c>
      <c r="K292" s="28">
        <v>301</v>
      </c>
      <c r="L292" s="29" t="s">
        <v>1696</v>
      </c>
    </row>
    <row r="293" spans="1:12">
      <c r="A293" s="1" t="s">
        <v>1697</v>
      </c>
      <c r="B293" s="27" t="s">
        <v>13</v>
      </c>
      <c r="C293" s="1">
        <v>3</v>
      </c>
      <c r="D293" s="1" t="s">
        <v>23</v>
      </c>
      <c r="E293" s="1" t="s">
        <v>1698</v>
      </c>
      <c r="F293" s="1"/>
      <c r="G293" s="1"/>
      <c r="H293" s="1"/>
      <c r="I293" s="1"/>
      <c r="J293" s="1" t="s">
        <v>44</v>
      </c>
      <c r="K293" s="28">
        <v>57</v>
      </c>
      <c r="L293" s="29" t="s">
        <v>1699</v>
      </c>
    </row>
    <row r="294" spans="1:12" ht="30">
      <c r="A294" s="1" t="s">
        <v>1700</v>
      </c>
      <c r="B294" s="27" t="s">
        <v>13</v>
      </c>
      <c r="C294" s="1">
        <v>3</v>
      </c>
      <c r="D294" s="1" t="s">
        <v>23</v>
      </c>
      <c r="E294" s="1" t="s">
        <v>1701</v>
      </c>
      <c r="F294" s="1"/>
      <c r="G294" s="1"/>
      <c r="H294" s="1"/>
      <c r="I294" s="1"/>
      <c r="J294" s="1" t="s">
        <v>44</v>
      </c>
      <c r="K294" s="28">
        <v>101</v>
      </c>
      <c r="L294" s="29" t="s">
        <v>1702</v>
      </c>
    </row>
    <row r="295" spans="1:12" ht="30">
      <c r="A295" s="1" t="s">
        <v>1703</v>
      </c>
      <c r="B295" s="27" t="s">
        <v>13</v>
      </c>
      <c r="C295" s="1">
        <v>3</v>
      </c>
      <c r="D295" s="1" t="s">
        <v>23</v>
      </c>
      <c r="E295" s="1" t="s">
        <v>1704</v>
      </c>
      <c r="F295" s="1"/>
      <c r="G295" s="1"/>
      <c r="H295" s="1"/>
      <c r="I295" s="1"/>
      <c r="J295" s="1" t="s">
        <v>18</v>
      </c>
      <c r="K295" s="28">
        <v>312</v>
      </c>
      <c r="L295" s="29" t="s">
        <v>1705</v>
      </c>
    </row>
    <row r="296" spans="1:12" ht="30">
      <c r="A296" s="1" t="s">
        <v>1706</v>
      </c>
      <c r="B296" s="27" t="s">
        <v>13</v>
      </c>
      <c r="C296" s="1">
        <v>4</v>
      </c>
      <c r="D296" s="1" t="s">
        <v>23</v>
      </c>
      <c r="E296" s="1" t="s">
        <v>1707</v>
      </c>
      <c r="F296" s="1"/>
      <c r="G296" s="1"/>
      <c r="H296" s="1"/>
      <c r="I296" s="1"/>
      <c r="J296" s="1" t="s">
        <v>44</v>
      </c>
      <c r="K296" s="28">
        <v>73</v>
      </c>
      <c r="L296" s="29" t="s">
        <v>1708</v>
      </c>
    </row>
    <row r="297" spans="1:12" ht="45">
      <c r="A297" s="1" t="s">
        <v>1709</v>
      </c>
      <c r="B297" s="27" t="s">
        <v>13</v>
      </c>
      <c r="C297" s="1">
        <v>4</v>
      </c>
      <c r="D297" s="1" t="s">
        <v>23</v>
      </c>
      <c r="E297" s="1" t="s">
        <v>1710</v>
      </c>
      <c r="F297" s="1"/>
      <c r="G297" s="1"/>
      <c r="H297" s="1"/>
      <c r="I297" s="1"/>
      <c r="J297" s="1" t="s">
        <v>18</v>
      </c>
      <c r="K297" s="28">
        <v>264</v>
      </c>
      <c r="L297" s="29" t="s">
        <v>1711</v>
      </c>
    </row>
    <row r="298" spans="1:12" ht="30">
      <c r="A298" s="1" t="s">
        <v>1712</v>
      </c>
      <c r="B298" s="27" t="s">
        <v>13</v>
      </c>
      <c r="C298" s="1">
        <v>4</v>
      </c>
      <c r="D298" s="1" t="s">
        <v>23</v>
      </c>
      <c r="E298" s="1" t="s">
        <v>1713</v>
      </c>
      <c r="F298" s="1"/>
      <c r="G298" s="1"/>
      <c r="H298" s="1"/>
      <c r="I298" s="1"/>
      <c r="J298" s="1" t="s">
        <v>44</v>
      </c>
      <c r="K298" s="28">
        <v>313</v>
      </c>
      <c r="L298" s="29" t="s">
        <v>1714</v>
      </c>
    </row>
    <row r="299" spans="1:12" ht="30">
      <c r="A299" s="1" t="s">
        <v>1715</v>
      </c>
      <c r="B299" s="27" t="s">
        <v>13</v>
      </c>
      <c r="C299" s="1">
        <v>4</v>
      </c>
      <c r="D299" s="1" t="s">
        <v>23</v>
      </c>
      <c r="E299" s="17" t="s">
        <v>1716</v>
      </c>
      <c r="F299" s="1"/>
      <c r="G299" s="1"/>
      <c r="H299" s="1"/>
      <c r="I299" s="1"/>
      <c r="J299" s="1" t="s">
        <v>41</v>
      </c>
      <c r="K299" s="28">
        <v>224</v>
      </c>
      <c r="L299" s="29" t="s">
        <v>1717</v>
      </c>
    </row>
    <row r="300" spans="1:12" ht="30">
      <c r="A300" s="1" t="s">
        <v>1718</v>
      </c>
      <c r="B300" s="27" t="s">
        <v>13</v>
      </c>
      <c r="C300" s="1">
        <v>5</v>
      </c>
      <c r="D300" s="1" t="s">
        <v>23</v>
      </c>
      <c r="E300" s="1" t="s">
        <v>1719</v>
      </c>
      <c r="F300" s="1"/>
      <c r="G300" s="1"/>
      <c r="H300" s="1"/>
      <c r="I300" s="1"/>
      <c r="J300" s="1" t="s">
        <v>18</v>
      </c>
      <c r="K300" s="28">
        <v>111</v>
      </c>
      <c r="L300" s="29" t="s">
        <v>1720</v>
      </c>
    </row>
    <row r="301" spans="1:12" ht="30">
      <c r="A301" s="1" t="s">
        <v>1721</v>
      </c>
      <c r="B301" s="27" t="s">
        <v>13</v>
      </c>
      <c r="C301" s="1">
        <v>6</v>
      </c>
      <c r="D301" s="1" t="s">
        <v>23</v>
      </c>
      <c r="E301" s="1" t="s">
        <v>1722</v>
      </c>
      <c r="F301" s="1"/>
      <c r="G301" s="1"/>
      <c r="H301" s="1"/>
      <c r="I301" s="1"/>
      <c r="J301" s="1" t="s">
        <v>25</v>
      </c>
      <c r="K301" s="28">
        <v>220</v>
      </c>
      <c r="L301" s="29" t="s">
        <v>1723</v>
      </c>
    </row>
    <row r="302" spans="1:12" ht="30">
      <c r="A302" s="1" t="s">
        <v>1724</v>
      </c>
      <c r="B302" s="27" t="s">
        <v>13</v>
      </c>
      <c r="C302" s="1">
        <v>6</v>
      </c>
      <c r="D302" s="1" t="s">
        <v>23</v>
      </c>
      <c r="E302" s="1" t="s">
        <v>1725</v>
      </c>
      <c r="F302" s="1"/>
      <c r="G302" s="1"/>
      <c r="H302" s="1"/>
      <c r="I302" s="1"/>
      <c r="J302" s="1" t="s">
        <v>25</v>
      </c>
      <c r="K302" s="28">
        <v>291</v>
      </c>
      <c r="L302" s="29" t="s">
        <v>1726</v>
      </c>
    </row>
    <row r="303" spans="1:12" ht="30">
      <c r="A303" s="1" t="s">
        <v>1727</v>
      </c>
      <c r="B303" s="14" t="s">
        <v>365</v>
      </c>
      <c r="C303" s="1">
        <v>2</v>
      </c>
      <c r="D303" s="1" t="s">
        <v>23</v>
      </c>
      <c r="E303" s="1" t="s">
        <v>1728</v>
      </c>
      <c r="F303" s="1"/>
      <c r="G303" s="1"/>
      <c r="H303" s="1"/>
      <c r="I303" s="1"/>
      <c r="J303" s="1" t="s">
        <v>18</v>
      </c>
      <c r="K303" s="28">
        <v>85</v>
      </c>
      <c r="L303" s="29" t="s">
        <v>1729</v>
      </c>
    </row>
    <row r="304" spans="1:12">
      <c r="A304" s="1" t="s">
        <v>1730</v>
      </c>
      <c r="B304" s="14" t="s">
        <v>365</v>
      </c>
      <c r="C304" s="1">
        <v>2</v>
      </c>
      <c r="D304" s="1" t="s">
        <v>23</v>
      </c>
      <c r="E304" s="1" t="s">
        <v>1731</v>
      </c>
      <c r="F304" s="1"/>
      <c r="G304" s="1"/>
      <c r="H304" s="1"/>
      <c r="I304" s="1"/>
      <c r="J304" s="1" t="s">
        <v>18</v>
      </c>
      <c r="K304" s="28">
        <v>93</v>
      </c>
      <c r="L304" s="29" t="s">
        <v>1732</v>
      </c>
    </row>
    <row r="305" spans="1:12" ht="30">
      <c r="A305" s="1" t="s">
        <v>1733</v>
      </c>
      <c r="B305" s="14" t="s">
        <v>365</v>
      </c>
      <c r="C305" s="1">
        <v>2</v>
      </c>
      <c r="D305" s="1" t="s">
        <v>23</v>
      </c>
      <c r="E305" s="1" t="s">
        <v>1734</v>
      </c>
      <c r="F305" s="1"/>
      <c r="G305" s="1"/>
      <c r="H305" s="1"/>
      <c r="I305" s="1"/>
      <c r="J305" s="1" t="s">
        <v>18</v>
      </c>
      <c r="K305" s="28">
        <v>165</v>
      </c>
      <c r="L305" s="29" t="s">
        <v>1735</v>
      </c>
    </row>
    <row r="306" spans="1:12">
      <c r="A306" s="1" t="s">
        <v>1736</v>
      </c>
      <c r="B306" s="14" t="s">
        <v>365</v>
      </c>
      <c r="C306" s="1">
        <v>2</v>
      </c>
      <c r="D306" s="1" t="s">
        <v>23</v>
      </c>
      <c r="E306" s="1" t="s">
        <v>1737</v>
      </c>
      <c r="F306" s="1"/>
      <c r="G306" s="1"/>
      <c r="H306" s="1"/>
      <c r="I306" s="1"/>
      <c r="J306" s="1" t="s">
        <v>18</v>
      </c>
      <c r="K306" s="28">
        <v>225</v>
      </c>
      <c r="L306" s="29" t="s">
        <v>1738</v>
      </c>
    </row>
    <row r="307" spans="1:12">
      <c r="A307" s="1" t="s">
        <v>1739</v>
      </c>
      <c r="B307" s="14" t="s">
        <v>365</v>
      </c>
      <c r="C307" s="1">
        <v>3</v>
      </c>
      <c r="D307" s="1" t="s">
        <v>23</v>
      </c>
      <c r="E307" s="1" t="s">
        <v>1740</v>
      </c>
      <c r="F307" s="1"/>
      <c r="G307" s="1"/>
      <c r="H307" s="1"/>
      <c r="I307" s="1"/>
      <c r="J307" s="1" t="s">
        <v>18</v>
      </c>
      <c r="K307" s="28">
        <v>173</v>
      </c>
      <c r="L307" s="29" t="s">
        <v>1741</v>
      </c>
    </row>
    <row r="308" spans="1:12" ht="45">
      <c r="A308" s="1" t="s">
        <v>1742</v>
      </c>
      <c r="B308" s="14" t="s">
        <v>365</v>
      </c>
      <c r="C308" s="1">
        <v>3</v>
      </c>
      <c r="D308" s="1" t="s">
        <v>23</v>
      </c>
      <c r="E308" s="1" t="s">
        <v>1743</v>
      </c>
      <c r="F308" s="1"/>
      <c r="G308" s="1"/>
      <c r="H308" s="1"/>
      <c r="I308" s="1"/>
      <c r="J308" s="1" t="s">
        <v>44</v>
      </c>
      <c r="K308" s="28">
        <v>323</v>
      </c>
      <c r="L308" s="29" t="s">
        <v>1744</v>
      </c>
    </row>
    <row r="309" spans="1:12">
      <c r="A309" s="1" t="s">
        <v>1745</v>
      </c>
      <c r="B309" s="14" t="s">
        <v>365</v>
      </c>
      <c r="C309" s="1">
        <v>4</v>
      </c>
      <c r="D309" s="1" t="s">
        <v>23</v>
      </c>
      <c r="E309" s="1" t="s">
        <v>1746</v>
      </c>
      <c r="F309" s="1"/>
      <c r="G309" s="1"/>
      <c r="H309" s="1"/>
      <c r="I309" s="1"/>
      <c r="J309" s="1" t="s">
        <v>44</v>
      </c>
      <c r="K309" s="28">
        <v>24</v>
      </c>
      <c r="L309" s="29" t="s">
        <v>1747</v>
      </c>
    </row>
    <row r="310" spans="1:12" ht="45">
      <c r="A310" s="1" t="s">
        <v>1748</v>
      </c>
      <c r="B310" s="14" t="s">
        <v>365</v>
      </c>
      <c r="C310" s="1">
        <v>4</v>
      </c>
      <c r="D310" s="1" t="s">
        <v>23</v>
      </c>
      <c r="E310" s="1" t="s">
        <v>1749</v>
      </c>
      <c r="F310" s="1"/>
      <c r="G310" s="1"/>
      <c r="H310" s="1"/>
      <c r="I310" s="1"/>
      <c r="J310" s="1" t="s">
        <v>18</v>
      </c>
      <c r="K310" s="28">
        <v>177</v>
      </c>
      <c r="L310" s="29" t="s">
        <v>1750</v>
      </c>
    </row>
    <row r="311" spans="1:12" ht="45">
      <c r="A311" s="1" t="s">
        <v>1751</v>
      </c>
      <c r="B311" s="14" t="s">
        <v>365</v>
      </c>
      <c r="C311" s="1">
        <v>5</v>
      </c>
      <c r="D311" s="1" t="s">
        <v>23</v>
      </c>
      <c r="E311" s="1" t="s">
        <v>1752</v>
      </c>
      <c r="F311" s="1"/>
      <c r="G311" s="1"/>
      <c r="H311" s="1"/>
      <c r="I311" s="1"/>
      <c r="J311" s="1" t="s">
        <v>44</v>
      </c>
      <c r="K311" s="28">
        <v>288</v>
      </c>
      <c r="L311" s="29" t="s">
        <v>1753</v>
      </c>
    </row>
    <row r="312" spans="1:12" ht="30">
      <c r="A312" s="1" t="s">
        <v>1754</v>
      </c>
      <c r="B312" s="14" t="s">
        <v>365</v>
      </c>
      <c r="C312" s="1">
        <v>6</v>
      </c>
      <c r="D312" s="1" t="s">
        <v>23</v>
      </c>
      <c r="E312" s="1" t="s">
        <v>1755</v>
      </c>
      <c r="F312" s="1"/>
      <c r="G312" s="1"/>
      <c r="H312" s="1"/>
      <c r="I312" s="1"/>
      <c r="J312" s="1" t="s">
        <v>44</v>
      </c>
      <c r="K312" s="28">
        <v>100</v>
      </c>
      <c r="L312" s="29" t="s">
        <v>1756</v>
      </c>
    </row>
    <row r="313" spans="1:12" ht="30">
      <c r="A313" s="1" t="s">
        <v>1757</v>
      </c>
      <c r="B313" s="15" t="s">
        <v>415</v>
      </c>
      <c r="C313" s="1">
        <v>1</v>
      </c>
      <c r="D313" s="1" t="s">
        <v>23</v>
      </c>
      <c r="E313" s="1" t="s">
        <v>1758</v>
      </c>
      <c r="F313" s="1"/>
      <c r="G313" s="1"/>
      <c r="H313" s="1"/>
      <c r="I313" s="1"/>
      <c r="J313" s="1" t="s">
        <v>18</v>
      </c>
      <c r="K313" s="28">
        <v>21</v>
      </c>
      <c r="L313" s="29" t="s">
        <v>1759</v>
      </c>
    </row>
    <row r="314" spans="1:12" ht="30">
      <c r="A314" s="1" t="s">
        <v>1760</v>
      </c>
      <c r="B314" s="15" t="s">
        <v>415</v>
      </c>
      <c r="C314" s="1">
        <v>1</v>
      </c>
      <c r="D314" s="1" t="s">
        <v>23</v>
      </c>
      <c r="E314" s="1" t="s">
        <v>1761</v>
      </c>
      <c r="F314" s="1"/>
      <c r="G314" s="1"/>
      <c r="H314" s="1"/>
      <c r="I314" s="1"/>
      <c r="J314" s="1" t="s">
        <v>25</v>
      </c>
      <c r="K314" s="28">
        <v>63</v>
      </c>
      <c r="L314" s="29" t="s">
        <v>1762</v>
      </c>
    </row>
    <row r="315" spans="1:12">
      <c r="A315" s="1" t="s">
        <v>1763</v>
      </c>
      <c r="B315" s="15" t="s">
        <v>415</v>
      </c>
      <c r="C315" s="1">
        <v>1</v>
      </c>
      <c r="D315" s="1" t="s">
        <v>23</v>
      </c>
      <c r="E315" s="1" t="s">
        <v>1764</v>
      </c>
      <c r="F315" s="1"/>
      <c r="G315" s="1"/>
      <c r="H315" s="1"/>
      <c r="I315" s="1"/>
      <c r="J315" s="1" t="s">
        <v>18</v>
      </c>
      <c r="K315" s="28">
        <v>106</v>
      </c>
      <c r="L315" s="29" t="s">
        <v>1765</v>
      </c>
    </row>
    <row r="316" spans="1:12" ht="30">
      <c r="A316" s="1" t="s">
        <v>1766</v>
      </c>
      <c r="B316" s="15" t="s">
        <v>415</v>
      </c>
      <c r="C316" s="1">
        <v>1</v>
      </c>
      <c r="D316" s="1" t="s">
        <v>23</v>
      </c>
      <c r="E316" s="1" t="s">
        <v>1767</v>
      </c>
      <c r="F316" s="1"/>
      <c r="G316" s="1"/>
      <c r="H316" s="1"/>
      <c r="I316" s="1"/>
      <c r="J316" s="1" t="s">
        <v>18</v>
      </c>
      <c r="K316" s="28">
        <v>155</v>
      </c>
      <c r="L316" s="29" t="s">
        <v>1768</v>
      </c>
    </row>
    <row r="317" spans="1:12">
      <c r="A317" s="1" t="s">
        <v>1769</v>
      </c>
      <c r="B317" s="15" t="s">
        <v>415</v>
      </c>
      <c r="C317" s="1">
        <v>1</v>
      </c>
      <c r="D317" s="1" t="s">
        <v>23</v>
      </c>
      <c r="E317" s="1" t="s">
        <v>1770</v>
      </c>
      <c r="F317" s="1"/>
      <c r="G317" s="1"/>
      <c r="H317" s="1"/>
      <c r="I317" s="1"/>
      <c r="J317" s="1" t="s">
        <v>44</v>
      </c>
      <c r="K317" s="28">
        <v>218</v>
      </c>
      <c r="L317" s="29" t="s">
        <v>1771</v>
      </c>
    </row>
    <row r="318" spans="1:12">
      <c r="A318" s="1" t="s">
        <v>1772</v>
      </c>
      <c r="B318" s="15" t="s">
        <v>415</v>
      </c>
      <c r="C318" s="1">
        <v>2</v>
      </c>
      <c r="D318" s="1" t="s">
        <v>23</v>
      </c>
      <c r="E318" s="1" t="s">
        <v>1773</v>
      </c>
      <c r="F318" s="1"/>
      <c r="G318" s="1"/>
      <c r="H318" s="1"/>
      <c r="I318" s="1"/>
      <c r="J318" s="1" t="s">
        <v>18</v>
      </c>
      <c r="K318" s="28">
        <v>20</v>
      </c>
      <c r="L318" s="29" t="s">
        <v>1774</v>
      </c>
    </row>
    <row r="319" spans="1:12" ht="30">
      <c r="A319" s="1" t="s">
        <v>1775</v>
      </c>
      <c r="B319" s="15" t="s">
        <v>415</v>
      </c>
      <c r="C319" s="1">
        <v>2</v>
      </c>
      <c r="D319" s="1" t="s">
        <v>23</v>
      </c>
      <c r="E319" s="1" t="s">
        <v>1776</v>
      </c>
      <c r="F319" s="1"/>
      <c r="G319" s="1"/>
      <c r="H319" s="1"/>
      <c r="I319" s="1"/>
      <c r="J319" s="1" t="s">
        <v>18</v>
      </c>
      <c r="K319" s="28">
        <v>98</v>
      </c>
      <c r="L319" s="29" t="s">
        <v>1777</v>
      </c>
    </row>
    <row r="320" spans="1:12">
      <c r="A320" s="1" t="s">
        <v>1778</v>
      </c>
      <c r="B320" s="15" t="s">
        <v>415</v>
      </c>
      <c r="C320" s="1">
        <v>2</v>
      </c>
      <c r="D320" s="1" t="s">
        <v>23</v>
      </c>
      <c r="E320" s="1" t="s">
        <v>1779</v>
      </c>
      <c r="F320" s="1"/>
      <c r="G320" s="1"/>
      <c r="H320" s="1"/>
      <c r="I320" s="1"/>
      <c r="J320" s="1" t="s">
        <v>44</v>
      </c>
      <c r="K320" s="28">
        <v>107</v>
      </c>
      <c r="L320" s="29" t="s">
        <v>1780</v>
      </c>
    </row>
    <row r="321" spans="1:12">
      <c r="A321" s="1" t="s">
        <v>1781</v>
      </c>
      <c r="B321" s="15" t="s">
        <v>415</v>
      </c>
      <c r="C321" s="1">
        <v>3</v>
      </c>
      <c r="D321" s="1" t="s">
        <v>23</v>
      </c>
      <c r="E321" s="1" t="s">
        <v>1782</v>
      </c>
      <c r="F321" s="1"/>
      <c r="G321" s="1"/>
      <c r="H321" s="1"/>
      <c r="I321" s="1"/>
      <c r="J321" s="1" t="s">
        <v>18</v>
      </c>
      <c r="K321" s="28">
        <v>108</v>
      </c>
      <c r="L321" s="29" t="s">
        <v>1783</v>
      </c>
    </row>
    <row r="322" spans="1:12" ht="30">
      <c r="A322" s="1" t="s">
        <v>1784</v>
      </c>
      <c r="B322" s="15" t="s">
        <v>415</v>
      </c>
      <c r="C322" s="1">
        <v>3</v>
      </c>
      <c r="D322" s="1" t="s">
        <v>23</v>
      </c>
      <c r="E322" s="1" t="s">
        <v>1785</v>
      </c>
      <c r="F322" s="1"/>
      <c r="G322" s="1"/>
      <c r="H322" s="1"/>
      <c r="I322" s="1"/>
      <c r="J322" s="1" t="s">
        <v>18</v>
      </c>
      <c r="K322" s="28">
        <v>235</v>
      </c>
      <c r="L322" s="29" t="s">
        <v>1786</v>
      </c>
    </row>
    <row r="323" spans="1:12">
      <c r="A323" s="1" t="s">
        <v>1787</v>
      </c>
      <c r="B323" s="15" t="s">
        <v>415</v>
      </c>
      <c r="C323" s="1">
        <v>3</v>
      </c>
      <c r="D323" s="1" t="s">
        <v>23</v>
      </c>
      <c r="E323" s="1" t="s">
        <v>1788</v>
      </c>
      <c r="F323" s="1"/>
      <c r="G323" s="1"/>
      <c r="H323" s="1"/>
      <c r="I323" s="1"/>
      <c r="J323" s="1" t="s">
        <v>44</v>
      </c>
      <c r="K323" s="28">
        <v>247</v>
      </c>
      <c r="L323" s="29" t="s">
        <v>1789</v>
      </c>
    </row>
    <row r="324" spans="1:12" ht="30">
      <c r="A324" s="1" t="s">
        <v>1790</v>
      </c>
      <c r="B324" s="15" t="s">
        <v>415</v>
      </c>
      <c r="C324" s="1">
        <v>3</v>
      </c>
      <c r="D324" s="1" t="s">
        <v>23</v>
      </c>
      <c r="E324" s="1" t="s">
        <v>1791</v>
      </c>
      <c r="F324" s="1"/>
      <c r="G324" s="1"/>
      <c r="H324" s="1"/>
      <c r="I324" s="1"/>
      <c r="J324" s="1" t="s">
        <v>44</v>
      </c>
      <c r="K324" s="28">
        <v>302</v>
      </c>
      <c r="L324" s="29" t="s">
        <v>1792</v>
      </c>
    </row>
    <row r="325" spans="1:12" ht="30">
      <c r="A325" s="1" t="s">
        <v>1793</v>
      </c>
      <c r="B325" s="15" t="s">
        <v>415</v>
      </c>
      <c r="C325" s="1">
        <v>5</v>
      </c>
      <c r="D325" s="1" t="s">
        <v>23</v>
      </c>
      <c r="E325" s="1" t="s">
        <v>1794</v>
      </c>
      <c r="F325" s="1"/>
      <c r="G325" s="1"/>
      <c r="H325" s="1"/>
      <c r="I325" s="1"/>
      <c r="J325" s="1" t="s">
        <v>44</v>
      </c>
      <c r="K325" s="28">
        <v>153</v>
      </c>
      <c r="L325" s="29" t="s">
        <v>1795</v>
      </c>
    </row>
    <row r="326" spans="1:12">
      <c r="A326" s="1" t="s">
        <v>1796</v>
      </c>
      <c r="B326" s="15" t="s">
        <v>415</v>
      </c>
      <c r="C326" s="1">
        <v>7</v>
      </c>
      <c r="D326" s="1" t="s">
        <v>23</v>
      </c>
      <c r="E326" s="1" t="s">
        <v>1797</v>
      </c>
      <c r="F326" s="1"/>
      <c r="G326" s="1"/>
      <c r="H326" s="1"/>
      <c r="I326" s="1"/>
      <c r="J326" s="1" t="s">
        <v>25</v>
      </c>
      <c r="K326" s="28">
        <v>102</v>
      </c>
      <c r="L326" s="29" t="s">
        <v>1798</v>
      </c>
    </row>
    <row r="327" spans="1:12" ht="30">
      <c r="A327" s="1" t="s">
        <v>1799</v>
      </c>
      <c r="B327" s="1" t="s">
        <v>1337</v>
      </c>
      <c r="C327" s="1">
        <v>5</v>
      </c>
      <c r="D327" s="1" t="s">
        <v>23</v>
      </c>
      <c r="E327" s="1" t="s">
        <v>1800</v>
      </c>
      <c r="F327" s="1"/>
      <c r="G327" s="1"/>
      <c r="H327" s="1"/>
      <c r="I327" s="1"/>
      <c r="J327" s="1" t="s">
        <v>44</v>
      </c>
      <c r="K327" s="28">
        <v>183</v>
      </c>
      <c r="L327" s="29" t="s">
        <v>1801</v>
      </c>
    </row>
    <row r="328" spans="1:12" ht="30">
      <c r="A328" s="1" t="s">
        <v>1802</v>
      </c>
      <c r="B328" s="1" t="s">
        <v>1375</v>
      </c>
      <c r="C328" s="1">
        <v>3</v>
      </c>
      <c r="D328" s="1" t="s">
        <v>23</v>
      </c>
      <c r="E328" s="1" t="s">
        <v>1803</v>
      </c>
      <c r="F328" s="1"/>
      <c r="G328" s="1"/>
      <c r="H328" s="1"/>
      <c r="I328" s="1"/>
      <c r="J328" s="1" t="s">
        <v>44</v>
      </c>
      <c r="K328" s="28">
        <v>158</v>
      </c>
      <c r="L328" s="29" t="s">
        <v>1804</v>
      </c>
    </row>
    <row r="329" spans="1:12" ht="30">
      <c r="A329" s="1" t="s">
        <v>1805</v>
      </c>
      <c r="B329" s="1" t="s">
        <v>1402</v>
      </c>
      <c r="C329" s="1">
        <v>1</v>
      </c>
      <c r="D329" s="1" t="s">
        <v>23</v>
      </c>
      <c r="E329" s="1" t="s">
        <v>1806</v>
      </c>
      <c r="F329" s="1"/>
      <c r="G329" s="1"/>
      <c r="H329" s="1"/>
      <c r="I329" s="1"/>
      <c r="J329" s="1" t="s">
        <v>18</v>
      </c>
      <c r="K329" s="28">
        <v>50</v>
      </c>
      <c r="L329" s="29" t="s">
        <v>1807</v>
      </c>
    </row>
    <row r="330" spans="1:12" ht="30">
      <c r="A330" s="1" t="s">
        <v>1808</v>
      </c>
      <c r="B330" s="1" t="s">
        <v>1402</v>
      </c>
      <c r="C330" s="1">
        <v>3</v>
      </c>
      <c r="D330" s="1" t="s">
        <v>23</v>
      </c>
      <c r="E330" s="1" t="s">
        <v>1809</v>
      </c>
      <c r="F330" s="1"/>
      <c r="G330" s="1"/>
      <c r="H330" s="1"/>
      <c r="I330" s="1"/>
      <c r="J330" s="1" t="s">
        <v>18</v>
      </c>
      <c r="K330" s="28">
        <v>204</v>
      </c>
      <c r="L330" s="29" t="s">
        <v>1810</v>
      </c>
    </row>
    <row r="331" spans="1:12" ht="45">
      <c r="A331" s="1" t="s">
        <v>1811</v>
      </c>
      <c r="B331" s="1" t="s">
        <v>1402</v>
      </c>
      <c r="C331" s="1">
        <v>4</v>
      </c>
      <c r="D331" s="1" t="s">
        <v>23</v>
      </c>
      <c r="E331" s="1" t="s">
        <v>1812</v>
      </c>
      <c r="F331" s="1"/>
      <c r="G331" s="1"/>
      <c r="H331" s="1"/>
      <c r="I331" s="1"/>
      <c r="J331" s="1" t="s">
        <v>25</v>
      </c>
      <c r="K331" s="28">
        <v>237</v>
      </c>
      <c r="L331" s="29" t="s">
        <v>1813</v>
      </c>
    </row>
    <row r="332" spans="1:12" ht="45">
      <c r="A332" s="1" t="s">
        <v>1814</v>
      </c>
      <c r="B332" s="1" t="s">
        <v>1431</v>
      </c>
      <c r="C332" s="1">
        <v>2</v>
      </c>
      <c r="D332" s="1" t="s">
        <v>23</v>
      </c>
      <c r="E332" s="1" t="s">
        <v>1815</v>
      </c>
      <c r="F332" s="1"/>
      <c r="G332" s="1"/>
      <c r="H332" s="1"/>
      <c r="I332" s="1"/>
      <c r="J332" s="1" t="s">
        <v>18</v>
      </c>
      <c r="K332" s="28">
        <v>86</v>
      </c>
      <c r="L332" s="29" t="s">
        <v>1816</v>
      </c>
    </row>
    <row r="333" spans="1:12" ht="30">
      <c r="A333" s="1" t="s">
        <v>1817</v>
      </c>
      <c r="B333" s="1" t="s">
        <v>1454</v>
      </c>
      <c r="C333" s="1">
        <v>1</v>
      </c>
      <c r="D333" s="1" t="s">
        <v>23</v>
      </c>
      <c r="E333" s="1" t="s">
        <v>1818</v>
      </c>
      <c r="F333" s="1"/>
      <c r="G333" s="1"/>
      <c r="H333" s="1"/>
      <c r="I333" s="1"/>
      <c r="J333" s="1" t="s">
        <v>18</v>
      </c>
      <c r="K333" s="28">
        <v>268</v>
      </c>
      <c r="L333" s="29" t="s">
        <v>1819</v>
      </c>
    </row>
    <row r="334" spans="1:12">
      <c r="A334" s="1"/>
      <c r="B334" s="12"/>
      <c r="C334" s="1"/>
      <c r="D334" s="1" t="s">
        <v>23</v>
      </c>
      <c r="E334" s="1"/>
      <c r="F334" s="1"/>
      <c r="G334" s="1"/>
      <c r="H334" s="1"/>
      <c r="I334" s="1"/>
      <c r="J334" s="1" t="s">
        <v>18</v>
      </c>
      <c r="K334" s="28">
        <v>285</v>
      </c>
      <c r="L334" s="29" t="s">
        <v>1820</v>
      </c>
    </row>
    <row r="335" spans="1:12" ht="45">
      <c r="A335" s="1" t="s">
        <v>1821</v>
      </c>
      <c r="B335" s="14" t="s">
        <v>365</v>
      </c>
      <c r="C335" s="1">
        <v>1</v>
      </c>
      <c r="D335" s="1" t="s">
        <v>1822</v>
      </c>
      <c r="E335" s="1" t="s">
        <v>1823</v>
      </c>
      <c r="F335" s="1"/>
      <c r="G335" s="1"/>
      <c r="H335" s="1"/>
      <c r="I335" s="1"/>
      <c r="J335" s="1" t="s">
        <v>18</v>
      </c>
      <c r="K335" s="28">
        <v>306</v>
      </c>
      <c r="L335" s="29" t="s">
        <v>1824</v>
      </c>
    </row>
    <row r="336" spans="1:12">
      <c r="A336" s="1" t="s">
        <v>1825</v>
      </c>
      <c r="B336" s="14" t="s">
        <v>365</v>
      </c>
      <c r="C336" s="1">
        <v>3</v>
      </c>
      <c r="D336" s="1" t="s">
        <v>1822</v>
      </c>
      <c r="E336" s="1" t="s">
        <v>1826</v>
      </c>
      <c r="F336" s="1"/>
      <c r="G336" s="1"/>
      <c r="H336" s="1"/>
      <c r="I336" s="1"/>
      <c r="J336" s="1" t="s">
        <v>44</v>
      </c>
      <c r="K336" s="28">
        <v>168</v>
      </c>
      <c r="L336" s="29" t="s">
        <v>1827</v>
      </c>
    </row>
    <row r="337" spans="1:12">
      <c r="A337" s="1" t="s">
        <v>1828</v>
      </c>
      <c r="B337" s="15" t="s">
        <v>415</v>
      </c>
      <c r="C337" s="1">
        <v>2</v>
      </c>
      <c r="D337" s="1" t="s">
        <v>1822</v>
      </c>
      <c r="E337" s="1" t="s">
        <v>1829</v>
      </c>
      <c r="F337" s="1"/>
      <c r="G337" s="1"/>
      <c r="H337" s="1"/>
      <c r="I337" s="1"/>
      <c r="J337" s="1" t="s">
        <v>44</v>
      </c>
      <c r="K337" s="28">
        <v>248</v>
      </c>
      <c r="L337" s="29" t="s">
        <v>1830</v>
      </c>
    </row>
    <row r="338" spans="1:12">
      <c r="A338" s="1" t="s">
        <v>1831</v>
      </c>
      <c r="B338" s="15" t="s">
        <v>415</v>
      </c>
      <c r="C338" s="1">
        <v>7</v>
      </c>
      <c r="D338" s="1" t="s">
        <v>1822</v>
      </c>
      <c r="E338" s="1" t="s">
        <v>1832</v>
      </c>
      <c r="F338" s="1"/>
      <c r="G338" s="1"/>
      <c r="H338" s="1"/>
      <c r="I338" s="1"/>
      <c r="J338" s="1" t="s">
        <v>41</v>
      </c>
      <c r="K338" s="28">
        <v>75</v>
      </c>
      <c r="L338" s="29" t="s">
        <v>1833</v>
      </c>
    </row>
    <row r="339" spans="1:12" ht="30">
      <c r="A339" s="1" t="s">
        <v>1834</v>
      </c>
      <c r="B339" s="1" t="s">
        <v>1385</v>
      </c>
      <c r="C339" s="1">
        <v>3</v>
      </c>
      <c r="D339" s="1" t="s">
        <v>1822</v>
      </c>
      <c r="E339" s="1" t="s">
        <v>1835</v>
      </c>
      <c r="F339" s="1"/>
      <c r="G339" s="1"/>
      <c r="H339" s="1"/>
      <c r="I339" s="1"/>
      <c r="J339" s="1" t="s">
        <v>25</v>
      </c>
      <c r="K339" s="28">
        <v>310</v>
      </c>
      <c r="L339" s="29" t="s">
        <v>1836</v>
      </c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</sheetData>
  <autoFilter ref="Q1:R6" xr:uid="{C6801AC6-5B14-41C2-9DD2-422B4547F6FC}"/>
  <sortState xmlns:xlrd2="http://schemas.microsoft.com/office/spreadsheetml/2017/richdata2" ref="A1:L339">
    <sortCondition ref="D2:D339"/>
    <sortCondition ref="B2:B339"/>
    <sortCondition ref="C2:C339"/>
  </sortState>
  <hyperlinks>
    <hyperlink ref="L91" r:id="rId1" xr:uid="{6C13AB3B-0F55-4CFD-AEA3-CFCF11951E49}"/>
    <hyperlink ref="L248" r:id="rId2" xr:uid="{36AA0CAC-5A90-448B-9A23-D888DC563ED3}"/>
    <hyperlink ref="L313" r:id="rId3" xr:uid="{BCE45C2B-7F2C-43B8-908F-E755D680F4AA}"/>
    <hyperlink ref="L84" r:id="rId4" xr:uid="{53C456DC-A941-4844-86C6-6193D526A9E9}"/>
    <hyperlink ref="L332" r:id="rId5" xr:uid="{6E88E224-8555-4875-8E1B-25BF2407D0DA}"/>
    <hyperlink ref="L250" r:id="rId6" xr:uid="{EE7F1330-4ADD-450F-9ADB-3ACC550A881A}"/>
    <hyperlink ref="L290" r:id="rId7" xr:uid="{9AB796E1-1BC9-4958-A2FF-ABC6ADDA56E0}"/>
    <hyperlink ref="L12" r:id="rId8" xr:uid="{2531D197-2E07-497E-878A-1FEF5DE58FFC}"/>
    <hyperlink ref="L75" r:id="rId9" xr:uid="{41464CCB-3820-49B5-81E9-F9FB3EB959CA}"/>
    <hyperlink ref="L288" r:id="rId10" xr:uid="{7E28BD84-8390-4C95-9B23-FA5431922F64}"/>
    <hyperlink ref="L93" r:id="rId11" xr:uid="{2FC7BC19-E81B-4128-87BD-4ED516586EC6}"/>
    <hyperlink ref="L232" r:id="rId12" xr:uid="{580A19AD-3067-4C59-BC08-2B26E8BBFE43}"/>
    <hyperlink ref="L87" r:id="rId13" xr:uid="{41FD64A7-3F50-42C2-933F-FFBF38A63B56}"/>
    <hyperlink ref="L103" r:id="rId14" xr:uid="{008789D2-A4BB-4FB3-B393-F18D2066E707}"/>
    <hyperlink ref="L300" r:id="rId15" xr:uid="{8C89A92A-45E8-4733-9CEE-30F10E1A1E01}"/>
    <hyperlink ref="L102" r:id="rId16" xr:uid="{FF2A8E77-DD1C-496B-994D-60B0B28DBF47}"/>
    <hyperlink ref="L74" r:id="rId17" xr:uid="{66C2AB86-509A-4E86-903E-5D9243D1E57E}"/>
    <hyperlink ref="L79" r:id="rId18" xr:uid="{FDFFD27B-7F9E-4EB9-8125-4B2B6A356FA1}"/>
    <hyperlink ref="L203" r:id="rId19" xr:uid="{FAF2DF7F-C435-4E62-B168-1782C20EE5FB}"/>
    <hyperlink ref="L179" r:id="rId20" xr:uid="{B885F0DA-FCBB-4B29-A30B-A813C71A96BB}"/>
    <hyperlink ref="L229" r:id="rId21" xr:uid="{B62D2069-A49F-47EE-BBBD-31AE2DDD248A}"/>
    <hyperlink ref="L46" r:id="rId22" xr:uid="{6BC2B993-8202-4609-8D03-7DB1A5451F8B}"/>
    <hyperlink ref="L287" r:id="rId23" xr:uid="{991B1300-6E94-479D-A4B8-AA3B75236847}"/>
    <hyperlink ref="L167" r:id="rId24" xr:uid="{2EA347CB-7F88-4448-B2BA-84BF32541D2C}"/>
    <hyperlink ref="L319" r:id="rId25" xr:uid="{D0568FBA-04E0-4896-8733-ABB100219984}"/>
    <hyperlink ref="L241" r:id="rId26" xr:uid="{41651866-C064-43AB-8BD3-9AD7957186B1}"/>
    <hyperlink ref="L270" r:id="rId27" xr:uid="{55FADB93-8DED-4831-B86A-571D528B243A}"/>
    <hyperlink ref="L125" r:id="rId28" xr:uid="{0B4F1646-4E90-46D7-A7CB-2B693AFC0A0E}"/>
    <hyperlink ref="L33" r:id="rId29" xr:uid="{1F0F2EE3-F85D-4893-8151-B6E7F75120B5}"/>
    <hyperlink ref="L32" r:id="rId30" xr:uid="{97BD84B9-2EDA-4559-8CEC-8FEFDCA6965B}"/>
    <hyperlink ref="L16" r:id="rId31" xr:uid="{DF364498-BFCC-443C-9B00-7B588A28DA06}"/>
    <hyperlink ref="L11" r:id="rId32" xr:uid="{75E0879A-574F-47A5-9BE0-5B692F6D01B2}"/>
    <hyperlink ref="L92" r:id="rId33" xr:uid="{A28B8261-C946-4F23-9B2E-BFAF773C8A13}"/>
    <hyperlink ref="L73" r:id="rId34" xr:uid="{4279C032-BE47-4BE0-9F74-98F194A3288B}"/>
    <hyperlink ref="L215" r:id="rId35" xr:uid="{79D34EF9-2D3D-4AAA-BA0E-836B74DD3D41}"/>
    <hyperlink ref="L244" r:id="rId36" xr:uid="{2606E619-1652-4FE8-9933-DEB7A47B311A}"/>
    <hyperlink ref="L156" r:id="rId37" xr:uid="{D597812C-6A20-4867-B2CB-EE16E029CE5A}"/>
    <hyperlink ref="L168" r:id="rId38" xr:uid="{956BBA40-C8EA-49F6-BDBD-FD55704B651D}"/>
    <hyperlink ref="L18" r:id="rId39" xr:uid="{E2DCB23C-C941-4514-A0FA-9FD7E01BFC31}"/>
    <hyperlink ref="L149" r:id="rId40" xr:uid="{683495C3-9970-4CE5-85CC-56B3FCEC9734}"/>
    <hyperlink ref="L19" r:id="rId41" xr:uid="{34AAB7F8-4970-4D75-B3DF-F5AF9545E3F8}"/>
    <hyperlink ref="L186" r:id="rId42" xr:uid="{94EBF18A-198D-4E81-B42A-BB0B49870FAD}"/>
    <hyperlink ref="L22" r:id="rId43" xr:uid="{6EF86BB4-8485-4608-AB6B-663F042FCCA2}"/>
    <hyperlink ref="L195" r:id="rId44" xr:uid="{DD4F13CC-9E27-476A-A82E-8CEBBFC3235F}"/>
    <hyperlink ref="L23" r:id="rId45" xr:uid="{8D431CD1-7CDE-4057-8F6B-15A13370A67F}"/>
    <hyperlink ref="L28" r:id="rId46" xr:uid="{5EAD14F8-BDF2-410F-966B-D540D7069DB9}"/>
    <hyperlink ref="L158" r:id="rId47" xr:uid="{915BBE3D-76FE-46D9-8DCD-87C97B2524F9}"/>
    <hyperlink ref="L165" r:id="rId48" xr:uid="{A7E3712A-AF8B-4202-AF3F-3101E541BD1E}"/>
    <hyperlink ref="L36" r:id="rId49" xr:uid="{514BB5C6-CEE3-476E-AC4B-837030FE8AEC}"/>
    <hyperlink ref="L37" r:id="rId50" xr:uid="{26BA2B14-7CFD-4D1F-A07B-1C98D7626C89}"/>
    <hyperlink ref="L144" r:id="rId51" xr:uid="{98290486-FCCC-4718-8E65-9295064A153A}"/>
    <hyperlink ref="L42" r:id="rId52" xr:uid="{204E9FBC-87F8-49A2-856C-3FE2A0AC89AD}"/>
    <hyperlink ref="L206" r:id="rId53" xr:uid="{4F8AA457-B5BF-4028-BE6F-508EB7E4ED55}"/>
    <hyperlink ref="L226" r:id="rId54" xr:uid="{E286E75E-4E8B-4DBC-93A7-6C5C78096377}"/>
    <hyperlink ref="L259" r:id="rId55" xr:uid="{AFFB7117-F2D7-4478-B4CC-F408367C0F06}"/>
    <hyperlink ref="L260" r:id="rId56" xr:uid="{0086F585-88E2-4365-BF19-63C7CD1A9A89}"/>
    <hyperlink ref="L105" r:id="rId57" xr:uid="{F59B70F8-3D1F-4184-8AAD-51A6053B9A1E}"/>
    <hyperlink ref="L228" r:id="rId58" xr:uid="{3BE4E39E-9308-4642-A2AA-E231ED2FF13F}"/>
    <hyperlink ref="L267" r:id="rId59" xr:uid="{8F4522A1-A62E-41CE-A2D3-0AC2891319C8}"/>
    <hyperlink ref="L263" r:id="rId60" xr:uid="{670FFDAD-73A9-4A1D-85E7-75E9B63D7DD6}"/>
    <hyperlink ref="L173" r:id="rId61" xr:uid="{FBEDA239-7016-456C-A8D2-B141D7226853}"/>
    <hyperlink ref="L174" r:id="rId62" xr:uid="{D4728852-B72B-46F9-BB6A-6AE34A10CA2F}"/>
    <hyperlink ref="L176" r:id="rId63" xr:uid="{CF06C6FA-F2FD-4798-8462-C20522E5D200}"/>
    <hyperlink ref="L181" r:id="rId64" xr:uid="{19B904C4-DE81-46B0-B0D4-785B4801B76E}"/>
    <hyperlink ref="L5" r:id="rId65" xr:uid="{7724FBBE-1E53-4C9E-86B2-E788E615B76A}"/>
    <hyperlink ref="L184" r:id="rId66" xr:uid="{B4B4FEF0-4E21-49A2-AB13-F3051FF5C9CA}"/>
    <hyperlink ref="L328" r:id="rId67" xr:uid="{B600E2B4-DF94-4858-AEFE-6BEDC2F02DC8}"/>
    <hyperlink ref="L185" r:id="rId68" xr:uid="{1F8BB3DE-2064-4937-8AE0-7368CCD15829}"/>
    <hyperlink ref="L119" r:id="rId69" xr:uid="{24E6C5E3-DC72-4EB9-94C2-2C853B8AA5C7}"/>
    <hyperlink ref="L47" r:id="rId70" xr:uid="{D32D0162-859E-46C5-A4D2-03D34B6FE7C7}"/>
    <hyperlink ref="L48" r:id="rId71" xr:uid="{BDA98E9C-72F8-484E-8ED0-562FA4151DC8}"/>
    <hyperlink ref="L50" r:id="rId72" xr:uid="{90A649DF-16B8-4DEA-B776-900B8AF2F610}"/>
    <hyperlink ref="L52" r:id="rId73" xr:uid="{13F6C7D4-7ABE-4FF2-A4E1-C8215F865BD7}"/>
    <hyperlink ref="L115" r:id="rId74" xr:uid="{64CE35DD-0D4A-43F3-A711-0E1B4B37D255}"/>
    <hyperlink ref="L53" r:id="rId75" xr:uid="{D86C4C98-DF42-4ADE-AE5D-7D12087DCE0E}"/>
    <hyperlink ref="L114" r:id="rId76" xr:uid="{9ECAA481-0821-4BA3-8EAE-7AD37CD28E4C}"/>
    <hyperlink ref="L55" r:id="rId77" xr:uid="{E0366B66-C76B-4906-9F44-61D39CC240CE}"/>
    <hyperlink ref="L62" r:id="rId78" xr:uid="{00404DF2-1DE1-4EE8-8FE2-C0DD3A28E571}"/>
    <hyperlink ref="L67" r:id="rId79" xr:uid="{E7A6D3FC-9330-4E90-B22A-D14C6691D850}"/>
    <hyperlink ref="L304" r:id="rId80" xr:uid="{C2938688-EF7C-4334-AD0C-68D6DB389422}"/>
    <hyperlink ref="L68" r:id="rId81" xr:uid="{FF0479E4-2E78-42AC-AE59-746CB2C45EC8}"/>
    <hyperlink ref="L69" r:id="rId82" xr:uid="{EC58F9A4-521A-435A-9836-93523D115B59}"/>
    <hyperlink ref="L303" r:id="rId83" xr:uid="{0EC8EA82-FD2B-4A5D-B270-9D530F884D52}"/>
    <hyperlink ref="L230" r:id="rId84" xr:uid="{76D04389-7AA0-437C-BAE4-FC8033ADD752}"/>
    <hyperlink ref="L312" r:id="rId85" xr:uid="{FF9F1B04-403A-4420-9DD3-B9B1790B0BF7}"/>
    <hyperlink ref="L273" r:id="rId86" xr:uid="{470ABDB0-3AAA-4B74-8AC9-4F53E44BCDF6}"/>
    <hyperlink ref="L278" r:id="rId87" xr:uid="{A489A87E-EFB8-4B84-A196-B66A3CA758AC}"/>
    <hyperlink ref="L107" r:id="rId88" xr:uid="{04CFD687-881F-4F1E-95D2-E4AEF8C1D196}"/>
    <hyperlink ref="L282" r:id="rId89" xr:uid="{BD87FA7E-EA75-40A9-B3D0-F8AAEC83B916}"/>
    <hyperlink ref="L283" r:id="rId90" xr:uid="{34AEABD2-DF35-4CA5-8725-E2E5DFE4A5E7}"/>
    <hyperlink ref="L284" r:id="rId91" xr:uid="{CC661DF4-EED4-4367-BA06-5BDB4CAA5296}"/>
    <hyperlink ref="L190" r:id="rId92" xr:uid="{C2E2A261-4CBB-4E4B-8E08-535C9AC8BF58}"/>
    <hyperlink ref="L314" r:id="rId93" xr:uid="{04675805-50C9-4739-AC60-DA4331A919DD}"/>
    <hyperlink ref="L140" r:id="rId94" xr:uid="{77A1B4D8-234E-4630-9092-2A3378231389}"/>
    <hyperlink ref="L222" r:id="rId95" xr:uid="{CA63347B-8299-4D56-929B-A40D21E10BD5}"/>
    <hyperlink ref="L141" r:id="rId96" xr:uid="{227E9874-6F30-44F3-AF7F-40B7F1B122D1}"/>
    <hyperlink ref="L155" r:id="rId97" xr:uid="{E3DD08CA-1000-42B9-9C86-FD91299D08D5}"/>
    <hyperlink ref="L148" r:id="rId98" xr:uid="{D21E8207-B0CD-4F6F-86F5-2B49026EC3FB}"/>
    <hyperlink ref="L143" r:id="rId99" xr:uid="{BC9E7512-4DE1-4F67-AE61-DFD10C2FCDAB}"/>
    <hyperlink ref="L329" r:id="rId100" xr:uid="{F709D24E-1FA2-4345-949D-211E9BD91F65}"/>
    <hyperlink ref="L157" r:id="rId101" xr:uid="{8F1F9D1D-BF7C-4D2B-9400-FAEB283AF3CA}"/>
    <hyperlink ref="L194" r:id="rId102" xr:uid="{8E66C24E-358B-4BC1-B020-294E21AB533F}"/>
    <hyperlink ref="L220" r:id="rId103" xr:uid="{E94EC3BF-D3EF-45AB-B981-A5C52C45E03D}"/>
    <hyperlink ref="L44" r:id="rId104" xr:uid="{6E82F5B0-1B95-4197-9727-B56E42B8A5C3}"/>
    <hyperlink ref="L45" r:id="rId105" xr:uid="{0029D962-063B-4A57-897C-5CC3E633E533}"/>
    <hyperlink ref="L78" r:id="rId106" xr:uid="{D7BD0290-A3C5-47EB-AD51-46389D53CE95}"/>
    <hyperlink ref="L86" r:id="rId107" xr:uid="{DD311125-D4EF-4602-8CC5-B333993F4430}"/>
    <hyperlink ref="L83" r:id="rId108" xr:uid="{70A8D2A8-AA4D-4BD8-991E-BF0167EE1B43}"/>
    <hyperlink ref="L101" r:id="rId109" xr:uid="{2A7D744E-1318-4AFB-9106-DA482B08B75A}"/>
    <hyperlink ref="L289" r:id="rId110" xr:uid="{F65CCBD3-DDF3-4B37-8900-8A416813D37B}"/>
    <hyperlink ref="L293" r:id="rId111" xr:uid="{F8ACC80C-ACAD-49CE-B575-8EA608A11B41}"/>
    <hyperlink ref="L296" r:id="rId112" xr:uid="{C7A40B44-713B-4F6B-A017-0318ECE43E25}"/>
    <hyperlink ref="L234" r:id="rId113" xr:uid="{A08C94C6-0C84-4C9A-AC98-C5888E93B6C5}"/>
    <hyperlink ref="L199" r:id="rId114" xr:uid="{23580E7B-E4F7-4A84-B625-F392F049C5B1}"/>
    <hyperlink ref="L108" r:id="rId115" xr:uid="{89B8DC57-9511-4AEC-BA7B-56FCA86F6753}"/>
    <hyperlink ref="L200" r:id="rId116" xr:uid="{8C44E3E2-8353-4EBD-9043-BEE0C1568E20}"/>
    <hyperlink ref="L117" r:id="rId117" xr:uid="{C2D3E6FA-A707-485A-BC40-E83F602A4E68}"/>
    <hyperlink ref="L120" r:id="rId118" xr:uid="{A2161F1F-78F9-4CED-B989-FFC10CAE8B5D}"/>
    <hyperlink ref="L121" r:id="rId119" xr:uid="{9D1EC9ED-DED0-4ABA-A0A9-0F24F21A2CDB}"/>
    <hyperlink ref="L131" r:id="rId120" xr:uid="{D3565436-56AC-417C-B615-7121BA730A64}"/>
    <hyperlink ref="L132" r:id="rId121" xr:uid="{F240CF68-4E8E-4C1F-8CCD-BE81BA862A20}"/>
    <hyperlink ref="L111" r:id="rId122" xr:uid="{FCF3F156-74C4-4F27-B3D8-B894E65B3514}"/>
    <hyperlink ref="L116" r:id="rId123" xr:uid="{CDA27534-5CB5-49BA-938D-7E65A1226DF8}"/>
    <hyperlink ref="L238" r:id="rId124" xr:uid="{1D5084D3-1771-4AE2-A0E5-C63BBE538B5F}"/>
    <hyperlink ref="L137" r:id="rId125" xr:uid="{661949D8-15C7-45DE-B374-D0CD5CB24300}"/>
    <hyperlink ref="L315" r:id="rId126" xr:uid="{138665E2-1CD6-4036-9E08-6EBEFF832A92}"/>
    <hyperlink ref="L318" r:id="rId127" xr:uid="{D05BA1DF-0D20-404B-AA88-9978D2A12A4B}"/>
    <hyperlink ref="L321" r:id="rId128" xr:uid="{B9E2162C-1C2A-42CE-85E8-C6C9CF862A3C}"/>
    <hyperlink ref="L320" r:id="rId129" xr:uid="{1DC642D2-63A6-41E8-B789-C082131CA302}"/>
    <hyperlink ref="L326" r:id="rId130" xr:uid="{5438DFCB-4968-4CCB-BAC6-60520A653757}"/>
    <hyperlink ref="L338" r:id="rId131" xr:uid="{0F81D4BB-73D3-4E9E-BB79-7DD17877C298}"/>
    <hyperlink ref="L159" r:id="rId132" xr:uid="{3F04D31E-2533-4EC9-B1B3-3D37BF2E4E24}"/>
    <hyperlink ref="L237" r:id="rId133" xr:uid="{740D255F-11E4-493F-A5D9-C6AA75BC75EB}"/>
    <hyperlink ref="L4" r:id="rId134" xr:uid="{AAA1CDD8-EC19-4DA8-85C9-C2654743C12F}"/>
    <hyperlink ref="L8" r:id="rId135" xr:uid="{F23758F4-DB67-45E7-B334-47AA3189BFF6}"/>
    <hyperlink ref="L325" r:id="rId136" xr:uid="{5E7B4447-E29D-40AB-98EE-881142D4B7DF}"/>
    <hyperlink ref="L80" r:id="rId137" xr:uid="{217338F8-9183-4030-900D-5C4A80EF4336}"/>
    <hyperlink ref="L197" r:id="rId138" xr:uid="{6D5D0406-E1A4-4F9E-8539-4EFA02EA7441}"/>
    <hyperlink ref="L104" r:id="rId139" xr:uid="{E27213BE-9DF2-4A5D-9445-22376FBC615B}"/>
    <hyperlink ref="L2" r:id="rId140" xr:uid="{FB6D3796-E309-4220-9960-D4DD81DD5718}"/>
    <hyperlink ref="L17" r:id="rId141" xr:uid="{92B79F04-2996-41EB-B38D-7DAFA62DC28A}"/>
    <hyperlink ref="L3" r:id="rId142" xr:uid="{522D0D9D-FD70-412A-8425-9C94E78E88CF}"/>
    <hyperlink ref="L252" r:id="rId143" xr:uid="{8A66F35F-7DA7-4160-8060-12B3984B2228}"/>
    <hyperlink ref="L172" r:id="rId144" xr:uid="{9F3B99CA-7978-439F-8CDC-891F2B56AAE6}"/>
    <hyperlink ref="L274" r:id="rId145" xr:uid="{A2CD4368-04A0-4E2D-9E94-6B5C25E9F192}"/>
    <hyperlink ref="L85" r:id="rId146" xr:uid="{8C0535BD-AF54-4DAA-A6DA-C72F57746123}"/>
    <hyperlink ref="L294" r:id="rId147" xr:uid="{7537097A-4355-4255-AD79-F08CF75D05FB}"/>
    <hyperlink ref="L106" r:id="rId148" xr:uid="{27CFEE04-9513-4DE7-A7AD-DA2316514A8A}"/>
    <hyperlink ref="L135" r:id="rId149" xr:uid="{2940AAB7-154C-4628-9643-9E1E14431A09}"/>
    <hyperlink ref="L236" r:id="rId150" xr:uid="{D036D755-4C4D-4F1E-93AF-AE5F713A90D7}"/>
    <hyperlink ref="L309" r:id="rId151" xr:uid="{1FCA85D0-C654-4419-A497-F243893F21FC}"/>
    <hyperlink ref="L207" r:id="rId152" xr:uid="{714835E3-504D-4346-8EDB-D31114679B03}"/>
    <hyperlink ref="L204" r:id="rId153" xr:uid="{EAB316AF-88E1-4007-881C-765680457020}"/>
    <hyperlink ref="L316" r:id="rId154" xr:uid="{8CC072C6-0276-4D8C-A67D-A71F03E80310}"/>
    <hyperlink ref="L275" r:id="rId155" xr:uid="{2A9C991A-002B-494A-862E-69F42106FFB5}"/>
    <hyperlink ref="L34" r:id="rId156" xr:uid="{17268011-5644-41B0-8317-5D9A1A1A8618}"/>
    <hyperlink ref="L94" r:id="rId157" xr:uid="{EB51E368-75D5-4810-9F3E-A1F81D793A1A}"/>
    <hyperlink ref="L261" r:id="rId158" xr:uid="{ED079CDA-E524-4D1D-8D56-2F76970B812B}"/>
    <hyperlink ref="L305" r:id="rId159" xr:uid="{F2B4AA30-F114-42F0-AF8E-4BC173500025}"/>
    <hyperlink ref="L81" r:id="rId160" xr:uid="{7A70804E-964B-4121-9541-3C53C3A4FDB8}"/>
    <hyperlink ref="L231" r:id="rId161" xr:uid="{189E499A-F42C-4761-AC77-A01996E7E530}"/>
    <hyperlink ref="L336" r:id="rId162" xr:uid="{FF1C42BC-949B-4572-AB7E-8085A9D11CFF}"/>
    <hyperlink ref="L21" r:id="rId163" xr:uid="{7B444E89-50F5-4976-BCEA-3106901EF99F}"/>
    <hyperlink ref="L264" r:id="rId164" xr:uid="{85AE11B4-F36B-4D57-922B-A6B172535E3F}"/>
    <hyperlink ref="L126" r:id="rId165" xr:uid="{8A8A07DE-8DB3-49C2-80D5-2CF31A5C1C92}"/>
    <hyperlink ref="L160" r:id="rId166" xr:uid="{12B190CF-F677-4080-BFFE-D345DBEB1965}"/>
    <hyperlink ref="L307" r:id="rId167" xr:uid="{507C7EE0-3CCF-444D-970E-B2C76DEB1964}"/>
    <hyperlink ref="L122" r:id="rId168" xr:uid="{9A5D219B-6946-4336-ADA2-85F6A3D4941D}"/>
    <hyperlink ref="L123" r:id="rId169" xr:uid="{39F1950A-E08E-4200-B3AB-CB5680385FF9}"/>
    <hyperlink ref="L88" r:id="rId170" xr:uid="{834A322D-E2C1-453E-82C9-D9EC04C175CA}"/>
    <hyperlink ref="L310" r:id="rId171" xr:uid="{FFC2F90B-5168-44D6-99E0-FCAF4EF1C750}"/>
    <hyperlink ref="L29" r:id="rId172" xr:uid="{76F7157F-35E7-42D7-8960-837F8D468F08}"/>
    <hyperlink ref="L221" r:id="rId173" xr:uid="{04B1B6FF-B1ED-44E4-91A5-050ADD77D44C}"/>
    <hyperlink ref="L223" r:id="rId174" xr:uid="{BAC849F0-D987-4CD0-9445-C4584BB3D7D5}"/>
    <hyperlink ref="L170" r:id="rId175" xr:uid="{0B39B69C-CCFC-48F2-9CF7-E5F099408FC8}"/>
    <hyperlink ref="L54" r:id="rId176" xr:uid="{23808FDB-4572-4A52-8559-9F47712E7110}"/>
    <hyperlink ref="L136" r:id="rId177" xr:uid="{ED1A7237-52B0-40BB-BE80-43F337EC554A}"/>
    <hyperlink ref="L112" r:id="rId178" xr:uid="{5CCE2877-FEBD-4104-9A63-E8B340CC3795}"/>
    <hyperlink ref="L63" r:id="rId179" xr:uid="{FCD6A8CF-95AD-4A35-9FBA-7F615466A2EC}"/>
    <hyperlink ref="L24" r:id="rId180" xr:uid="{DF91F27B-2040-490F-8BB4-3135BC20F3A8}"/>
    <hyperlink ref="L56" r:id="rId181" xr:uid="{D0CD68BE-73F7-4056-9C35-6852AEF3FBB9}"/>
    <hyperlink ref="L268" r:id="rId182" xr:uid="{A9B405E9-D668-405B-B509-9982EBAEBA62}"/>
    <hyperlink ref="L256" r:id="rId183" xr:uid="{A3EE31E0-8317-4014-9C31-B9E6E58640BB}"/>
    <hyperlink ref="L327" r:id="rId184" xr:uid="{40C89133-1B8C-478F-9F7E-7A8CE2984FD8}"/>
    <hyperlink ref="L70" r:id="rId185" xr:uid="{2B5CD125-F011-47E4-B4BA-0372D31F4530}"/>
    <hyperlink ref="L41" r:id="rId186" xr:uid="{C30F51D5-0A4C-42ED-AFA6-AB34B8E57039}"/>
    <hyperlink ref="L89" r:id="rId187" xr:uid="{B65DC1A9-6DE8-4A8C-BA0F-5167B8B6D2B3}"/>
    <hyperlink ref="L191" r:id="rId188" xr:uid="{523AFC75-4B07-4019-8610-FAA88D50EF62}"/>
    <hyperlink ref="L235" r:id="rId189" xr:uid="{69F7CEE3-8C96-44EF-8AA9-4BE002250044}"/>
    <hyperlink ref="L76" r:id="rId190" xr:uid="{C5D38477-11FE-4C15-B215-1AAE1C0399E9}"/>
    <hyperlink ref="L242" r:id="rId191" xr:uid="{8D5B60AB-72F8-490A-A240-83031B3E497F}"/>
    <hyperlink ref="L285" r:id="rId192" xr:uid="{2F9AA164-A332-414A-8654-31C5C6785DEB}"/>
    <hyperlink ref="L254" r:id="rId193" xr:uid="{F6B605D1-BD1E-4B05-92F3-E08A551D648A}"/>
    <hyperlink ref="L138" r:id="rId194" xr:uid="{8EB42B17-0397-4F4A-AF3C-929F96A8C3DA}"/>
    <hyperlink ref="L77" r:id="rId195" xr:uid="{C6680195-6C6B-4F64-8D90-A285D5E3BD37}"/>
    <hyperlink ref="L239" r:id="rId196" xr:uid="{D6C19B76-12C0-4D1A-B2D7-798F1E2AFE8F}"/>
    <hyperlink ref="L72" r:id="rId197" xr:uid="{4F17512C-BF56-4648-850D-9C42B3B91EF9}"/>
    <hyperlink ref="L64" r:id="rId198" xr:uid="{A51F9E0B-76DE-4EF3-96A5-1B030DD7B5C6}"/>
    <hyperlink ref="L166" r:id="rId199" xr:uid="{CAB4DF0E-678F-4B8C-B97A-F340046CFE93}"/>
    <hyperlink ref="L183" r:id="rId200" xr:uid="{67B5583D-92FE-4C68-B57A-85398DB451C2}"/>
    <hyperlink ref="L25" r:id="rId201" xr:uid="{010A556B-343B-4523-BF82-F29948B6835C}"/>
    <hyperlink ref="L193" r:id="rId202" xr:uid="{34DB8A34-1372-4DEC-AADE-9F75E3CB55AF}"/>
    <hyperlink ref="L150" r:id="rId203" xr:uid="{B19010D9-3C86-43F9-8670-1DD84134ED2C}"/>
    <hyperlink ref="L330" r:id="rId204" xr:uid="{B2B9EA1B-C2D7-47F6-AE43-16E51A3AC5A2}"/>
    <hyperlink ref="L171" r:id="rId205" xr:uid="{3B5ED6A4-CE50-4F18-8BD3-AF37640447E4}"/>
    <hyperlink ref="L279" r:id="rId206" xr:uid="{CD86355E-D484-4AD1-96FA-9C35F5D2F506}"/>
    <hyperlink ref="L271" r:id="rId207" xr:uid="{955DC8CF-5A77-4DBC-BF3E-5FF4273CA61F}"/>
    <hyperlink ref="L30" r:id="rId208" xr:uid="{14A4E1DC-0B20-477B-A648-B3776C6F5A4C}"/>
    <hyperlink ref="L38" r:id="rId209" xr:uid="{D1640BBA-DCA8-4D60-973F-A443FC0DFD6A}"/>
    <hyperlink ref="L224" r:id="rId210" xr:uid="{272CAFD9-FA98-42AD-81C4-6CDAA6510968}"/>
    <hyperlink ref="L272" r:id="rId211" xr:uid="{3A7EFFA9-D8D0-4C8C-B287-3D51C07D6F32}"/>
    <hyperlink ref="L178" r:id="rId212" xr:uid="{2299180F-AFBF-4776-B59D-F05D90BBC10B}"/>
    <hyperlink ref="L57" r:id="rId213" xr:uid="{CC8ACEA4-72FE-4E38-80C9-991D66F30B12}"/>
    <hyperlink ref="L58" r:id="rId214" xr:uid="{6DEAC801-A02A-485B-B276-2FE3C0F52F28}"/>
    <hyperlink ref="L276" r:id="rId215" xr:uid="{F5B6C802-F4C5-4412-90E6-B727C3044D29}"/>
    <hyperlink ref="L99" r:id="rId216" xr:uid="{DC586DA7-2B5F-44EF-B60C-7D92849B7328}"/>
    <hyperlink ref="L301" r:id="rId217" xr:uid="{62EAB53F-8473-42B2-A3E2-5FFF294C641A}"/>
    <hyperlink ref="L299" r:id="rId218" xr:uid="{3D6365F5-1FF3-4DD3-A661-70D194CE04B1}"/>
    <hyperlink ref="L201" r:id="rId219" xr:uid="{16E4163A-B8C9-4A90-9039-56864EB3013C}"/>
    <hyperlink ref="L127" r:id="rId220" xr:uid="{104AC557-0692-4091-B410-B0CCA345480E}"/>
    <hyperlink ref="L133" r:id="rId221" xr:uid="{D6EEC284-00A1-46F8-B6DB-BC8E0B52194D}"/>
    <hyperlink ref="L208" r:id="rId222" xr:uid="{FEA64D97-0561-419E-BCEA-AB639C37C57A}"/>
    <hyperlink ref="L151" r:id="rId223" xr:uid="{73CC80DC-054F-4953-9B96-458D077376D0}"/>
    <hyperlink ref="L317" r:id="rId224" xr:uid="{35A9A0DE-F04D-47DC-9576-B7A89A541C38}"/>
    <hyperlink ref="L196" r:id="rId225" xr:uid="{8A900A15-C717-4661-B8E1-8944FAB67FF4}"/>
    <hyperlink ref="L49" r:id="rId226" xr:uid="{F988B232-AEE7-4401-83E8-2EA3BFFAEDC7}"/>
    <hyperlink ref="L59" r:id="rId227" xr:uid="{6212F08F-E106-462B-823A-42024DF2516D}"/>
    <hyperlink ref="L286" r:id="rId228" xr:uid="{2DAF0DC8-EC87-4C5C-AD9A-EF727EF2B372}"/>
    <hyperlink ref="L161" r:id="rId229" xr:uid="{AEBA770E-119F-4FED-9600-86E73020B287}"/>
    <hyperlink ref="L152" r:id="rId230" xr:uid="{198559AF-5B64-4E54-B9D3-6D49D557B845}"/>
    <hyperlink ref="L322" r:id="rId231" xr:uid="{A2F1E5FB-FE83-4514-BDE9-B58E213F0020}"/>
    <hyperlink ref="L192" r:id="rId232" xr:uid="{1186D58D-9AB0-4089-90D5-8A53A618928C}"/>
    <hyperlink ref="L331" r:id="rId233" xr:uid="{C16057DA-399C-4550-B3B5-9A524290F15B}"/>
    <hyperlink ref="L227" r:id="rId234" xr:uid="{D1C41E25-1A63-475C-A3CE-DEDBC39AF83E}"/>
    <hyperlink ref="L205" r:id="rId235" xr:uid="{3AF18F99-2EF6-49C3-A8DD-C2E9399AA61B}"/>
    <hyperlink ref="L175" r:id="rId236" xr:uid="{1FE84EB2-4FE5-46B6-B858-2531D392B2D1}"/>
    <hyperlink ref="L169" r:id="rId237" xr:uid="{44AC82CA-3967-480E-9345-6D406C864EC3}"/>
    <hyperlink ref="L177" r:id="rId238" xr:uid="{775DD2B8-81DC-4AFE-A650-7C7FF9E78E2A}"/>
    <hyperlink ref="L202" r:id="rId239" xr:uid="{E69A72F7-FF33-4470-99ED-125AE880C060}"/>
    <hyperlink ref="L243" r:id="rId240" xr:uid="{EE1B58F3-FED6-4671-818C-6E80E26236C4}"/>
    <hyperlink ref="L210" r:id="rId241" xr:uid="{5F9A3876-4773-4DE3-8161-7D2F8C837B05}"/>
    <hyperlink ref="L211" r:id="rId242" xr:uid="{F7B890B0-FBC3-4152-BECF-251388A20EE4}"/>
    <hyperlink ref="L323" r:id="rId243" xr:uid="{7D3D3055-02F4-486E-9909-79977BE47A70}"/>
    <hyperlink ref="L337" r:id="rId244" xr:uid="{C2316B3B-34CD-48FE-871F-F0EAE23C59FB}"/>
    <hyperlink ref="L188" r:id="rId245" xr:uid="{711162B8-48A5-4290-ACC4-134B96C2F9AE}"/>
    <hyperlink ref="L134" r:id="rId246" xr:uid="{58BE1F5A-E0C4-4F92-B708-5E80F7357DD0}"/>
    <hyperlink ref="L269" r:id="rId247" xr:uid="{3781956A-29E3-4437-9724-2600064EE869}"/>
    <hyperlink ref="L26" r:id="rId248" xr:uid="{B16F539E-BA86-4C77-AEC4-99097AC578C9}"/>
    <hyperlink ref="L306" r:id="rId249" xr:uid="{FB035345-CA36-4226-93DF-BE55B058FA3C}"/>
    <hyperlink ref="L145" r:id="rId250" xr:uid="{ADD1E3C1-4BBA-4FDB-A09D-8250E1AFA1F9}"/>
    <hyperlink ref="L139" r:id="rId251" xr:uid="{D8F82AC9-8988-415D-8B89-CA64FEDAE67F}"/>
    <hyperlink ref="L249" r:id="rId252" xr:uid="{81DC3AEF-9E01-4E95-9A42-13CA5FB29EBE}"/>
    <hyperlink ref="L245" r:id="rId253" xr:uid="{E89828CC-F191-4FF4-A60B-E5EC901BD04F}"/>
    <hyperlink ref="L280" r:id="rId254" xr:uid="{E07167A4-FFE8-44A9-B095-28E9B8F8AE3A}"/>
    <hyperlink ref="L162" r:id="rId255" xr:uid="{51AA1B15-3778-4E97-86AA-903367996F36}"/>
    <hyperlink ref="L257" r:id="rId256" xr:uid="{3BC5DBD1-C383-4EB6-AC8B-81C624E3D16F}"/>
    <hyperlink ref="L146" r:id="rId257" xr:uid="{2484AED2-DE23-4F78-8890-D4303A0EFA7C}"/>
    <hyperlink ref="L142" r:id="rId258" xr:uid="{682CC230-B119-4607-AE52-2E166AF4ACE2}"/>
    <hyperlink ref="L163" r:id="rId259" xr:uid="{E8EDC8E1-8500-45BE-966D-7A82C8A2C96A}"/>
    <hyperlink ref="L251" r:id="rId260" xr:uid="{9884DE07-C2A7-462C-BF79-7BDBF5A098E9}"/>
    <hyperlink ref="L27" r:id="rId261" xr:uid="{530D0F07-FCA5-4134-8C3A-427E65DDF2D9}"/>
    <hyperlink ref="L212" r:id="rId262" xr:uid="{8D38E616-0BCE-4903-ACD6-0920FAD22478}"/>
    <hyperlink ref="L189" r:id="rId263" xr:uid="{791B8086-F28B-457F-8B6C-CB38368905C5}"/>
    <hyperlink ref="L95" r:id="rId264" xr:uid="{D01E4D25-4D95-4E60-9D89-78F04D42D5BC}"/>
    <hyperlink ref="L297" r:id="rId265" xr:uid="{6A396452-ABB4-410D-B46C-C609FBECD6EC}"/>
    <hyperlink ref="L218" r:id="rId266" xr:uid="{69D2A4F9-F0A6-4000-8C12-CB941979DFBE}"/>
    <hyperlink ref="L31" r:id="rId267" xr:uid="{BACCA977-7CDF-47B2-80DC-6DF7BD3116D0}"/>
    <hyperlink ref="L333" r:id="rId268" xr:uid="{6D8F8A5F-9E7B-44BF-BCE9-A017F58A2E8E}"/>
    <hyperlink ref="L35" r:id="rId269" xr:uid="{9B68AA2E-C810-42E3-A139-CC5C0F6428D8}"/>
    <hyperlink ref="L128" r:id="rId270" xr:uid="{58DC083A-B82D-4DDD-9AEE-A8950CB1FF77}"/>
    <hyperlink ref="L124" r:id="rId271" xr:uid="{4BC1DCD5-C926-4102-965E-33D9264D6F32}"/>
    <hyperlink ref="L164" r:id="rId272" xr:uid="{8CFD05CC-882D-467D-AEE0-ED7EC4B988CB}"/>
    <hyperlink ref="L277" r:id="rId273" xr:uid="{29A73458-A7E0-4306-AC15-74D81DF85531}"/>
    <hyperlink ref="L9" r:id="rId274" xr:uid="{0B253143-BCDA-4F8A-81D0-129FD459B051}"/>
    <hyperlink ref="L219" r:id="rId275" xr:uid="{9C5A0DDA-93CE-46F2-B2DF-60F992A4B367}"/>
    <hyperlink ref="L13" r:id="rId276" xr:uid="{36DFAA15-EA45-4BA8-9B20-FB94DFCB893C}"/>
    <hyperlink ref="L6" r:id="rId277" xr:uid="{D26190F5-E9E9-4699-B038-1D0AE89C26D9}"/>
    <hyperlink ref="L216" r:id="rId278" xr:uid="{2EC3CAEF-044C-43BB-B35B-DBF4C52B5E9F}"/>
    <hyperlink ref="L7" r:id="rId279" xr:uid="{D6FFCFE7-FADB-459A-9BA9-BF79C2A47C37}"/>
    <hyperlink ref="L246" r:id="rId280" xr:uid="{A8FEC3CD-3C09-46EE-A2FB-12182D6D7758}"/>
    <hyperlink ref="L82" r:id="rId281" xr:uid="{7A80B07A-FBA0-40C6-9A96-50464E226FF3}"/>
    <hyperlink ref="L109" r:id="rId282" xr:uid="{408BEFD6-E0B5-424F-89B9-FD0DE366CB54}"/>
    <hyperlink ref="L113" r:id="rId283" xr:uid="{292A6314-3C8F-432D-A951-CABE7DC89D20}"/>
    <hyperlink ref="L39" r:id="rId284" xr:uid="{D1D3827F-AEFB-4C63-B8E3-E335B2D7E196}"/>
    <hyperlink ref="L334" r:id="rId285" xr:uid="{9B2BC3AB-408E-4387-9ACD-B15BA9CCB08A}"/>
    <hyperlink ref="L60" r:id="rId286" xr:uid="{FD9A6507-543D-4C3D-AA81-1C946E24BBB7}"/>
    <hyperlink ref="L40" r:id="rId287" xr:uid="{02AF87FE-D62D-4E6A-8A99-874F19ED3B80}"/>
    <hyperlink ref="L311" r:id="rId288" xr:uid="{E38E0E3D-2818-4AE2-89F0-874B2C4FD6CC}"/>
    <hyperlink ref="L262" r:id="rId289" xr:uid="{99DD9AB6-D0AD-4606-8709-4318B70C74DE}"/>
    <hyperlink ref="L20" r:id="rId290" xr:uid="{B9AC538D-3826-41E8-A446-6F3670DAC137}"/>
    <hyperlink ref="L302" r:id="rId291" xr:uid="{D3361A09-909A-4649-A684-1C872CBA322A}"/>
    <hyperlink ref="L10" r:id="rId292" xr:uid="{17BC7E24-932F-47BA-9A7C-9DAA3344EAEC}"/>
    <hyperlink ref="L51" r:id="rId293" xr:uid="{925CF9EA-AFEE-4F6B-BBD9-151AFA9878A0}"/>
    <hyperlink ref="L14" r:id="rId294" xr:uid="{6153C03D-DBCE-4843-96DB-2C98F7C3EA66}"/>
    <hyperlink ref="L291" r:id="rId295" xr:uid="{B15BBF48-F030-4597-9A88-07D7267CB0BC}"/>
    <hyperlink ref="L90" r:id="rId296" xr:uid="{FF968CC2-78EB-4EFB-BB6D-42CB27EAA6F2}"/>
    <hyperlink ref="L15" r:id="rId297" xr:uid="{181994FF-27FE-4E35-A546-11973EBFA1C2}"/>
    <hyperlink ref="L71" r:id="rId298" xr:uid="{0D8C5636-65E1-4731-8E59-9DD0F7AB01A1}"/>
    <hyperlink ref="L96" r:id="rId299" xr:uid="{9EC3C4EF-6E47-40C2-9BCE-098C60278721}"/>
    <hyperlink ref="L247" r:id="rId300" xr:uid="{87E17BB2-1354-46FE-915B-DADC8FBE37AA}"/>
    <hyperlink ref="L292" r:id="rId301" xr:uid="{D15F0CA9-EA18-47B4-807C-D8295DDBF512}"/>
    <hyperlink ref="L324" r:id="rId302" xr:uid="{11BDFC84-E99E-42BF-9D2F-B08B135B725E}"/>
    <hyperlink ref="L110" r:id="rId303" xr:uid="{8CF5D23C-45B9-4333-B903-F37F9885F391}"/>
    <hyperlink ref="L61" r:id="rId304" xr:uid="{C791845E-C02B-44ED-A219-97D664ABFE8B}"/>
    <hyperlink ref="L43" r:id="rId305" xr:uid="{CA266B14-471E-4280-A98A-8927661D0CEF}"/>
    <hyperlink ref="L335" r:id="rId306" xr:uid="{5C112EEA-AA6E-4D16-8D83-503117FEE65B}"/>
    <hyperlink ref="L153" r:id="rId307" xr:uid="{C1CCA393-130D-49A4-A44B-C6894B55C858}"/>
    <hyperlink ref="L217" r:id="rId308" xr:uid="{314D1F0C-286E-4D1A-8281-B746BEFBBD2B}"/>
    <hyperlink ref="L187" r:id="rId309" xr:uid="{0A56B84F-ACF5-4B63-A441-4EABAD314064}"/>
    <hyperlink ref="L339" r:id="rId310" xr:uid="{F4C37AB5-CECB-4063-AA23-4FDF77BFAC4D}"/>
    <hyperlink ref="L265" r:id="rId311" xr:uid="{DEAD5888-7B72-47D8-B946-8A0134774EC3}"/>
    <hyperlink ref="L295" r:id="rId312" xr:uid="{37D7D573-7783-497B-B4AE-1A9A589493A3}"/>
    <hyperlink ref="L298" r:id="rId313" xr:uid="{68F13018-319A-4BCF-909B-ED5CE967FA6B}"/>
    <hyperlink ref="L182" r:id="rId314" xr:uid="{53622043-ED5D-4B15-8669-14FE889D8EB9}"/>
    <hyperlink ref="L118" r:id="rId315" xr:uid="{39A5B1AA-1649-4F26-9C00-886E4D60FE38}"/>
    <hyperlink ref="L129" r:id="rId316" xr:uid="{0750BEEF-84D7-4D51-87FB-2C62861EBAF1}"/>
    <hyperlink ref="L97" r:id="rId317" xr:uid="{970F02A8-9823-48D3-8588-4DA9B1CC8FAF}"/>
    <hyperlink ref="L100" r:id="rId318" xr:uid="{9162D7CD-A4C1-4A34-A629-B6FCEBF3F475}"/>
    <hyperlink ref="L98" r:id="rId319" xr:uid="{48079C69-C9B6-48C7-B076-8738818B6069}"/>
    <hyperlink ref="L233" r:id="rId320" xr:uid="{BC834D84-795C-40B3-943D-CF87522D524A}"/>
    <hyperlink ref="L130" r:id="rId321" xr:uid="{6932CD23-22EF-453E-94A6-2B1E17709219}"/>
    <hyperlink ref="L240" r:id="rId322" xr:uid="{22EFF4BF-D168-4ED9-B2DB-FD090EED9914}"/>
    <hyperlink ref="L308" r:id="rId323" xr:uid="{F727CBB1-1D75-40E0-A282-03E4F13ED272}"/>
    <hyperlink ref="L258" r:id="rId324" xr:uid="{0303CAA1-0A25-427A-BC2E-8A171994FCA3}"/>
    <hyperlink ref="L255" r:id="rId325" xr:uid="{B2763891-1120-4B4C-BB24-00F4438E720D}"/>
    <hyperlink ref="L180" r:id="rId326" xr:uid="{17D2B34F-2B58-4078-BF14-B38B1E3A1B66}"/>
    <hyperlink ref="L209" r:id="rId327" xr:uid="{E16659B7-CA59-422B-B881-15B38A97629B}"/>
    <hyperlink ref="L213" r:id="rId328" xr:uid="{9C89093B-05E7-41DC-8A2D-94B8235F6715}"/>
    <hyperlink ref="L266" r:id="rId329" xr:uid="{38145BD1-DDBB-42DE-847C-3F409264A089}"/>
    <hyperlink ref="L225" r:id="rId330" xr:uid="{B1369381-4EC8-43CE-8161-C1F3CDC6CD35}"/>
    <hyperlink ref="L214" r:id="rId331" xr:uid="{C4B9FFC4-52B3-4B64-BA5D-B135718212EF}"/>
    <hyperlink ref="L154" r:id="rId332" xr:uid="{EE1222D9-FC18-4F29-833E-6ABB430913E5}"/>
    <hyperlink ref="L65" r:id="rId333" xr:uid="{4153B4FB-EA0A-44A8-A12F-234463182805}"/>
    <hyperlink ref="L198" r:id="rId334" xr:uid="{0B7A4457-49AF-4FA9-B9E1-B71F076B3AA6}"/>
    <hyperlink ref="L253" r:id="rId335" xr:uid="{0152AC5E-BB04-407F-87C7-4486469A1EBD}"/>
  </hyperlinks>
  <pageMargins left="0.7" right="0.7" top="0.78740157499999996" bottom="0.78740157499999996" header="0.3" footer="0.3"/>
  <pageSetup paperSize="9" orientation="portrait" r:id="rId336"/>
  <drawing r:id="rId33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C3E-9FC8-46A5-88A7-313BD9C27933}">
  <dimension ref="A1:B16"/>
  <sheetViews>
    <sheetView workbookViewId="0">
      <selection activeCell="A2" sqref="A2"/>
    </sheetView>
  </sheetViews>
  <sheetFormatPr defaultColWidth="9.140625" defaultRowHeight="15"/>
  <cols>
    <col min="1" max="1" width="30.7109375" customWidth="1"/>
    <col min="2" max="2" width="146.28515625" customWidth="1"/>
  </cols>
  <sheetData>
    <row r="1" spans="1:2">
      <c r="A1" s="19" t="s">
        <v>0</v>
      </c>
      <c r="B1" s="19" t="s">
        <v>5</v>
      </c>
    </row>
    <row r="2" spans="1:2">
      <c r="A2" t="s">
        <v>1837</v>
      </c>
      <c r="B2" t="s">
        <v>1838</v>
      </c>
    </row>
    <row r="3" spans="1:2">
      <c r="A3" t="s">
        <v>1839</v>
      </c>
      <c r="B3" t="s">
        <v>1840</v>
      </c>
    </row>
    <row r="4" spans="1:2">
      <c r="A4" t="s">
        <v>1841</v>
      </c>
      <c r="B4" t="s">
        <v>1842</v>
      </c>
    </row>
    <row r="5" spans="1:2">
      <c r="A5" s="20" t="s">
        <v>1843</v>
      </c>
      <c r="B5" s="20" t="s">
        <v>1844</v>
      </c>
    </row>
    <row r="6" spans="1:2">
      <c r="A6" s="20" t="s">
        <v>1845</v>
      </c>
      <c r="B6" s="20" t="s">
        <v>1846</v>
      </c>
    </row>
    <row r="7" spans="1:2">
      <c r="A7" s="20" t="s">
        <v>1847</v>
      </c>
      <c r="B7" s="20" t="s">
        <v>1848</v>
      </c>
    </row>
    <row r="8" spans="1:2">
      <c r="A8" t="s">
        <v>1849</v>
      </c>
      <c r="B8" t="s">
        <v>1850</v>
      </c>
    </row>
    <row r="9" spans="1:2">
      <c r="A9" t="s">
        <v>1851</v>
      </c>
      <c r="B9" t="s">
        <v>1852</v>
      </c>
    </row>
    <row r="10" spans="1:2">
      <c r="A10" t="s">
        <v>1853</v>
      </c>
      <c r="B10" t="s">
        <v>1854</v>
      </c>
    </row>
    <row r="11" spans="1:2">
      <c r="A11" t="s">
        <v>1855</v>
      </c>
      <c r="B11" t="s">
        <v>1856</v>
      </c>
    </row>
    <row r="12" spans="1:2">
      <c r="A12" t="s">
        <v>1857</v>
      </c>
      <c r="B12" t="s">
        <v>1858</v>
      </c>
    </row>
    <row r="13" spans="1:2">
      <c r="A13" t="s">
        <v>1859</v>
      </c>
      <c r="B13" t="s">
        <v>1860</v>
      </c>
    </row>
    <row r="14" spans="1:2">
      <c r="A14" s="20" t="s">
        <v>1861</v>
      </c>
      <c r="B14" s="20" t="s">
        <v>1862</v>
      </c>
    </row>
    <row r="15" spans="1:2">
      <c r="A15" s="20" t="s">
        <v>1863</v>
      </c>
      <c r="B15" s="20" t="s">
        <v>1864</v>
      </c>
    </row>
    <row r="16" spans="1:2">
      <c r="A16" s="20" t="s">
        <v>1865</v>
      </c>
      <c r="B16" s="20" t="s">
        <v>1866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5B1B-54BE-403D-8414-864CA38F2453}">
  <dimension ref="A1:L14"/>
  <sheetViews>
    <sheetView workbookViewId="0">
      <selection activeCell="L13" sqref="L13"/>
    </sheetView>
  </sheetViews>
  <sheetFormatPr defaultColWidth="9.140625" defaultRowHeight="15"/>
  <cols>
    <col min="1" max="1" width="21.28515625" customWidth="1"/>
    <col min="5" max="5" width="39.85546875" customWidth="1"/>
    <col min="7" max="7" width="13.5703125" customWidth="1"/>
    <col min="9" max="9" width="14.28515625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175</v>
      </c>
      <c r="H1" t="s">
        <v>7</v>
      </c>
      <c r="I1" t="s">
        <v>176</v>
      </c>
      <c r="J1" t="s">
        <v>9</v>
      </c>
      <c r="K1" t="s">
        <v>10</v>
      </c>
      <c r="L1" t="s">
        <v>11</v>
      </c>
    </row>
    <row r="2" spans="1:12">
      <c r="A2" t="s">
        <v>1867</v>
      </c>
      <c r="B2" t="s">
        <v>850</v>
      </c>
      <c r="C2">
        <v>1</v>
      </c>
      <c r="D2" t="s">
        <v>15</v>
      </c>
      <c r="E2" t="s">
        <v>1868</v>
      </c>
      <c r="F2">
        <v>1</v>
      </c>
      <c r="G2">
        <v>1</v>
      </c>
      <c r="H2">
        <v>1</v>
      </c>
      <c r="I2" t="s">
        <v>28</v>
      </c>
      <c r="J2" t="s">
        <v>18</v>
      </c>
      <c r="K2">
        <v>1</v>
      </c>
      <c r="L2" s="16" t="s">
        <v>1869</v>
      </c>
    </row>
    <row r="3" spans="1:12">
      <c r="A3" t="s">
        <v>1870</v>
      </c>
      <c r="B3" t="s">
        <v>850</v>
      </c>
      <c r="C3">
        <v>1</v>
      </c>
      <c r="D3" t="s">
        <v>15</v>
      </c>
      <c r="E3" t="s">
        <v>1871</v>
      </c>
      <c r="F3">
        <v>1</v>
      </c>
      <c r="G3">
        <v>1</v>
      </c>
      <c r="H3">
        <v>1</v>
      </c>
      <c r="I3" t="s">
        <v>28</v>
      </c>
      <c r="J3" t="s">
        <v>18</v>
      </c>
      <c r="K3">
        <f>$K2+1</f>
        <v>2</v>
      </c>
      <c r="L3" s="16" t="s">
        <v>1869</v>
      </c>
    </row>
    <row r="4" spans="1:12">
      <c r="A4" t="s">
        <v>1872</v>
      </c>
      <c r="B4" t="s">
        <v>850</v>
      </c>
      <c r="C4">
        <v>1</v>
      </c>
      <c r="D4" t="s">
        <v>15</v>
      </c>
      <c r="E4" t="s">
        <v>1873</v>
      </c>
      <c r="F4">
        <v>1</v>
      </c>
      <c r="G4">
        <v>1</v>
      </c>
      <c r="H4">
        <v>1</v>
      </c>
      <c r="I4" t="s">
        <v>28</v>
      </c>
      <c r="J4" t="s">
        <v>18</v>
      </c>
      <c r="K4">
        <f t="shared" ref="K4:K14" si="0">$K3+1</f>
        <v>3</v>
      </c>
      <c r="L4" s="16" t="s">
        <v>1869</v>
      </c>
    </row>
    <row r="5" spans="1:12">
      <c r="A5" t="s">
        <v>1874</v>
      </c>
      <c r="B5" t="s">
        <v>850</v>
      </c>
      <c r="C5">
        <v>1</v>
      </c>
      <c r="D5" t="s">
        <v>15</v>
      </c>
      <c r="E5" t="s">
        <v>1875</v>
      </c>
      <c r="F5">
        <v>1</v>
      </c>
      <c r="G5">
        <v>1</v>
      </c>
      <c r="H5">
        <v>1</v>
      </c>
      <c r="I5" t="s">
        <v>28</v>
      </c>
      <c r="J5" t="s">
        <v>18</v>
      </c>
      <c r="K5">
        <f t="shared" si="0"/>
        <v>4</v>
      </c>
      <c r="L5" s="16" t="s">
        <v>1869</v>
      </c>
    </row>
    <row r="6" spans="1:12">
      <c r="A6" t="s">
        <v>1876</v>
      </c>
      <c r="B6" t="s">
        <v>850</v>
      </c>
      <c r="C6">
        <v>1</v>
      </c>
      <c r="D6" t="s">
        <v>15</v>
      </c>
      <c r="E6" t="s">
        <v>1877</v>
      </c>
      <c r="F6">
        <v>1</v>
      </c>
      <c r="G6">
        <v>1</v>
      </c>
      <c r="H6">
        <v>1</v>
      </c>
      <c r="I6" t="s">
        <v>28</v>
      </c>
      <c r="J6" t="s">
        <v>18</v>
      </c>
      <c r="K6">
        <f t="shared" si="0"/>
        <v>5</v>
      </c>
      <c r="L6" s="16" t="s">
        <v>1869</v>
      </c>
    </row>
    <row r="7" spans="1:12">
      <c r="A7" t="s">
        <v>1878</v>
      </c>
      <c r="B7" t="s">
        <v>850</v>
      </c>
      <c r="C7">
        <v>1</v>
      </c>
      <c r="D7" t="s">
        <v>15</v>
      </c>
      <c r="E7" t="s">
        <v>1879</v>
      </c>
      <c r="F7">
        <v>1</v>
      </c>
      <c r="G7">
        <v>1</v>
      </c>
      <c r="H7">
        <v>1</v>
      </c>
      <c r="I7" t="s">
        <v>1390</v>
      </c>
      <c r="J7" t="s">
        <v>18</v>
      </c>
      <c r="K7">
        <f t="shared" si="0"/>
        <v>6</v>
      </c>
      <c r="L7" s="16" t="s">
        <v>1869</v>
      </c>
    </row>
    <row r="8" spans="1:12">
      <c r="A8" t="s">
        <v>1880</v>
      </c>
      <c r="B8" t="s">
        <v>850</v>
      </c>
      <c r="C8">
        <v>1</v>
      </c>
      <c r="D8" t="s">
        <v>23</v>
      </c>
      <c r="E8" t="s">
        <v>1881</v>
      </c>
      <c r="J8" t="s">
        <v>18</v>
      </c>
      <c r="K8">
        <f t="shared" si="0"/>
        <v>7</v>
      </c>
      <c r="L8" s="16" t="s">
        <v>1869</v>
      </c>
    </row>
    <row r="9" spans="1:12">
      <c r="A9" t="s">
        <v>1882</v>
      </c>
      <c r="B9" t="s">
        <v>850</v>
      </c>
      <c r="C9">
        <v>1</v>
      </c>
      <c r="D9" t="s">
        <v>23</v>
      </c>
      <c r="E9" t="s">
        <v>1883</v>
      </c>
      <c r="J9" t="s">
        <v>18</v>
      </c>
      <c r="K9">
        <f t="shared" si="0"/>
        <v>8</v>
      </c>
      <c r="L9" s="16" t="s">
        <v>1869</v>
      </c>
    </row>
    <row r="10" spans="1:12">
      <c r="A10" t="s">
        <v>1884</v>
      </c>
      <c r="B10" t="s">
        <v>850</v>
      </c>
      <c r="C10">
        <v>1</v>
      </c>
      <c r="D10" t="s">
        <v>23</v>
      </c>
      <c r="E10" t="s">
        <v>1885</v>
      </c>
      <c r="J10" t="s">
        <v>18</v>
      </c>
      <c r="K10">
        <f t="shared" si="0"/>
        <v>9</v>
      </c>
      <c r="L10" s="16" t="s">
        <v>1869</v>
      </c>
    </row>
    <row r="11" spans="1:12">
      <c r="A11" t="s">
        <v>1886</v>
      </c>
      <c r="B11" t="s">
        <v>850</v>
      </c>
      <c r="C11">
        <v>1</v>
      </c>
      <c r="D11" t="s">
        <v>23</v>
      </c>
      <c r="E11" t="s">
        <v>1887</v>
      </c>
      <c r="J11" t="s">
        <v>18</v>
      </c>
      <c r="K11">
        <f t="shared" si="0"/>
        <v>10</v>
      </c>
      <c r="L11" s="16" t="s">
        <v>1869</v>
      </c>
    </row>
    <row r="12" spans="1:12">
      <c r="A12" t="s">
        <v>1888</v>
      </c>
      <c r="B12" t="s">
        <v>850</v>
      </c>
      <c r="C12">
        <v>1</v>
      </c>
      <c r="D12" t="s">
        <v>23</v>
      </c>
      <c r="E12" t="s">
        <v>1889</v>
      </c>
      <c r="J12" t="s">
        <v>18</v>
      </c>
      <c r="K12">
        <f t="shared" si="0"/>
        <v>11</v>
      </c>
      <c r="L12" s="16" t="s">
        <v>1869</v>
      </c>
    </row>
    <row r="13" spans="1:12">
      <c r="A13" t="s">
        <v>1890</v>
      </c>
      <c r="B13" t="s">
        <v>850</v>
      </c>
      <c r="C13">
        <v>1</v>
      </c>
      <c r="D13" t="s">
        <v>23</v>
      </c>
      <c r="E13" t="s">
        <v>1891</v>
      </c>
      <c r="J13" t="s">
        <v>18</v>
      </c>
      <c r="K13">
        <f t="shared" si="0"/>
        <v>12</v>
      </c>
      <c r="L13" s="16" t="s">
        <v>1869</v>
      </c>
    </row>
    <row r="14" spans="1:12">
      <c r="A14" t="s">
        <v>1892</v>
      </c>
      <c r="B14" t="s">
        <v>850</v>
      </c>
      <c r="C14">
        <v>1</v>
      </c>
      <c r="D14" t="s">
        <v>23</v>
      </c>
      <c r="E14" t="s">
        <v>1893</v>
      </c>
      <c r="J14" t="s">
        <v>18</v>
      </c>
      <c r="K14">
        <f t="shared" si="0"/>
        <v>13</v>
      </c>
      <c r="L14" s="16" t="s">
        <v>1869</v>
      </c>
    </row>
  </sheetData>
  <hyperlinks>
    <hyperlink ref="L2" r:id="rId1" xr:uid="{FB67C1A2-5D26-4E8D-BB27-C2322B1EB0BD}"/>
    <hyperlink ref="L3" r:id="rId2" xr:uid="{C1C6C930-C368-4B3B-9FCB-000A972EB04D}"/>
    <hyperlink ref="L4" r:id="rId3" xr:uid="{603A3964-EA27-4CE7-BBA7-60EBAA75295F}"/>
    <hyperlink ref="L5" r:id="rId4" xr:uid="{53995E78-9B16-480A-AE37-88F9A3FFF778}"/>
    <hyperlink ref="L6" r:id="rId5" xr:uid="{F029DFFC-19B9-49E9-AFE0-2193DBD744D1}"/>
    <hyperlink ref="L7" r:id="rId6" xr:uid="{B2D3F3D8-14EA-4B5D-9602-8065F8EAAE22}"/>
    <hyperlink ref="L8" r:id="rId7" xr:uid="{ABACC8D9-7810-4333-9812-2D38878D9242}"/>
    <hyperlink ref="L10" r:id="rId8" xr:uid="{75D45552-D083-432D-9BC0-C7983D24D7C1}"/>
    <hyperlink ref="L9" r:id="rId9" xr:uid="{05FA4B34-DEC0-4BBB-BDC6-AC0E6804F0CE}"/>
    <hyperlink ref="L12" r:id="rId10" xr:uid="{25383261-79E2-4CFC-83D9-DD46AF6CC2D4}"/>
    <hyperlink ref="L11" r:id="rId11" xr:uid="{42B4DB80-400D-4566-81D2-9FA3A9605DBC}"/>
    <hyperlink ref="L14" r:id="rId12" xr:uid="{96C6940F-2B2C-4148-9324-54843D8F83AE}"/>
    <hyperlink ref="L13" r:id="rId13" xr:uid="{B48D0180-963A-4A1C-A6BE-F34742ED35D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8B79-A187-4524-A444-9BC06419B339}">
  <dimension ref="A1:V479"/>
  <sheetViews>
    <sheetView topLeftCell="A154" zoomScaleNormal="100" workbookViewId="0">
      <selection activeCell="A334" sqref="A334"/>
    </sheetView>
  </sheetViews>
  <sheetFormatPr defaultColWidth="11.42578125" defaultRowHeight="15"/>
  <cols>
    <col min="1" max="1" width="34.42578125" customWidth="1"/>
    <col min="2" max="2" width="10.85546875" customWidth="1"/>
    <col min="3" max="3" width="6.42578125" customWidth="1"/>
    <col min="4" max="4" width="15.5703125" customWidth="1"/>
    <col min="5" max="5" width="46" customWidth="1"/>
    <col min="6" max="8" width="9.140625"/>
    <col min="9" max="9" width="13.7109375" customWidth="1"/>
    <col min="10" max="10" width="11.5703125" customWidth="1"/>
    <col min="11" max="11" width="9.140625"/>
    <col min="12" max="12" width="83.28515625" customWidth="1"/>
  </cols>
  <sheetData>
    <row r="1" spans="1:2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175</v>
      </c>
      <c r="H1" t="s">
        <v>7</v>
      </c>
      <c r="I1" t="s">
        <v>176</v>
      </c>
      <c r="J1" t="s">
        <v>9</v>
      </c>
      <c r="K1" t="s">
        <v>10</v>
      </c>
      <c r="L1" t="s">
        <v>11</v>
      </c>
      <c r="M1" t="s">
        <v>1894</v>
      </c>
      <c r="O1" s="3" t="s">
        <v>847</v>
      </c>
      <c r="P1" s="4"/>
      <c r="R1" s="3" t="s">
        <v>848</v>
      </c>
      <c r="S1" s="4"/>
      <c r="U1" t="s">
        <v>849</v>
      </c>
    </row>
    <row r="2" spans="1:22">
      <c r="A2" s="1" t="s">
        <v>34</v>
      </c>
      <c r="B2" s="1" t="s">
        <v>850</v>
      </c>
      <c r="C2" s="1">
        <v>1</v>
      </c>
      <c r="D2" s="1" t="s">
        <v>15</v>
      </c>
      <c r="E2" s="1"/>
      <c r="F2" s="1">
        <v>1</v>
      </c>
      <c r="G2" s="1">
        <v>0</v>
      </c>
      <c r="H2" s="1">
        <v>1</v>
      </c>
      <c r="I2" s="1" t="s">
        <v>28</v>
      </c>
      <c r="J2" s="1" t="s">
        <v>18</v>
      </c>
      <c r="K2">
        <v>1</v>
      </c>
      <c r="L2" s="16" t="s">
        <v>851</v>
      </c>
      <c r="M2">
        <f>$G2+$H2</f>
        <v>1</v>
      </c>
      <c r="O2" s="5" t="s">
        <v>13</v>
      </c>
      <c r="P2" s="6">
        <f>COUNTIF(B1:B1000,"*Mortal")</f>
        <v>60</v>
      </c>
      <c r="R2" s="5" t="s">
        <v>852</v>
      </c>
      <c r="S2" s="6">
        <f>COUNTIF(D2:D1005,"*Creature")</f>
        <v>207</v>
      </c>
      <c r="U2" t="s">
        <v>18</v>
      </c>
      <c r="V2">
        <f>COUNTIF(J1:J1000,"*Common")</f>
        <v>250</v>
      </c>
    </row>
    <row r="3" spans="1:22">
      <c r="A3" s="1" t="s">
        <v>853</v>
      </c>
      <c r="B3" s="1" t="s">
        <v>850</v>
      </c>
      <c r="C3" s="1">
        <v>1</v>
      </c>
      <c r="D3" s="1" t="s">
        <v>15</v>
      </c>
      <c r="E3" s="1" t="s">
        <v>854</v>
      </c>
      <c r="F3" s="1">
        <v>0</v>
      </c>
      <c r="G3" s="1">
        <v>2</v>
      </c>
      <c r="H3" s="1">
        <v>1</v>
      </c>
      <c r="I3" s="1" t="s">
        <v>229</v>
      </c>
      <c r="J3" s="1" t="s">
        <v>44</v>
      </c>
      <c r="K3">
        <v>3</v>
      </c>
      <c r="L3" s="16" t="s">
        <v>855</v>
      </c>
      <c r="M3">
        <f t="shared" ref="M3:M66" si="0">$G3+$H3</f>
        <v>3</v>
      </c>
      <c r="O3" s="5" t="s">
        <v>365</v>
      </c>
      <c r="P3" s="6">
        <f>COUNTIF(B2:B1001,"*Nature")</f>
        <v>66</v>
      </c>
      <c r="R3" s="5" t="s">
        <v>856</v>
      </c>
      <c r="S3" s="6">
        <f>COUNTIF(D2:D1005,"*Spell")</f>
        <v>90</v>
      </c>
      <c r="U3" t="s">
        <v>44</v>
      </c>
      <c r="V3">
        <f>COUNTIF(J2:J1001,"*Uncommon")</f>
        <v>112</v>
      </c>
    </row>
    <row r="4" spans="1:22">
      <c r="A4" s="1" t="s">
        <v>857</v>
      </c>
      <c r="B4" s="1" t="s">
        <v>850</v>
      </c>
      <c r="C4" s="1">
        <v>2</v>
      </c>
      <c r="D4" s="1" t="s">
        <v>15</v>
      </c>
      <c r="E4" s="1" t="s">
        <v>858</v>
      </c>
      <c r="F4" s="1">
        <v>1</v>
      </c>
      <c r="G4" s="1">
        <v>1</v>
      </c>
      <c r="H4" s="1">
        <v>1</v>
      </c>
      <c r="I4" s="1" t="s">
        <v>561</v>
      </c>
      <c r="J4" s="1" t="s">
        <v>18</v>
      </c>
      <c r="K4">
        <v>29</v>
      </c>
      <c r="L4" s="16" t="s">
        <v>859</v>
      </c>
      <c r="M4">
        <f t="shared" si="0"/>
        <v>2</v>
      </c>
      <c r="O4" s="5" t="s">
        <v>227</v>
      </c>
      <c r="P4" s="6">
        <f>COUNTIF(B3:B1002,"*Divine")</f>
        <v>60</v>
      </c>
      <c r="R4" s="5" t="s">
        <v>860</v>
      </c>
      <c r="S4" s="6">
        <f>COUNTIF(D2:D1005,"*Item")</f>
        <v>28</v>
      </c>
      <c r="U4" t="s">
        <v>25</v>
      </c>
      <c r="V4">
        <f>COUNTIF(J2:J1002,"*Rare")</f>
        <v>66</v>
      </c>
    </row>
    <row r="5" spans="1:22">
      <c r="A5" s="1" t="s">
        <v>575</v>
      </c>
      <c r="B5" s="1" t="s">
        <v>850</v>
      </c>
      <c r="C5" s="1">
        <v>2</v>
      </c>
      <c r="D5" s="1" t="s">
        <v>15</v>
      </c>
      <c r="E5" s="1" t="s">
        <v>336</v>
      </c>
      <c r="F5" s="1">
        <v>2</v>
      </c>
      <c r="G5" s="1">
        <v>2</v>
      </c>
      <c r="H5" s="1">
        <v>1</v>
      </c>
      <c r="I5" s="1" t="s">
        <v>561</v>
      </c>
      <c r="J5" s="1" t="s">
        <v>18</v>
      </c>
      <c r="K5">
        <v>33</v>
      </c>
      <c r="L5" s="16" t="s">
        <v>861</v>
      </c>
      <c r="M5">
        <f t="shared" si="0"/>
        <v>3</v>
      </c>
      <c r="O5" s="5" t="s">
        <v>415</v>
      </c>
      <c r="P5" s="6">
        <f>COUNTIF(B4:B1003,"*Void")</f>
        <v>61</v>
      </c>
      <c r="R5" s="5" t="s">
        <v>862</v>
      </c>
      <c r="S5" s="6">
        <f>COUNTIF(D2:D1005,"*Upgrade")</f>
        <v>12</v>
      </c>
      <c r="U5" t="s">
        <v>41</v>
      </c>
      <c r="V5">
        <f>COUNTIF(J2:J1003,"*Legendary")</f>
        <v>18</v>
      </c>
    </row>
    <row r="6" spans="1:22">
      <c r="A6" s="1" t="s">
        <v>870</v>
      </c>
      <c r="B6" s="1" t="s">
        <v>850</v>
      </c>
      <c r="C6" s="1">
        <v>3</v>
      </c>
      <c r="D6" s="1" t="s">
        <v>15</v>
      </c>
      <c r="E6" s="1" t="s">
        <v>1895</v>
      </c>
      <c r="F6" s="1">
        <v>1</v>
      </c>
      <c r="G6" s="1">
        <v>3</v>
      </c>
      <c r="H6" s="1">
        <v>1</v>
      </c>
      <c r="I6" s="1" t="s">
        <v>28</v>
      </c>
      <c r="J6" s="1" t="s">
        <v>18</v>
      </c>
      <c r="K6">
        <v>34</v>
      </c>
      <c r="L6" s="16" t="s">
        <v>872</v>
      </c>
      <c r="M6">
        <f t="shared" si="0"/>
        <v>4</v>
      </c>
      <c r="O6" s="5" t="s">
        <v>277</v>
      </c>
      <c r="P6" s="6">
        <f>COUNTIF(B5:B1004,"*Elemental")</f>
        <v>61</v>
      </c>
      <c r="R6" s="5" t="s">
        <v>866</v>
      </c>
      <c r="S6" s="6">
        <f>COUNTIF(D3:D1006,"*Fortress")</f>
        <v>1</v>
      </c>
    </row>
    <row r="7" spans="1:22" ht="30">
      <c r="A7" s="1" t="s">
        <v>881</v>
      </c>
      <c r="B7" s="1" t="s">
        <v>850</v>
      </c>
      <c r="C7" s="1">
        <v>4</v>
      </c>
      <c r="D7" s="1" t="s">
        <v>15</v>
      </c>
      <c r="E7" s="1" t="s">
        <v>882</v>
      </c>
      <c r="F7" s="1">
        <v>4</v>
      </c>
      <c r="G7" s="1">
        <v>3</v>
      </c>
      <c r="H7" s="1">
        <v>2</v>
      </c>
      <c r="I7" s="1" t="s">
        <v>28</v>
      </c>
      <c r="J7" s="1" t="s">
        <v>44</v>
      </c>
      <c r="K7">
        <v>45</v>
      </c>
      <c r="L7" s="16" t="s">
        <v>883</v>
      </c>
      <c r="M7">
        <f t="shared" si="0"/>
        <v>5</v>
      </c>
      <c r="O7" s="7" t="s">
        <v>850</v>
      </c>
      <c r="P7" s="8">
        <f>COUNTIF(B2:B1005,"*Colorless")</f>
        <v>30</v>
      </c>
      <c r="R7" s="5"/>
      <c r="S7" s="6"/>
    </row>
    <row r="8" spans="1:22">
      <c r="A8" s="1" t="s">
        <v>884</v>
      </c>
      <c r="B8" s="1" t="s">
        <v>850</v>
      </c>
      <c r="C8" s="1">
        <v>4</v>
      </c>
      <c r="D8" s="1" t="s">
        <v>15</v>
      </c>
      <c r="E8" s="1" t="s">
        <v>1896</v>
      </c>
      <c r="F8" s="1">
        <v>2</v>
      </c>
      <c r="G8" s="1">
        <v>0</v>
      </c>
      <c r="H8" s="1">
        <v>1</v>
      </c>
      <c r="I8" s="1" t="s">
        <v>561</v>
      </c>
      <c r="J8" s="1" t="s">
        <v>44</v>
      </c>
      <c r="K8">
        <v>11</v>
      </c>
      <c r="L8" s="16" t="s">
        <v>886</v>
      </c>
      <c r="M8">
        <f t="shared" si="0"/>
        <v>1</v>
      </c>
      <c r="R8" s="7" t="s">
        <v>874</v>
      </c>
      <c r="S8" s="8">
        <f>SUM(S2:S6)</f>
        <v>338</v>
      </c>
    </row>
    <row r="9" spans="1:22">
      <c r="A9" s="10" t="s">
        <v>1897</v>
      </c>
      <c r="B9" s="10" t="s">
        <v>850</v>
      </c>
      <c r="C9" s="10">
        <v>0</v>
      </c>
      <c r="D9" s="10" t="s">
        <v>866</v>
      </c>
      <c r="E9" s="10" t="s">
        <v>1898</v>
      </c>
      <c r="F9" s="1"/>
      <c r="G9" s="1"/>
      <c r="H9" s="1">
        <v>25</v>
      </c>
      <c r="I9" s="1"/>
      <c r="J9" s="1" t="s">
        <v>18</v>
      </c>
      <c r="K9">
        <v>2</v>
      </c>
      <c r="L9" s="16" t="s">
        <v>897</v>
      </c>
      <c r="M9">
        <f t="shared" si="0"/>
        <v>25</v>
      </c>
    </row>
    <row r="10" spans="1:22">
      <c r="A10" s="1" t="s">
        <v>1481</v>
      </c>
      <c r="B10" s="1" t="s">
        <v>850</v>
      </c>
      <c r="C10" s="1">
        <v>1</v>
      </c>
      <c r="D10" s="1" t="s">
        <v>31</v>
      </c>
      <c r="E10" s="2" t="s">
        <v>1899</v>
      </c>
      <c r="F10" s="1"/>
      <c r="G10" s="1"/>
      <c r="H10" s="1"/>
      <c r="I10" s="1"/>
      <c r="J10" s="1" t="s">
        <v>18</v>
      </c>
      <c r="K10">
        <v>55</v>
      </c>
      <c r="L10" s="16" t="s">
        <v>1483</v>
      </c>
      <c r="M10">
        <f t="shared" si="0"/>
        <v>0</v>
      </c>
      <c r="O10" s="3" t="s">
        <v>587</v>
      </c>
      <c r="P10" s="4"/>
    </row>
    <row r="11" spans="1:22">
      <c r="A11" s="1" t="s">
        <v>1564</v>
      </c>
      <c r="B11" s="1" t="s">
        <v>850</v>
      </c>
      <c r="C11" s="1">
        <v>1</v>
      </c>
      <c r="D11" s="1" t="s">
        <v>23</v>
      </c>
      <c r="E11" s="1" t="s">
        <v>574</v>
      </c>
      <c r="F11" s="1"/>
      <c r="G11" s="1"/>
      <c r="H11" s="1"/>
      <c r="I11" s="1"/>
      <c r="J11" s="1" t="s">
        <v>18</v>
      </c>
      <c r="K11">
        <v>96</v>
      </c>
      <c r="L11" s="16" t="s">
        <v>1565</v>
      </c>
      <c r="M11">
        <f t="shared" si="0"/>
        <v>0</v>
      </c>
      <c r="O11" s="5">
        <v>0</v>
      </c>
      <c r="P11" s="6">
        <f t="shared" ref="P11:P21" si="1">COUNTIF($C$1:$C$1000,$O11)</f>
        <v>1</v>
      </c>
    </row>
    <row r="12" spans="1:22">
      <c r="A12" s="1" t="s">
        <v>788</v>
      </c>
      <c r="B12" s="1" t="s">
        <v>850</v>
      </c>
      <c r="C12" s="1">
        <v>3</v>
      </c>
      <c r="D12" s="1" t="s">
        <v>23</v>
      </c>
      <c r="E12" s="1" t="s">
        <v>1900</v>
      </c>
      <c r="F12" s="1"/>
      <c r="G12" s="1"/>
      <c r="H12" s="1"/>
      <c r="I12" s="1"/>
      <c r="J12" s="1" t="s">
        <v>18</v>
      </c>
      <c r="K12">
        <v>104</v>
      </c>
      <c r="L12" s="16" t="s">
        <v>1581</v>
      </c>
      <c r="M12">
        <f t="shared" si="0"/>
        <v>0</v>
      </c>
      <c r="O12" s="5">
        <f t="shared" ref="O12:O21" si="2">O11+1</f>
        <v>1</v>
      </c>
      <c r="P12" s="6">
        <f t="shared" si="1"/>
        <v>50</v>
      </c>
    </row>
    <row r="13" spans="1:22">
      <c r="A13" s="1" t="s">
        <v>807</v>
      </c>
      <c r="B13" s="1" t="s">
        <v>850</v>
      </c>
      <c r="C13" s="1">
        <v>4</v>
      </c>
      <c r="D13" s="1" t="s">
        <v>23</v>
      </c>
      <c r="E13" s="1" t="s">
        <v>808</v>
      </c>
      <c r="F13" s="1"/>
      <c r="G13" s="1"/>
      <c r="H13" s="1"/>
      <c r="I13" s="1"/>
      <c r="J13" s="1" t="s">
        <v>44</v>
      </c>
      <c r="K13">
        <v>136</v>
      </c>
      <c r="L13" s="16" t="s">
        <v>1585</v>
      </c>
      <c r="M13">
        <f t="shared" si="0"/>
        <v>0</v>
      </c>
      <c r="O13" s="5">
        <f t="shared" si="2"/>
        <v>2</v>
      </c>
      <c r="P13" s="6">
        <f t="shared" si="1"/>
        <v>59</v>
      </c>
    </row>
    <row r="14" spans="1:22">
      <c r="A14" s="1" t="s">
        <v>898</v>
      </c>
      <c r="B14" s="12" t="s">
        <v>227</v>
      </c>
      <c r="C14" s="1">
        <v>1</v>
      </c>
      <c r="D14" s="1" t="s">
        <v>15</v>
      </c>
      <c r="E14" s="1" t="s">
        <v>232</v>
      </c>
      <c r="F14" s="1">
        <v>0</v>
      </c>
      <c r="G14" s="1">
        <v>2</v>
      </c>
      <c r="H14" s="1">
        <v>3</v>
      </c>
      <c r="I14" s="1" t="s">
        <v>229</v>
      </c>
      <c r="J14" s="1" t="s">
        <v>18</v>
      </c>
      <c r="K14">
        <v>110</v>
      </c>
      <c r="L14" s="16" t="s">
        <v>899</v>
      </c>
      <c r="M14">
        <f t="shared" si="0"/>
        <v>5</v>
      </c>
      <c r="O14" s="5">
        <f t="shared" si="2"/>
        <v>3</v>
      </c>
      <c r="P14" s="6">
        <f t="shared" si="1"/>
        <v>75</v>
      </c>
    </row>
    <row r="15" spans="1:22" ht="30">
      <c r="A15" s="1" t="s">
        <v>260</v>
      </c>
      <c r="B15" s="12" t="s">
        <v>227</v>
      </c>
      <c r="C15" s="1">
        <v>1</v>
      </c>
      <c r="D15" s="1" t="s">
        <v>15</v>
      </c>
      <c r="E15" s="1" t="s">
        <v>900</v>
      </c>
      <c r="F15" s="1">
        <v>3</v>
      </c>
      <c r="G15" s="1">
        <v>2</v>
      </c>
      <c r="H15" s="1">
        <v>2</v>
      </c>
      <c r="I15" s="1" t="s">
        <v>229</v>
      </c>
      <c r="J15" s="1" t="s">
        <v>25</v>
      </c>
      <c r="K15">
        <v>76</v>
      </c>
      <c r="L15" s="16" t="s">
        <v>901</v>
      </c>
      <c r="M15">
        <f t="shared" si="0"/>
        <v>4</v>
      </c>
      <c r="O15" s="5">
        <f t="shared" si="2"/>
        <v>4</v>
      </c>
      <c r="P15" s="6">
        <f t="shared" si="1"/>
        <v>74</v>
      </c>
    </row>
    <row r="16" spans="1:22">
      <c r="A16" s="1" t="s">
        <v>902</v>
      </c>
      <c r="B16" s="12" t="s">
        <v>227</v>
      </c>
      <c r="C16" s="1">
        <v>1</v>
      </c>
      <c r="D16" s="1" t="s">
        <v>15</v>
      </c>
      <c r="E16" s="1" t="s">
        <v>281</v>
      </c>
      <c r="F16" s="1">
        <v>2</v>
      </c>
      <c r="G16" s="1">
        <v>1</v>
      </c>
      <c r="H16" s="1">
        <v>1</v>
      </c>
      <c r="I16" s="1" t="s">
        <v>561</v>
      </c>
      <c r="J16" s="1" t="s">
        <v>18</v>
      </c>
      <c r="K16">
        <v>89</v>
      </c>
      <c r="L16" s="16" t="s">
        <v>903</v>
      </c>
      <c r="M16">
        <f t="shared" si="0"/>
        <v>2</v>
      </c>
      <c r="O16" s="5">
        <f t="shared" si="2"/>
        <v>5</v>
      </c>
      <c r="P16" s="6">
        <f t="shared" si="1"/>
        <v>37</v>
      </c>
    </row>
    <row r="17" spans="1:16">
      <c r="A17" s="1" t="s">
        <v>910</v>
      </c>
      <c r="B17" s="12" t="s">
        <v>227</v>
      </c>
      <c r="C17" s="1">
        <v>2</v>
      </c>
      <c r="D17" s="1" t="s">
        <v>15</v>
      </c>
      <c r="E17" s="1" t="s">
        <v>1901</v>
      </c>
      <c r="F17" s="1">
        <v>2</v>
      </c>
      <c r="G17" s="1">
        <v>2</v>
      </c>
      <c r="H17" s="1">
        <v>2</v>
      </c>
      <c r="I17" s="1" t="s">
        <v>28</v>
      </c>
      <c r="J17" s="1" t="s">
        <v>18</v>
      </c>
      <c r="K17">
        <v>10</v>
      </c>
      <c r="L17" s="16" t="s">
        <v>912</v>
      </c>
      <c r="M17">
        <f t="shared" si="0"/>
        <v>4</v>
      </c>
      <c r="O17" s="5">
        <f t="shared" si="2"/>
        <v>6</v>
      </c>
      <c r="P17" s="6">
        <f t="shared" si="1"/>
        <v>24</v>
      </c>
    </row>
    <row r="18" spans="1:16">
      <c r="A18" s="1" t="s">
        <v>244</v>
      </c>
      <c r="B18" s="12" t="s">
        <v>227</v>
      </c>
      <c r="C18" s="1">
        <v>3</v>
      </c>
      <c r="D18" s="1" t="s">
        <v>15</v>
      </c>
      <c r="E18" s="1" t="s">
        <v>913</v>
      </c>
      <c r="F18" s="1">
        <v>3</v>
      </c>
      <c r="G18" s="1">
        <v>3</v>
      </c>
      <c r="H18" s="1">
        <v>1</v>
      </c>
      <c r="I18" s="1" t="s">
        <v>40</v>
      </c>
      <c r="J18" s="1" t="s">
        <v>25</v>
      </c>
      <c r="K18">
        <v>126</v>
      </c>
      <c r="L18" s="16" t="s">
        <v>914</v>
      </c>
      <c r="M18">
        <f t="shared" si="0"/>
        <v>4</v>
      </c>
      <c r="O18" s="5">
        <f t="shared" si="2"/>
        <v>7</v>
      </c>
      <c r="P18" s="6">
        <f t="shared" si="1"/>
        <v>18</v>
      </c>
    </row>
    <row r="19" spans="1:16">
      <c r="A19" s="1" t="s">
        <v>915</v>
      </c>
      <c r="B19" s="1" t="s">
        <v>227</v>
      </c>
      <c r="C19" s="1">
        <v>3</v>
      </c>
      <c r="D19" s="1" t="s">
        <v>15</v>
      </c>
      <c r="E19" s="1" t="s">
        <v>916</v>
      </c>
      <c r="F19" s="1">
        <v>2</v>
      </c>
      <c r="G19" s="1">
        <v>1</v>
      </c>
      <c r="H19" s="1">
        <v>2</v>
      </c>
      <c r="I19" s="1" t="s">
        <v>417</v>
      </c>
      <c r="J19" s="1" t="s">
        <v>44</v>
      </c>
      <c r="K19">
        <v>178</v>
      </c>
      <c r="L19" s="16" t="s">
        <v>917</v>
      </c>
      <c r="M19">
        <f t="shared" si="0"/>
        <v>3</v>
      </c>
      <c r="O19" s="5">
        <f t="shared" si="2"/>
        <v>8</v>
      </c>
      <c r="P19" s="6">
        <f t="shared" si="1"/>
        <v>0</v>
      </c>
    </row>
    <row r="20" spans="1:16">
      <c r="A20" s="1" t="s">
        <v>918</v>
      </c>
      <c r="B20" s="1" t="s">
        <v>227</v>
      </c>
      <c r="C20" s="1">
        <v>3</v>
      </c>
      <c r="D20" s="1" t="s">
        <v>15</v>
      </c>
      <c r="E20" s="1" t="s">
        <v>919</v>
      </c>
      <c r="F20" s="1">
        <v>1</v>
      </c>
      <c r="G20" s="1">
        <v>2</v>
      </c>
      <c r="H20" s="1">
        <v>2</v>
      </c>
      <c r="I20" s="1" t="s">
        <v>28</v>
      </c>
      <c r="J20" s="1" t="s">
        <v>18</v>
      </c>
      <c r="K20">
        <v>201</v>
      </c>
      <c r="L20" s="16" t="s">
        <v>920</v>
      </c>
      <c r="M20">
        <f t="shared" si="0"/>
        <v>4</v>
      </c>
      <c r="O20" s="5">
        <f t="shared" si="2"/>
        <v>9</v>
      </c>
      <c r="P20" s="6">
        <f t="shared" si="1"/>
        <v>0</v>
      </c>
    </row>
    <row r="21" spans="1:16">
      <c r="A21" s="1" t="s">
        <v>921</v>
      </c>
      <c r="B21" s="1" t="s">
        <v>227</v>
      </c>
      <c r="C21" s="1">
        <v>3</v>
      </c>
      <c r="D21" s="1" t="s">
        <v>15</v>
      </c>
      <c r="E21" s="1" t="s">
        <v>922</v>
      </c>
      <c r="F21" s="1">
        <v>2</v>
      </c>
      <c r="G21" s="1">
        <v>3</v>
      </c>
      <c r="H21" s="1">
        <v>1</v>
      </c>
      <c r="I21" s="1" t="s">
        <v>28</v>
      </c>
      <c r="J21" s="1" t="s">
        <v>18</v>
      </c>
      <c r="K21">
        <v>223</v>
      </c>
      <c r="L21" s="16" t="s">
        <v>923</v>
      </c>
      <c r="M21">
        <f t="shared" si="0"/>
        <v>4</v>
      </c>
      <c r="O21" s="7">
        <f t="shared" si="2"/>
        <v>10</v>
      </c>
      <c r="P21" s="8">
        <f t="shared" si="1"/>
        <v>0</v>
      </c>
    </row>
    <row r="22" spans="1:16">
      <c r="A22" s="1" t="s">
        <v>927</v>
      </c>
      <c r="B22" s="12" t="s">
        <v>227</v>
      </c>
      <c r="C22" s="1">
        <v>4</v>
      </c>
      <c r="D22" s="1" t="s">
        <v>15</v>
      </c>
      <c r="E22" s="1" t="s">
        <v>928</v>
      </c>
      <c r="F22" s="1">
        <v>2</v>
      </c>
      <c r="G22" s="1">
        <v>2</v>
      </c>
      <c r="H22" s="1">
        <v>4</v>
      </c>
      <c r="I22" s="1" t="s">
        <v>229</v>
      </c>
      <c r="J22" s="1" t="s">
        <v>18</v>
      </c>
      <c r="K22">
        <v>74</v>
      </c>
      <c r="L22" s="16" t="s">
        <v>929</v>
      </c>
      <c r="M22">
        <f t="shared" si="0"/>
        <v>6</v>
      </c>
    </row>
    <row r="23" spans="1:16">
      <c r="A23" s="1" t="s">
        <v>930</v>
      </c>
      <c r="B23" s="12" t="s">
        <v>227</v>
      </c>
      <c r="C23" s="1">
        <v>4</v>
      </c>
      <c r="D23" s="1" t="s">
        <v>15</v>
      </c>
      <c r="E23" s="1" t="s">
        <v>1902</v>
      </c>
      <c r="F23" s="1">
        <v>4</v>
      </c>
      <c r="G23" s="1">
        <v>3</v>
      </c>
      <c r="H23" s="1">
        <v>2</v>
      </c>
      <c r="I23" s="1" t="s">
        <v>229</v>
      </c>
      <c r="J23" s="1" t="s">
        <v>18</v>
      </c>
      <c r="K23">
        <v>84</v>
      </c>
      <c r="L23" s="16" t="s">
        <v>932</v>
      </c>
      <c r="M23">
        <f t="shared" si="0"/>
        <v>5</v>
      </c>
    </row>
    <row r="24" spans="1:16" ht="30">
      <c r="A24" s="1" t="s">
        <v>933</v>
      </c>
      <c r="B24" s="1" t="s">
        <v>227</v>
      </c>
      <c r="C24" s="1">
        <v>4</v>
      </c>
      <c r="D24" s="1" t="s">
        <v>15</v>
      </c>
      <c r="E24" s="1" t="s">
        <v>934</v>
      </c>
      <c r="F24" s="1">
        <v>5</v>
      </c>
      <c r="G24" s="1">
        <v>1</v>
      </c>
      <c r="H24" s="1">
        <v>2</v>
      </c>
      <c r="I24" s="1" t="s">
        <v>229</v>
      </c>
      <c r="J24" s="1" t="s">
        <v>25</v>
      </c>
      <c r="K24">
        <v>221</v>
      </c>
      <c r="L24" s="16" t="s">
        <v>935</v>
      </c>
      <c r="M24">
        <f t="shared" si="0"/>
        <v>3</v>
      </c>
    </row>
    <row r="25" spans="1:16">
      <c r="A25" s="1" t="s">
        <v>939</v>
      </c>
      <c r="B25" s="12" t="s">
        <v>227</v>
      </c>
      <c r="C25" s="1">
        <v>5</v>
      </c>
      <c r="D25" s="1" t="s">
        <v>15</v>
      </c>
      <c r="E25" s="1" t="s">
        <v>1903</v>
      </c>
      <c r="F25" s="1">
        <v>5</v>
      </c>
      <c r="G25" s="1">
        <v>2</v>
      </c>
      <c r="H25" s="1">
        <v>1</v>
      </c>
      <c r="I25" s="1" t="s">
        <v>40</v>
      </c>
      <c r="J25" s="1" t="s">
        <v>25</v>
      </c>
      <c r="K25">
        <v>19</v>
      </c>
      <c r="L25" s="16" t="s">
        <v>941</v>
      </c>
      <c r="M25">
        <f t="shared" si="0"/>
        <v>3</v>
      </c>
    </row>
    <row r="26" spans="1:16">
      <c r="A26" s="1" t="s">
        <v>942</v>
      </c>
      <c r="B26" s="12" t="s">
        <v>227</v>
      </c>
      <c r="C26" s="1">
        <v>5</v>
      </c>
      <c r="D26" s="1" t="s">
        <v>15</v>
      </c>
      <c r="E26" s="1" t="s">
        <v>1904</v>
      </c>
      <c r="F26" s="1">
        <v>3</v>
      </c>
      <c r="G26" s="1">
        <v>3</v>
      </c>
      <c r="H26" s="1">
        <v>3</v>
      </c>
      <c r="I26" s="1" t="s">
        <v>229</v>
      </c>
      <c r="J26" s="1" t="s">
        <v>44</v>
      </c>
      <c r="K26">
        <v>113</v>
      </c>
      <c r="L26" s="16" t="s">
        <v>944</v>
      </c>
      <c r="M26">
        <f t="shared" si="0"/>
        <v>6</v>
      </c>
    </row>
    <row r="27" spans="1:16">
      <c r="A27" s="1" t="s">
        <v>945</v>
      </c>
      <c r="B27" s="1" t="s">
        <v>227</v>
      </c>
      <c r="C27" s="1">
        <v>5</v>
      </c>
      <c r="D27" s="1" t="s">
        <v>15</v>
      </c>
      <c r="E27" s="1" t="s">
        <v>1905</v>
      </c>
      <c r="F27" s="1">
        <v>4</v>
      </c>
      <c r="G27" s="1">
        <v>3</v>
      </c>
      <c r="H27" s="1">
        <v>2</v>
      </c>
      <c r="I27" s="1" t="s">
        <v>40</v>
      </c>
      <c r="J27" s="1" t="s">
        <v>25</v>
      </c>
      <c r="K27">
        <v>162</v>
      </c>
      <c r="L27" s="16" t="s">
        <v>947</v>
      </c>
      <c r="M27">
        <f t="shared" si="0"/>
        <v>5</v>
      </c>
    </row>
    <row r="28" spans="1:16" ht="30">
      <c r="A28" s="1" t="s">
        <v>951</v>
      </c>
      <c r="B28" s="12" t="s">
        <v>227</v>
      </c>
      <c r="C28" s="1">
        <v>6</v>
      </c>
      <c r="D28" s="1" t="s">
        <v>15</v>
      </c>
      <c r="E28" s="1" t="s">
        <v>1906</v>
      </c>
      <c r="F28" s="1">
        <v>3</v>
      </c>
      <c r="G28" s="1">
        <v>4</v>
      </c>
      <c r="H28" s="1">
        <v>2</v>
      </c>
      <c r="I28" s="1" t="s">
        <v>561</v>
      </c>
      <c r="J28" s="1" t="s">
        <v>44</v>
      </c>
      <c r="K28">
        <v>78</v>
      </c>
      <c r="L28" s="16" t="s">
        <v>953</v>
      </c>
      <c r="M28">
        <f t="shared" si="0"/>
        <v>6</v>
      </c>
    </row>
    <row r="29" spans="1:16">
      <c r="A29" s="1" t="s">
        <v>954</v>
      </c>
      <c r="B29" s="12" t="s">
        <v>227</v>
      </c>
      <c r="C29" s="1">
        <v>6</v>
      </c>
      <c r="D29" s="1" t="s">
        <v>15</v>
      </c>
      <c r="E29" s="1" t="s">
        <v>955</v>
      </c>
      <c r="F29" s="1">
        <v>7</v>
      </c>
      <c r="G29" s="1">
        <v>3</v>
      </c>
      <c r="H29" s="1">
        <v>2</v>
      </c>
      <c r="I29" s="1" t="s">
        <v>40</v>
      </c>
      <c r="J29" s="1" t="s">
        <v>25</v>
      </c>
      <c r="K29">
        <v>138</v>
      </c>
      <c r="L29" s="16" t="s">
        <v>956</v>
      </c>
      <c r="M29">
        <f t="shared" si="0"/>
        <v>5</v>
      </c>
    </row>
    <row r="30" spans="1:16" ht="30">
      <c r="A30" s="1" t="s">
        <v>957</v>
      </c>
      <c r="B30" s="1" t="s">
        <v>227</v>
      </c>
      <c r="C30" s="1">
        <v>6</v>
      </c>
      <c r="D30" s="1" t="s">
        <v>15</v>
      </c>
      <c r="E30" s="1" t="s">
        <v>1907</v>
      </c>
      <c r="F30" s="1">
        <v>5</v>
      </c>
      <c r="G30" s="1">
        <v>2</v>
      </c>
      <c r="H30" s="1">
        <v>2</v>
      </c>
      <c r="I30" s="1" t="s">
        <v>40</v>
      </c>
      <c r="J30" s="1" t="s">
        <v>25</v>
      </c>
      <c r="K30">
        <v>217</v>
      </c>
      <c r="L30" s="16" t="s">
        <v>959</v>
      </c>
      <c r="M30">
        <f t="shared" si="0"/>
        <v>4</v>
      </c>
    </row>
    <row r="31" spans="1:16">
      <c r="A31" s="1" t="s">
        <v>968</v>
      </c>
      <c r="B31" s="12" t="s">
        <v>227</v>
      </c>
      <c r="C31" s="1">
        <v>7</v>
      </c>
      <c r="D31" s="1" t="s">
        <v>15</v>
      </c>
      <c r="E31" s="1" t="s">
        <v>969</v>
      </c>
      <c r="F31" s="1">
        <v>3</v>
      </c>
      <c r="G31" s="1">
        <v>3</v>
      </c>
      <c r="H31" s="1">
        <v>1</v>
      </c>
      <c r="I31" s="1" t="s">
        <v>40</v>
      </c>
      <c r="J31" s="1" t="s">
        <v>41</v>
      </c>
      <c r="K31">
        <v>142</v>
      </c>
      <c r="L31" s="16" t="s">
        <v>970</v>
      </c>
      <c r="M31">
        <f t="shared" si="0"/>
        <v>4</v>
      </c>
    </row>
    <row r="32" spans="1:16">
      <c r="A32" s="1" t="s">
        <v>1496</v>
      </c>
      <c r="B32" s="12" t="s">
        <v>227</v>
      </c>
      <c r="C32" s="1">
        <v>2</v>
      </c>
      <c r="D32" s="1" t="s">
        <v>31</v>
      </c>
      <c r="E32" s="1" t="s">
        <v>1908</v>
      </c>
      <c r="F32" s="1"/>
      <c r="G32" s="1"/>
      <c r="H32" s="1"/>
      <c r="I32" s="1"/>
      <c r="J32" s="1" t="s">
        <v>18</v>
      </c>
      <c r="K32">
        <v>114</v>
      </c>
      <c r="L32" s="16" t="s">
        <v>1498</v>
      </c>
      <c r="M32">
        <f t="shared" si="0"/>
        <v>0</v>
      </c>
    </row>
    <row r="33" spans="1:13" ht="30">
      <c r="A33" s="1" t="s">
        <v>1499</v>
      </c>
      <c r="B33" s="12" t="s">
        <v>227</v>
      </c>
      <c r="C33" s="1">
        <v>2</v>
      </c>
      <c r="D33" s="1" t="s">
        <v>31</v>
      </c>
      <c r="E33" s="1" t="s">
        <v>1500</v>
      </c>
      <c r="F33" s="1"/>
      <c r="G33" s="1"/>
      <c r="H33" s="1"/>
      <c r="I33" s="1"/>
      <c r="J33" s="1" t="s">
        <v>18</v>
      </c>
      <c r="K33">
        <v>54</v>
      </c>
      <c r="L33" s="16" t="s">
        <v>1501</v>
      </c>
      <c r="M33">
        <f t="shared" si="0"/>
        <v>0</v>
      </c>
    </row>
    <row r="34" spans="1:13" ht="30">
      <c r="A34" s="1" t="s">
        <v>1502</v>
      </c>
      <c r="B34" s="12" t="s">
        <v>227</v>
      </c>
      <c r="C34" s="1">
        <v>2</v>
      </c>
      <c r="D34" s="1" t="s">
        <v>31</v>
      </c>
      <c r="E34" s="1" t="s">
        <v>1909</v>
      </c>
      <c r="F34" s="1"/>
      <c r="G34" s="1"/>
      <c r="H34" s="1"/>
      <c r="I34" s="1"/>
      <c r="J34" s="1" t="s">
        <v>44</v>
      </c>
      <c r="K34">
        <v>112</v>
      </c>
      <c r="L34" s="16" t="s">
        <v>1504</v>
      </c>
      <c r="M34">
        <f t="shared" si="0"/>
        <v>0</v>
      </c>
    </row>
    <row r="35" spans="1:13" ht="30">
      <c r="A35" s="1" t="s">
        <v>1505</v>
      </c>
      <c r="B35" s="12" t="s">
        <v>227</v>
      </c>
      <c r="C35" s="1">
        <v>4</v>
      </c>
      <c r="D35" s="1" t="s">
        <v>31</v>
      </c>
      <c r="E35" s="1" t="s">
        <v>1506</v>
      </c>
      <c r="F35" s="1"/>
      <c r="G35" s="1"/>
      <c r="H35" s="1"/>
      <c r="I35" s="1"/>
      <c r="J35" s="1" t="s">
        <v>25</v>
      </c>
      <c r="K35">
        <v>87</v>
      </c>
      <c r="L35" s="16" t="s">
        <v>1507</v>
      </c>
      <c r="M35">
        <f t="shared" si="0"/>
        <v>0</v>
      </c>
    </row>
    <row r="36" spans="1:13" ht="30">
      <c r="A36" s="1" t="s">
        <v>1508</v>
      </c>
      <c r="B36" s="1" t="s">
        <v>227</v>
      </c>
      <c r="C36" s="1">
        <v>4</v>
      </c>
      <c r="D36" s="1" t="s">
        <v>31</v>
      </c>
      <c r="E36" s="1" t="s">
        <v>1910</v>
      </c>
      <c r="F36" s="1"/>
      <c r="G36" s="1"/>
      <c r="H36" s="1"/>
      <c r="I36" s="1"/>
      <c r="J36" s="1" t="s">
        <v>44</v>
      </c>
      <c r="K36">
        <v>209</v>
      </c>
      <c r="L36" s="16" t="s">
        <v>1510</v>
      </c>
      <c r="M36">
        <f t="shared" si="0"/>
        <v>0</v>
      </c>
    </row>
    <row r="37" spans="1:13">
      <c r="A37" s="1" t="s">
        <v>1514</v>
      </c>
      <c r="B37" s="12" t="s">
        <v>227</v>
      </c>
      <c r="C37" s="1">
        <v>5</v>
      </c>
      <c r="D37" s="1" t="s">
        <v>31</v>
      </c>
      <c r="E37" s="1" t="s">
        <v>1911</v>
      </c>
      <c r="F37" s="1"/>
      <c r="G37" s="1"/>
      <c r="H37" s="1"/>
      <c r="I37" s="1"/>
      <c r="J37" s="1" t="s">
        <v>25</v>
      </c>
      <c r="K37">
        <v>77</v>
      </c>
      <c r="L37" s="16" t="s">
        <v>1516</v>
      </c>
      <c r="M37">
        <f t="shared" si="0"/>
        <v>0</v>
      </c>
    </row>
    <row r="38" spans="1:13" ht="30">
      <c r="A38" s="1" t="s">
        <v>1912</v>
      </c>
      <c r="B38" s="12" t="s">
        <v>227</v>
      </c>
      <c r="C38" s="1">
        <v>6</v>
      </c>
      <c r="D38" s="1" t="s">
        <v>31</v>
      </c>
      <c r="E38" s="1" t="s">
        <v>1521</v>
      </c>
      <c r="F38" s="1"/>
      <c r="G38" s="1"/>
      <c r="H38" s="1"/>
      <c r="I38" s="1"/>
      <c r="J38" s="1" t="s">
        <v>25</v>
      </c>
      <c r="K38">
        <v>109</v>
      </c>
      <c r="L38" s="16" t="s">
        <v>1522</v>
      </c>
      <c r="M38">
        <f t="shared" si="0"/>
        <v>0</v>
      </c>
    </row>
    <row r="39" spans="1:13" ht="31.5" customHeight="1">
      <c r="A39" s="1" t="s">
        <v>1589</v>
      </c>
      <c r="B39" s="1" t="s">
        <v>227</v>
      </c>
      <c r="C39" s="1">
        <v>1</v>
      </c>
      <c r="D39" s="1" t="s">
        <v>23</v>
      </c>
      <c r="E39" s="1" t="s">
        <v>1590</v>
      </c>
      <c r="F39" s="1"/>
      <c r="G39" s="1"/>
      <c r="H39" s="1"/>
      <c r="I39" s="1"/>
      <c r="J39" s="1" t="s">
        <v>18</v>
      </c>
      <c r="K39">
        <v>193</v>
      </c>
      <c r="L39" s="16" t="s">
        <v>1591</v>
      </c>
      <c r="M39">
        <f t="shared" si="0"/>
        <v>0</v>
      </c>
    </row>
    <row r="40" spans="1:13">
      <c r="A40" s="1" t="s">
        <v>1595</v>
      </c>
      <c r="B40" s="1" t="s">
        <v>227</v>
      </c>
      <c r="C40" s="1">
        <v>2</v>
      </c>
      <c r="D40" s="1" t="s">
        <v>23</v>
      </c>
      <c r="E40" s="1" t="s">
        <v>1596</v>
      </c>
      <c r="F40" s="1"/>
      <c r="G40" s="1"/>
      <c r="H40" s="1"/>
      <c r="I40" s="1"/>
      <c r="J40" s="1" t="s">
        <v>18</v>
      </c>
      <c r="K40">
        <v>182</v>
      </c>
      <c r="L40" s="16" t="s">
        <v>1597</v>
      </c>
      <c r="M40">
        <f t="shared" si="0"/>
        <v>0</v>
      </c>
    </row>
    <row r="41" spans="1:13">
      <c r="A41" s="1" t="s">
        <v>1604</v>
      </c>
      <c r="B41" s="12" t="s">
        <v>227</v>
      </c>
      <c r="C41" s="1">
        <v>3</v>
      </c>
      <c r="D41" s="1" t="s">
        <v>23</v>
      </c>
      <c r="E41" s="1" t="s">
        <v>786</v>
      </c>
      <c r="F41" s="1"/>
      <c r="G41" s="1"/>
      <c r="H41" s="1"/>
      <c r="I41" s="1"/>
      <c r="J41" s="1" t="s">
        <v>18</v>
      </c>
      <c r="K41">
        <v>23</v>
      </c>
      <c r="L41" s="16" t="s">
        <v>1605</v>
      </c>
      <c r="M41">
        <f t="shared" si="0"/>
        <v>0</v>
      </c>
    </row>
    <row r="42" spans="1:13" ht="30">
      <c r="A42" s="1" t="s">
        <v>1606</v>
      </c>
      <c r="B42" s="12" t="s">
        <v>227</v>
      </c>
      <c r="C42" s="1">
        <v>3</v>
      </c>
      <c r="D42" s="1" t="s">
        <v>23</v>
      </c>
      <c r="E42" s="1" t="s">
        <v>1607</v>
      </c>
      <c r="F42" s="1"/>
      <c r="G42" s="1"/>
      <c r="H42" s="1"/>
      <c r="I42" s="1"/>
      <c r="J42" s="1" t="s">
        <v>18</v>
      </c>
      <c r="K42">
        <v>97</v>
      </c>
      <c r="L42" s="16" t="s">
        <v>1608</v>
      </c>
      <c r="M42">
        <f t="shared" si="0"/>
        <v>0</v>
      </c>
    </row>
    <row r="43" spans="1:13" ht="30">
      <c r="A43" s="1" t="s">
        <v>1614</v>
      </c>
      <c r="B43" s="12" t="s">
        <v>227</v>
      </c>
      <c r="C43" s="1">
        <v>4</v>
      </c>
      <c r="D43" s="1" t="s">
        <v>23</v>
      </c>
      <c r="E43" s="1" t="s">
        <v>1615</v>
      </c>
      <c r="F43" s="1"/>
      <c r="G43" s="1"/>
      <c r="H43" s="1"/>
      <c r="I43" s="1"/>
      <c r="J43" s="1" t="s">
        <v>18</v>
      </c>
      <c r="K43">
        <v>72</v>
      </c>
      <c r="L43" s="16" t="s">
        <v>1616</v>
      </c>
      <c r="M43">
        <f t="shared" si="0"/>
        <v>0</v>
      </c>
    </row>
    <row r="44" spans="1:13" ht="44.25" customHeight="1">
      <c r="A44" s="1" t="s">
        <v>1617</v>
      </c>
      <c r="B44" s="1" t="s">
        <v>227</v>
      </c>
      <c r="C44" s="1">
        <v>4</v>
      </c>
      <c r="D44" s="1" t="s">
        <v>23</v>
      </c>
      <c r="E44" s="1" t="s">
        <v>1618</v>
      </c>
      <c r="F44" s="1"/>
      <c r="G44" s="1"/>
      <c r="H44" s="1"/>
      <c r="I44" s="1"/>
      <c r="J44" s="1" t="s">
        <v>25</v>
      </c>
      <c r="K44">
        <v>170</v>
      </c>
      <c r="L44" s="16" t="s">
        <v>1619</v>
      </c>
      <c r="M44">
        <f t="shared" si="0"/>
        <v>0</v>
      </c>
    </row>
    <row r="45" spans="1:13" ht="32.25" customHeight="1">
      <c r="A45" s="1" t="s">
        <v>1626</v>
      </c>
      <c r="B45" s="12" t="s">
        <v>227</v>
      </c>
      <c r="C45" s="1">
        <v>5</v>
      </c>
      <c r="D45" s="1" t="s">
        <v>23</v>
      </c>
      <c r="E45" s="1" t="s">
        <v>1627</v>
      </c>
      <c r="F45" s="1"/>
      <c r="G45" s="1"/>
      <c r="H45" s="1"/>
      <c r="I45" s="1"/>
      <c r="J45" s="1" t="s">
        <v>18</v>
      </c>
      <c r="K45">
        <v>7</v>
      </c>
      <c r="L45" s="16" t="s">
        <v>1628</v>
      </c>
      <c r="M45">
        <f t="shared" si="0"/>
        <v>0</v>
      </c>
    </row>
    <row r="46" spans="1:13" ht="29.25" customHeight="1">
      <c r="A46" s="1" t="s">
        <v>1629</v>
      </c>
      <c r="B46" s="1" t="s">
        <v>227</v>
      </c>
      <c r="C46" s="1">
        <v>5</v>
      </c>
      <c r="D46" s="1" t="s">
        <v>23</v>
      </c>
      <c r="E46" s="1" t="s">
        <v>1913</v>
      </c>
      <c r="F46" s="1"/>
      <c r="G46" s="1"/>
      <c r="H46" s="1"/>
      <c r="I46" s="1"/>
      <c r="J46" s="1" t="s">
        <v>44</v>
      </c>
      <c r="K46">
        <v>181</v>
      </c>
      <c r="L46" s="16" t="s">
        <v>1631</v>
      </c>
      <c r="M46">
        <f t="shared" si="0"/>
        <v>0</v>
      </c>
    </row>
    <row r="47" spans="1:13" ht="30">
      <c r="A47" s="1" t="s">
        <v>262</v>
      </c>
      <c r="B47" s="1" t="s">
        <v>227</v>
      </c>
      <c r="C47" s="1">
        <v>6</v>
      </c>
      <c r="D47" s="1" t="s">
        <v>23</v>
      </c>
      <c r="E47" s="1" t="s">
        <v>1914</v>
      </c>
      <c r="F47" s="1"/>
      <c r="G47" s="1"/>
      <c r="H47" s="1"/>
      <c r="I47" s="1"/>
      <c r="J47" s="1" t="s">
        <v>44</v>
      </c>
      <c r="K47">
        <v>216</v>
      </c>
      <c r="L47" s="16" t="s">
        <v>1633</v>
      </c>
      <c r="M47">
        <f t="shared" si="0"/>
        <v>0</v>
      </c>
    </row>
    <row r="48" spans="1:13">
      <c r="A48" s="1" t="s">
        <v>1634</v>
      </c>
      <c r="B48" s="12" t="s">
        <v>227</v>
      </c>
      <c r="C48" s="1">
        <v>7</v>
      </c>
      <c r="D48" s="1" t="s">
        <v>23</v>
      </c>
      <c r="E48" s="1" t="s">
        <v>1635</v>
      </c>
      <c r="F48" s="1"/>
      <c r="G48" s="1"/>
      <c r="H48" s="1"/>
      <c r="I48" s="1"/>
      <c r="J48" s="1" t="s">
        <v>25</v>
      </c>
      <c r="K48">
        <v>83</v>
      </c>
      <c r="L48" s="16" t="s">
        <v>1636</v>
      </c>
      <c r="M48">
        <f t="shared" si="0"/>
        <v>0</v>
      </c>
    </row>
    <row r="49" spans="1:13">
      <c r="A49" s="1" t="s">
        <v>1637</v>
      </c>
      <c r="B49" s="1" t="s">
        <v>227</v>
      </c>
      <c r="C49" s="1">
        <v>7</v>
      </c>
      <c r="D49" s="1" t="s">
        <v>23</v>
      </c>
      <c r="E49" s="1" t="s">
        <v>1638</v>
      </c>
      <c r="F49" s="1"/>
      <c r="G49" s="1"/>
      <c r="H49" s="1"/>
      <c r="I49" s="1"/>
      <c r="J49" s="1" t="s">
        <v>41</v>
      </c>
      <c r="K49">
        <v>207</v>
      </c>
      <c r="L49" s="16" t="s">
        <v>1639</v>
      </c>
      <c r="M49">
        <f t="shared" si="0"/>
        <v>0</v>
      </c>
    </row>
    <row r="50" spans="1:13" ht="30">
      <c r="A50" s="1" t="s">
        <v>1640</v>
      </c>
      <c r="B50" s="1" t="s">
        <v>227</v>
      </c>
      <c r="C50" s="1">
        <v>7</v>
      </c>
      <c r="D50" s="1" t="s">
        <v>23</v>
      </c>
      <c r="E50" s="1" t="s">
        <v>1641</v>
      </c>
      <c r="F50" s="1"/>
      <c r="G50" s="1"/>
      <c r="H50" s="1"/>
      <c r="I50" s="1"/>
      <c r="J50" s="1" t="s">
        <v>41</v>
      </c>
      <c r="K50">
        <v>222</v>
      </c>
      <c r="L50" s="16" t="s">
        <v>1642</v>
      </c>
      <c r="M50">
        <f t="shared" si="0"/>
        <v>0</v>
      </c>
    </row>
    <row r="51" spans="1:13" ht="30">
      <c r="A51" s="1" t="s">
        <v>1915</v>
      </c>
      <c r="B51" s="12" t="s">
        <v>227</v>
      </c>
      <c r="C51" s="1">
        <v>1</v>
      </c>
      <c r="D51" s="1" t="s">
        <v>1822</v>
      </c>
      <c r="E51" s="1" t="s">
        <v>908</v>
      </c>
      <c r="F51" s="1"/>
      <c r="G51" s="1"/>
      <c r="H51" s="1"/>
      <c r="I51" s="1"/>
      <c r="J51" s="1" t="s">
        <v>25</v>
      </c>
      <c r="K51">
        <v>169</v>
      </c>
      <c r="L51" s="16" t="s">
        <v>909</v>
      </c>
      <c r="M51">
        <f t="shared" si="0"/>
        <v>0</v>
      </c>
    </row>
    <row r="52" spans="1:13" ht="30">
      <c r="A52" s="1" t="s">
        <v>1916</v>
      </c>
      <c r="B52" s="1" t="s">
        <v>227</v>
      </c>
      <c r="C52" s="1">
        <v>6</v>
      </c>
      <c r="D52" s="1" t="s">
        <v>1822</v>
      </c>
      <c r="E52" s="17" t="s">
        <v>1917</v>
      </c>
      <c r="F52" s="1"/>
      <c r="G52" s="1"/>
      <c r="H52" s="1"/>
      <c r="I52" s="1"/>
      <c r="J52" s="1" t="s">
        <v>25</v>
      </c>
      <c r="K52">
        <v>185</v>
      </c>
      <c r="L52" s="16" t="s">
        <v>967</v>
      </c>
      <c r="M52">
        <f t="shared" si="0"/>
        <v>0</v>
      </c>
    </row>
    <row r="53" spans="1:13" ht="30">
      <c r="A53" s="1" t="s">
        <v>1340</v>
      </c>
      <c r="B53" s="1" t="s">
        <v>1918</v>
      </c>
      <c r="C53" s="1">
        <v>2</v>
      </c>
      <c r="D53" s="1" t="s">
        <v>15</v>
      </c>
      <c r="E53" s="1" t="s">
        <v>1341</v>
      </c>
      <c r="F53" s="1">
        <v>2</v>
      </c>
      <c r="G53" s="1">
        <v>1</v>
      </c>
      <c r="H53" s="1">
        <v>2</v>
      </c>
      <c r="I53" s="1" t="s">
        <v>40</v>
      </c>
      <c r="J53" s="1" t="s">
        <v>25</v>
      </c>
      <c r="K53">
        <v>159</v>
      </c>
      <c r="L53" s="16" t="s">
        <v>1342</v>
      </c>
      <c r="M53">
        <f t="shared" si="0"/>
        <v>3</v>
      </c>
    </row>
    <row r="54" spans="1:13" ht="30">
      <c r="A54" s="1" t="s">
        <v>469</v>
      </c>
      <c r="B54" s="1" t="s">
        <v>1918</v>
      </c>
      <c r="C54" s="1">
        <v>2</v>
      </c>
      <c r="D54" s="1" t="s">
        <v>15</v>
      </c>
      <c r="E54" s="17" t="s">
        <v>1343</v>
      </c>
      <c r="F54" s="1">
        <v>2</v>
      </c>
      <c r="G54" s="1">
        <v>0</v>
      </c>
      <c r="H54" s="1">
        <v>2</v>
      </c>
      <c r="I54" s="1" t="s">
        <v>131</v>
      </c>
      <c r="J54" s="1" t="s">
        <v>18</v>
      </c>
      <c r="K54">
        <v>205</v>
      </c>
      <c r="L54" s="16" t="s">
        <v>1344</v>
      </c>
      <c r="M54">
        <f t="shared" si="0"/>
        <v>2</v>
      </c>
    </row>
    <row r="55" spans="1:13" ht="35.25" customHeight="1">
      <c r="A55" s="1" t="s">
        <v>1345</v>
      </c>
      <c r="B55" s="1" t="s">
        <v>1918</v>
      </c>
      <c r="C55" s="1">
        <v>3</v>
      </c>
      <c r="D55" s="1" t="s">
        <v>15</v>
      </c>
      <c r="E55" s="1" t="s">
        <v>1346</v>
      </c>
      <c r="F55" s="1">
        <v>3</v>
      </c>
      <c r="G55" s="1">
        <v>3</v>
      </c>
      <c r="H55" s="1">
        <v>1</v>
      </c>
      <c r="I55" s="1" t="s">
        <v>17</v>
      </c>
      <c r="J55" s="1" t="s">
        <v>44</v>
      </c>
      <c r="K55">
        <v>133</v>
      </c>
      <c r="L55" s="16" t="s">
        <v>1347</v>
      </c>
      <c r="M55">
        <f t="shared" si="0"/>
        <v>4</v>
      </c>
    </row>
    <row r="56" spans="1:13" ht="30">
      <c r="A56" s="1" t="s">
        <v>1348</v>
      </c>
      <c r="B56" s="1" t="s">
        <v>1918</v>
      </c>
      <c r="C56" s="1">
        <v>4</v>
      </c>
      <c r="D56" s="1" t="s">
        <v>15</v>
      </c>
      <c r="E56" s="1" t="s">
        <v>1349</v>
      </c>
      <c r="F56" s="1">
        <v>1</v>
      </c>
      <c r="G56" s="1">
        <v>0</v>
      </c>
      <c r="H56" s="1">
        <v>4</v>
      </c>
      <c r="I56" s="1" t="s">
        <v>17</v>
      </c>
      <c r="J56" s="1" t="s">
        <v>44</v>
      </c>
      <c r="K56">
        <v>88</v>
      </c>
      <c r="L56" s="16" t="s">
        <v>1350</v>
      </c>
      <c r="M56">
        <f t="shared" si="0"/>
        <v>4</v>
      </c>
    </row>
    <row r="57" spans="1:13" ht="30">
      <c r="A57" s="1" t="s">
        <v>319</v>
      </c>
      <c r="B57" s="1" t="s">
        <v>1918</v>
      </c>
      <c r="C57" s="1">
        <v>5</v>
      </c>
      <c r="D57" s="1" t="s">
        <v>15</v>
      </c>
      <c r="E57" s="1" t="s">
        <v>1351</v>
      </c>
      <c r="F57" s="1">
        <v>5</v>
      </c>
      <c r="G57" s="1">
        <v>4</v>
      </c>
      <c r="H57" s="1">
        <v>1</v>
      </c>
      <c r="I57" s="1" t="s">
        <v>131</v>
      </c>
      <c r="J57" s="1" t="s">
        <v>25</v>
      </c>
      <c r="K57">
        <v>128</v>
      </c>
      <c r="L57" s="16" t="s">
        <v>1352</v>
      </c>
      <c r="M57">
        <f t="shared" si="0"/>
        <v>5</v>
      </c>
    </row>
    <row r="58" spans="1:13" ht="30">
      <c r="A58" s="1" t="s">
        <v>467</v>
      </c>
      <c r="B58" s="1" t="s">
        <v>1918</v>
      </c>
      <c r="C58" s="1">
        <v>7</v>
      </c>
      <c r="D58" s="1" t="s">
        <v>15</v>
      </c>
      <c r="E58" s="1" t="s">
        <v>1356</v>
      </c>
      <c r="F58" s="1">
        <v>6</v>
      </c>
      <c r="G58" s="1">
        <v>4</v>
      </c>
      <c r="H58" s="1">
        <v>3</v>
      </c>
      <c r="I58" s="1" t="s">
        <v>52</v>
      </c>
      <c r="J58" s="1" t="s">
        <v>41</v>
      </c>
      <c r="K58">
        <v>117</v>
      </c>
      <c r="L58" s="16" t="s">
        <v>1357</v>
      </c>
      <c r="M58">
        <f t="shared" si="0"/>
        <v>7</v>
      </c>
    </row>
    <row r="59" spans="1:13" ht="30">
      <c r="A59" s="1" t="s">
        <v>1799</v>
      </c>
      <c r="B59" s="1" t="s">
        <v>1918</v>
      </c>
      <c r="C59" s="1">
        <v>5</v>
      </c>
      <c r="D59" s="1" t="s">
        <v>23</v>
      </c>
      <c r="E59" s="1" t="s">
        <v>1800</v>
      </c>
      <c r="F59" s="1"/>
      <c r="G59" s="1"/>
      <c r="H59" s="1"/>
      <c r="I59" s="1"/>
      <c r="J59" s="1" t="s">
        <v>44</v>
      </c>
      <c r="K59">
        <v>183</v>
      </c>
      <c r="L59" s="16" t="s">
        <v>1801</v>
      </c>
      <c r="M59">
        <f t="shared" si="0"/>
        <v>0</v>
      </c>
    </row>
    <row r="60" spans="1:13" ht="30">
      <c r="A60" s="1" t="s">
        <v>1362</v>
      </c>
      <c r="B60" s="1" t="s">
        <v>1919</v>
      </c>
      <c r="C60" s="1">
        <v>4</v>
      </c>
      <c r="D60" s="1" t="s">
        <v>15</v>
      </c>
      <c r="E60" s="17" t="s">
        <v>1363</v>
      </c>
      <c r="F60" s="1">
        <v>4</v>
      </c>
      <c r="G60" s="1">
        <v>2</v>
      </c>
      <c r="H60" s="1">
        <v>1</v>
      </c>
      <c r="I60" s="1" t="s">
        <v>561</v>
      </c>
      <c r="J60" s="1" t="s">
        <v>44</v>
      </c>
      <c r="K60">
        <v>219</v>
      </c>
      <c r="L60" s="16" t="s">
        <v>1364</v>
      </c>
      <c r="M60">
        <f t="shared" si="0"/>
        <v>3</v>
      </c>
    </row>
    <row r="61" spans="1:13" ht="30">
      <c r="A61" s="1" t="s">
        <v>1371</v>
      </c>
      <c r="B61" s="1" t="s">
        <v>1919</v>
      </c>
      <c r="C61" s="1">
        <v>5</v>
      </c>
      <c r="D61" s="1" t="s">
        <v>15</v>
      </c>
      <c r="E61" s="1" t="s">
        <v>1372</v>
      </c>
      <c r="F61" s="1">
        <v>5</v>
      </c>
      <c r="G61" s="1">
        <v>4</v>
      </c>
      <c r="H61" s="1">
        <v>1</v>
      </c>
      <c r="I61" s="1" t="s">
        <v>28</v>
      </c>
      <c r="J61" s="1" t="s">
        <v>41</v>
      </c>
      <c r="K61">
        <v>127</v>
      </c>
      <c r="L61" s="16" t="s">
        <v>1373</v>
      </c>
      <c r="M61">
        <f t="shared" si="0"/>
        <v>5</v>
      </c>
    </row>
    <row r="62" spans="1:13" ht="30">
      <c r="A62" s="1" t="s">
        <v>1381</v>
      </c>
      <c r="B62" s="1" t="s">
        <v>1920</v>
      </c>
      <c r="C62" s="1">
        <v>5</v>
      </c>
      <c r="D62" s="1" t="s">
        <v>15</v>
      </c>
      <c r="E62" s="1" t="s">
        <v>1382</v>
      </c>
      <c r="F62" s="1">
        <v>6</v>
      </c>
      <c r="G62" s="1">
        <v>3</v>
      </c>
      <c r="H62" s="1">
        <v>5</v>
      </c>
      <c r="I62" s="1" t="s">
        <v>1168</v>
      </c>
      <c r="J62" s="1" t="s">
        <v>44</v>
      </c>
      <c r="K62">
        <v>140</v>
      </c>
      <c r="L62" s="16" t="s">
        <v>1383</v>
      </c>
      <c r="M62">
        <f t="shared" si="0"/>
        <v>8</v>
      </c>
    </row>
    <row r="63" spans="1:13" ht="30">
      <c r="A63" s="1" t="s">
        <v>1802</v>
      </c>
      <c r="B63" s="1" t="s">
        <v>1920</v>
      </c>
      <c r="C63" s="1">
        <v>3</v>
      </c>
      <c r="D63" s="1" t="s">
        <v>23</v>
      </c>
      <c r="E63" s="1" t="s">
        <v>1803</v>
      </c>
      <c r="F63" s="1"/>
      <c r="G63" s="1"/>
      <c r="H63" s="1"/>
      <c r="I63" s="1"/>
      <c r="J63" s="1" t="s">
        <v>44</v>
      </c>
      <c r="K63">
        <v>158</v>
      </c>
      <c r="L63" s="16" t="s">
        <v>1804</v>
      </c>
      <c r="M63">
        <f t="shared" si="0"/>
        <v>0</v>
      </c>
    </row>
    <row r="64" spans="1:13" ht="30">
      <c r="A64" s="1" t="s">
        <v>1384</v>
      </c>
      <c r="B64" s="1" t="s">
        <v>1921</v>
      </c>
      <c r="C64" s="1">
        <v>2</v>
      </c>
      <c r="D64" s="1" t="s">
        <v>15</v>
      </c>
      <c r="E64" s="1" t="s">
        <v>1386</v>
      </c>
      <c r="F64" s="1">
        <v>2</v>
      </c>
      <c r="G64" s="1">
        <v>2</v>
      </c>
      <c r="H64" s="1">
        <v>1</v>
      </c>
      <c r="I64" s="1" t="s">
        <v>17</v>
      </c>
      <c r="J64" s="1" t="s">
        <v>25</v>
      </c>
      <c r="K64">
        <v>123</v>
      </c>
      <c r="L64" s="16" t="s">
        <v>1387</v>
      </c>
      <c r="M64">
        <f t="shared" si="0"/>
        <v>3</v>
      </c>
    </row>
    <row r="65" spans="1:13" ht="30">
      <c r="A65" s="1" t="s">
        <v>1388</v>
      </c>
      <c r="B65" s="1" t="s">
        <v>1921</v>
      </c>
      <c r="C65" s="1">
        <v>3</v>
      </c>
      <c r="D65" s="1" t="s">
        <v>15</v>
      </c>
      <c r="E65" s="1" t="s">
        <v>1389</v>
      </c>
      <c r="F65" s="1">
        <v>6</v>
      </c>
      <c r="G65" s="1">
        <v>1</v>
      </c>
      <c r="H65" s="1">
        <v>1</v>
      </c>
      <c r="I65" s="1" t="s">
        <v>1390</v>
      </c>
      <c r="J65" s="1" t="s">
        <v>25</v>
      </c>
      <c r="K65">
        <v>125</v>
      </c>
      <c r="L65" s="16" t="s">
        <v>1391</v>
      </c>
      <c r="M65">
        <f t="shared" si="0"/>
        <v>2</v>
      </c>
    </row>
    <row r="66" spans="1:13">
      <c r="A66" s="1" t="s">
        <v>974</v>
      </c>
      <c r="B66" s="13" t="s">
        <v>277</v>
      </c>
      <c r="C66" s="1">
        <v>1</v>
      </c>
      <c r="D66" s="1" t="s">
        <v>15</v>
      </c>
      <c r="E66" s="1" t="s">
        <v>1922</v>
      </c>
      <c r="F66" s="1">
        <v>2</v>
      </c>
      <c r="G66" s="1">
        <v>1</v>
      </c>
      <c r="H66" s="1">
        <v>1</v>
      </c>
      <c r="I66" s="2" t="s">
        <v>131</v>
      </c>
      <c r="J66" s="1" t="s">
        <v>18</v>
      </c>
      <c r="K66">
        <v>14</v>
      </c>
      <c r="L66" s="16" t="s">
        <v>976</v>
      </c>
      <c r="M66">
        <f t="shared" si="0"/>
        <v>2</v>
      </c>
    </row>
    <row r="67" spans="1:13">
      <c r="A67" s="1" t="s">
        <v>977</v>
      </c>
      <c r="B67" s="13" t="s">
        <v>277</v>
      </c>
      <c r="C67" s="1">
        <v>1</v>
      </c>
      <c r="D67" s="1" t="s">
        <v>15</v>
      </c>
      <c r="E67" s="1" t="s">
        <v>978</v>
      </c>
      <c r="F67" s="1">
        <v>3</v>
      </c>
      <c r="G67" s="1">
        <v>0</v>
      </c>
      <c r="H67" s="1">
        <v>1</v>
      </c>
      <c r="I67" s="1" t="s">
        <v>131</v>
      </c>
      <c r="J67" s="1" t="s">
        <v>18</v>
      </c>
      <c r="K67">
        <v>35</v>
      </c>
      <c r="L67" s="16" t="s">
        <v>979</v>
      </c>
      <c r="M67">
        <f t="shared" ref="M67:M130" si="3">$G67+$H67</f>
        <v>1</v>
      </c>
    </row>
    <row r="68" spans="1:13">
      <c r="A68" s="1" t="s">
        <v>284</v>
      </c>
      <c r="B68" s="13" t="s">
        <v>277</v>
      </c>
      <c r="C68" s="1">
        <v>1</v>
      </c>
      <c r="D68" s="1" t="s">
        <v>15</v>
      </c>
      <c r="E68" s="1" t="s">
        <v>980</v>
      </c>
      <c r="F68" s="1">
        <v>2</v>
      </c>
      <c r="G68" s="1">
        <v>0</v>
      </c>
      <c r="H68" s="1">
        <v>1</v>
      </c>
      <c r="I68" s="1" t="s">
        <v>52</v>
      </c>
      <c r="J68" s="1" t="s">
        <v>18</v>
      </c>
      <c r="K68">
        <v>17</v>
      </c>
      <c r="L68" s="16" t="s">
        <v>981</v>
      </c>
      <c r="M68">
        <f t="shared" si="3"/>
        <v>1</v>
      </c>
    </row>
    <row r="69" spans="1:13" ht="30">
      <c r="A69" s="1" t="s">
        <v>290</v>
      </c>
      <c r="B69" s="13" t="s">
        <v>277</v>
      </c>
      <c r="C69" s="1">
        <v>1</v>
      </c>
      <c r="D69" s="1" t="s">
        <v>15</v>
      </c>
      <c r="E69" s="1" t="s">
        <v>982</v>
      </c>
      <c r="F69" s="1">
        <v>1</v>
      </c>
      <c r="G69" s="1">
        <v>1</v>
      </c>
      <c r="H69" s="1">
        <v>2</v>
      </c>
      <c r="I69" s="1" t="s">
        <v>131</v>
      </c>
      <c r="J69" s="1" t="s">
        <v>18</v>
      </c>
      <c r="K69">
        <v>31</v>
      </c>
      <c r="L69" s="16" t="s">
        <v>983</v>
      </c>
      <c r="M69">
        <f t="shared" si="3"/>
        <v>3</v>
      </c>
    </row>
    <row r="70" spans="1:13" ht="30">
      <c r="A70" s="1" t="s">
        <v>984</v>
      </c>
      <c r="B70" s="13" t="s">
        <v>277</v>
      </c>
      <c r="C70" s="1">
        <v>1</v>
      </c>
      <c r="D70" s="1" t="s">
        <v>15</v>
      </c>
      <c r="E70" s="1" t="s">
        <v>1923</v>
      </c>
      <c r="F70" s="1">
        <v>2</v>
      </c>
      <c r="G70" s="1">
        <v>1</v>
      </c>
      <c r="H70" s="1">
        <v>1</v>
      </c>
      <c r="I70" s="1" t="s">
        <v>17</v>
      </c>
      <c r="J70" s="1" t="s">
        <v>18</v>
      </c>
      <c r="K70">
        <v>37</v>
      </c>
      <c r="L70" s="16" t="s">
        <v>986</v>
      </c>
      <c r="M70">
        <f t="shared" si="3"/>
        <v>2</v>
      </c>
    </row>
    <row r="71" spans="1:13" ht="30">
      <c r="A71" s="1" t="s">
        <v>990</v>
      </c>
      <c r="B71" s="13" t="s">
        <v>277</v>
      </c>
      <c r="C71" s="1">
        <v>2</v>
      </c>
      <c r="D71" s="1" t="s">
        <v>15</v>
      </c>
      <c r="E71" s="1" t="s">
        <v>991</v>
      </c>
      <c r="F71" s="1">
        <v>4</v>
      </c>
      <c r="G71" s="1">
        <v>2</v>
      </c>
      <c r="H71" s="1">
        <v>1</v>
      </c>
      <c r="I71" s="1" t="s">
        <v>131</v>
      </c>
      <c r="J71" s="1" t="s">
        <v>44</v>
      </c>
      <c r="K71">
        <v>147</v>
      </c>
      <c r="L71" s="16" t="s">
        <v>992</v>
      </c>
      <c r="M71">
        <f t="shared" si="3"/>
        <v>3</v>
      </c>
    </row>
    <row r="72" spans="1:13">
      <c r="A72" s="1" t="s">
        <v>293</v>
      </c>
      <c r="B72" s="13" t="s">
        <v>277</v>
      </c>
      <c r="C72" s="1">
        <v>3</v>
      </c>
      <c r="D72" s="1" t="s">
        <v>15</v>
      </c>
      <c r="E72" s="1" t="s">
        <v>1924</v>
      </c>
      <c r="F72" s="1">
        <v>3</v>
      </c>
      <c r="G72" s="1">
        <v>2</v>
      </c>
      <c r="H72" s="1">
        <v>2</v>
      </c>
      <c r="I72" s="1" t="s">
        <v>52</v>
      </c>
      <c r="J72" s="1" t="s">
        <v>25</v>
      </c>
      <c r="K72">
        <v>27</v>
      </c>
      <c r="L72" s="16" t="s">
        <v>997</v>
      </c>
      <c r="M72">
        <f t="shared" si="3"/>
        <v>4</v>
      </c>
    </row>
    <row r="73" spans="1:13">
      <c r="A73" s="1" t="s">
        <v>998</v>
      </c>
      <c r="B73" s="13" t="s">
        <v>277</v>
      </c>
      <c r="C73" s="1">
        <v>3</v>
      </c>
      <c r="D73" s="1" t="s">
        <v>15</v>
      </c>
      <c r="E73" s="1" t="s">
        <v>999</v>
      </c>
      <c r="F73" s="1">
        <v>3</v>
      </c>
      <c r="G73" s="1">
        <v>4</v>
      </c>
      <c r="H73" s="1">
        <v>1</v>
      </c>
      <c r="I73" s="1" t="s">
        <v>17</v>
      </c>
      <c r="J73" s="1" t="s">
        <v>44</v>
      </c>
      <c r="K73">
        <v>36</v>
      </c>
      <c r="L73" s="16" t="s">
        <v>1000</v>
      </c>
      <c r="M73">
        <f t="shared" si="3"/>
        <v>5</v>
      </c>
    </row>
    <row r="74" spans="1:13" ht="30">
      <c r="A74" s="1" t="s">
        <v>1001</v>
      </c>
      <c r="B74" s="13" t="s">
        <v>277</v>
      </c>
      <c r="C74" s="1">
        <v>3</v>
      </c>
      <c r="D74" s="1" t="s">
        <v>15</v>
      </c>
      <c r="E74" s="1" t="s">
        <v>1002</v>
      </c>
      <c r="F74" s="1">
        <v>2</v>
      </c>
      <c r="G74" s="1">
        <v>1</v>
      </c>
      <c r="H74" s="1">
        <v>2</v>
      </c>
      <c r="I74" s="1" t="s">
        <v>1168</v>
      </c>
      <c r="J74" s="1" t="s">
        <v>25</v>
      </c>
      <c r="K74">
        <v>115</v>
      </c>
      <c r="L74" s="16" t="s">
        <v>1003</v>
      </c>
      <c r="M74">
        <f t="shared" si="3"/>
        <v>3</v>
      </c>
    </row>
    <row r="75" spans="1:13">
      <c r="A75" s="1" t="s">
        <v>1004</v>
      </c>
      <c r="B75" s="13" t="s">
        <v>277</v>
      </c>
      <c r="C75" s="1">
        <v>3</v>
      </c>
      <c r="D75" s="1" t="s">
        <v>15</v>
      </c>
      <c r="E75" s="1" t="s">
        <v>1005</v>
      </c>
      <c r="F75" s="1">
        <v>4</v>
      </c>
      <c r="G75" s="1">
        <v>2</v>
      </c>
      <c r="H75" s="1">
        <v>1</v>
      </c>
      <c r="I75" s="1" t="s">
        <v>28</v>
      </c>
      <c r="J75" s="1" t="s">
        <v>25</v>
      </c>
      <c r="K75">
        <v>141</v>
      </c>
      <c r="L75" s="16" t="s">
        <v>1006</v>
      </c>
      <c r="M75">
        <f t="shared" si="3"/>
        <v>3</v>
      </c>
    </row>
    <row r="76" spans="1:13">
      <c r="A76" s="1" t="s">
        <v>1007</v>
      </c>
      <c r="B76" s="1" t="s">
        <v>277</v>
      </c>
      <c r="C76" s="1">
        <v>3</v>
      </c>
      <c r="D76" s="1" t="s">
        <v>15</v>
      </c>
      <c r="E76" s="1" t="s">
        <v>1008</v>
      </c>
      <c r="F76" s="1">
        <v>3</v>
      </c>
      <c r="G76" s="1">
        <v>1</v>
      </c>
      <c r="H76" s="1">
        <v>2</v>
      </c>
      <c r="I76" s="1" t="s">
        <v>17</v>
      </c>
      <c r="J76" s="1" t="s">
        <v>18</v>
      </c>
      <c r="K76">
        <v>180</v>
      </c>
      <c r="L76" s="16" t="s">
        <v>1009</v>
      </c>
      <c r="M76">
        <f t="shared" si="3"/>
        <v>3</v>
      </c>
    </row>
    <row r="77" spans="1:13">
      <c r="A77" s="1" t="s">
        <v>1010</v>
      </c>
      <c r="B77" s="1" t="s">
        <v>277</v>
      </c>
      <c r="C77" s="1">
        <v>3</v>
      </c>
      <c r="D77" s="1" t="s">
        <v>15</v>
      </c>
      <c r="E77" s="17" t="s">
        <v>1011</v>
      </c>
      <c r="F77" s="1">
        <v>1</v>
      </c>
      <c r="G77" s="1">
        <v>0</v>
      </c>
      <c r="H77" s="1">
        <v>1</v>
      </c>
      <c r="I77" s="1" t="s">
        <v>160</v>
      </c>
      <c r="J77" s="1" t="s">
        <v>18</v>
      </c>
      <c r="K77">
        <v>208</v>
      </c>
      <c r="L77" s="16" t="s">
        <v>1012</v>
      </c>
      <c r="M77">
        <f t="shared" si="3"/>
        <v>1</v>
      </c>
    </row>
    <row r="78" spans="1:13">
      <c r="A78" s="1" t="s">
        <v>1013</v>
      </c>
      <c r="B78" s="1" t="s">
        <v>277</v>
      </c>
      <c r="C78" s="1">
        <v>3</v>
      </c>
      <c r="D78" s="1" t="s">
        <v>15</v>
      </c>
      <c r="E78" s="17" t="s">
        <v>1014</v>
      </c>
      <c r="F78" s="1">
        <v>4</v>
      </c>
      <c r="G78" s="1">
        <v>2</v>
      </c>
      <c r="H78" s="1">
        <v>3</v>
      </c>
      <c r="I78" s="1" t="s">
        <v>417</v>
      </c>
      <c r="J78" s="1" t="s">
        <v>44</v>
      </c>
      <c r="K78">
        <v>213</v>
      </c>
      <c r="L78" s="16" t="s">
        <v>1015</v>
      </c>
      <c r="M78">
        <f t="shared" si="3"/>
        <v>5</v>
      </c>
    </row>
    <row r="79" spans="1:13">
      <c r="A79" s="1" t="s">
        <v>1025</v>
      </c>
      <c r="B79" s="13" t="s">
        <v>277</v>
      </c>
      <c r="C79" s="1">
        <v>4</v>
      </c>
      <c r="D79" s="1" t="s">
        <v>15</v>
      </c>
      <c r="E79" s="1" t="s">
        <v>1026</v>
      </c>
      <c r="F79" s="1">
        <v>3</v>
      </c>
      <c r="G79" s="1">
        <v>2</v>
      </c>
      <c r="H79" s="1">
        <v>2</v>
      </c>
      <c r="I79" s="1" t="s">
        <v>131</v>
      </c>
      <c r="J79" s="1" t="s">
        <v>44</v>
      </c>
      <c r="K79">
        <v>68</v>
      </c>
      <c r="L79" s="16" t="s">
        <v>1027</v>
      </c>
      <c r="M79">
        <f t="shared" si="3"/>
        <v>4</v>
      </c>
    </row>
    <row r="80" spans="1:13">
      <c r="A80" s="1" t="s">
        <v>1028</v>
      </c>
      <c r="B80" s="1" t="s">
        <v>277</v>
      </c>
      <c r="C80" s="1">
        <v>4</v>
      </c>
      <c r="D80" s="1" t="s">
        <v>15</v>
      </c>
      <c r="E80" s="1" t="s">
        <v>1029</v>
      </c>
      <c r="F80" s="1">
        <v>2</v>
      </c>
      <c r="G80" s="1">
        <v>3</v>
      </c>
      <c r="H80" s="1">
        <v>1</v>
      </c>
      <c r="I80" s="1" t="s">
        <v>174</v>
      </c>
      <c r="J80" s="1" t="s">
        <v>44</v>
      </c>
      <c r="K80">
        <v>179</v>
      </c>
      <c r="L80" s="16" t="s">
        <v>1030</v>
      </c>
      <c r="M80">
        <f t="shared" si="3"/>
        <v>4</v>
      </c>
    </row>
    <row r="81" spans="1:13">
      <c r="A81" s="1" t="s">
        <v>1031</v>
      </c>
      <c r="B81" s="1" t="s">
        <v>277</v>
      </c>
      <c r="C81" s="1">
        <v>4</v>
      </c>
      <c r="D81" s="1" t="s">
        <v>15</v>
      </c>
      <c r="E81" s="17" t="s">
        <v>1032</v>
      </c>
      <c r="F81" s="1">
        <v>3</v>
      </c>
      <c r="G81" s="1">
        <v>1</v>
      </c>
      <c r="H81" s="1">
        <v>2</v>
      </c>
      <c r="I81" s="1" t="s">
        <v>131</v>
      </c>
      <c r="J81" s="1" t="s">
        <v>44</v>
      </c>
      <c r="K81">
        <v>198</v>
      </c>
      <c r="L81" s="16" t="s">
        <v>1033</v>
      </c>
      <c r="M81">
        <f t="shared" si="3"/>
        <v>3</v>
      </c>
    </row>
    <row r="82" spans="1:13">
      <c r="A82" s="1" t="s">
        <v>1039</v>
      </c>
      <c r="B82" s="13" t="s">
        <v>277</v>
      </c>
      <c r="C82" s="1">
        <v>5</v>
      </c>
      <c r="D82" s="1" t="s">
        <v>15</v>
      </c>
      <c r="E82" s="1" t="s">
        <v>1925</v>
      </c>
      <c r="F82" s="1">
        <v>6</v>
      </c>
      <c r="G82" s="1">
        <v>3</v>
      </c>
      <c r="H82" s="1">
        <v>1</v>
      </c>
      <c r="I82" s="1" t="s">
        <v>131</v>
      </c>
      <c r="J82" s="1" t="s">
        <v>25</v>
      </c>
      <c r="K82">
        <v>42</v>
      </c>
      <c r="L82" s="16" t="s">
        <v>1041</v>
      </c>
      <c r="M82">
        <f t="shared" si="3"/>
        <v>4</v>
      </c>
    </row>
    <row r="83" spans="1:13">
      <c r="A83" s="1" t="s">
        <v>1042</v>
      </c>
      <c r="B83" s="13" t="s">
        <v>277</v>
      </c>
      <c r="C83" s="1">
        <v>5</v>
      </c>
      <c r="D83" s="1" t="s">
        <v>15</v>
      </c>
      <c r="E83" s="1" t="s">
        <v>1043</v>
      </c>
      <c r="F83" s="1">
        <v>4</v>
      </c>
      <c r="G83" s="1">
        <v>3</v>
      </c>
      <c r="H83" s="1">
        <v>1</v>
      </c>
      <c r="I83" s="1" t="s">
        <v>17</v>
      </c>
      <c r="J83" s="1" t="s">
        <v>44</v>
      </c>
      <c r="K83">
        <v>46</v>
      </c>
      <c r="L83" s="16" t="s">
        <v>1044</v>
      </c>
      <c r="M83">
        <f t="shared" si="3"/>
        <v>4</v>
      </c>
    </row>
    <row r="84" spans="1:13" ht="30">
      <c r="A84" s="1" t="s">
        <v>1045</v>
      </c>
      <c r="B84" s="13" t="s">
        <v>277</v>
      </c>
      <c r="C84" s="1">
        <v>5</v>
      </c>
      <c r="D84" s="1" t="s">
        <v>15</v>
      </c>
      <c r="E84" s="1" t="s">
        <v>1926</v>
      </c>
      <c r="F84" s="1">
        <v>5</v>
      </c>
      <c r="G84" s="1">
        <v>2</v>
      </c>
      <c r="H84" s="1">
        <v>3</v>
      </c>
      <c r="I84" s="1" t="s">
        <v>160</v>
      </c>
      <c r="J84" s="1" t="s">
        <v>44</v>
      </c>
      <c r="K84">
        <v>64</v>
      </c>
      <c r="L84" s="16" t="s">
        <v>1047</v>
      </c>
      <c r="M84">
        <f t="shared" si="3"/>
        <v>5</v>
      </c>
    </row>
    <row r="85" spans="1:13">
      <c r="A85" s="1" t="s">
        <v>1048</v>
      </c>
      <c r="B85" s="1" t="s">
        <v>277</v>
      </c>
      <c r="C85" s="1">
        <v>5</v>
      </c>
      <c r="D85" s="1" t="s">
        <v>15</v>
      </c>
      <c r="E85" s="17" t="s">
        <v>1049</v>
      </c>
      <c r="F85" s="1">
        <v>4</v>
      </c>
      <c r="G85" s="1">
        <v>1</v>
      </c>
      <c r="H85" s="1">
        <v>5</v>
      </c>
      <c r="I85" s="1" t="s">
        <v>160</v>
      </c>
      <c r="J85" s="1" t="s">
        <v>44</v>
      </c>
      <c r="K85">
        <v>184</v>
      </c>
      <c r="L85" s="16" t="s">
        <v>1050</v>
      </c>
      <c r="M85">
        <f t="shared" si="3"/>
        <v>6</v>
      </c>
    </row>
    <row r="86" spans="1:13" ht="30">
      <c r="A86" s="1" t="s">
        <v>519</v>
      </c>
      <c r="B86" s="13" t="s">
        <v>277</v>
      </c>
      <c r="C86" s="1">
        <v>1</v>
      </c>
      <c r="D86" s="1" t="s">
        <v>31</v>
      </c>
      <c r="E86" s="1" t="s">
        <v>1927</v>
      </c>
      <c r="F86" s="1"/>
      <c r="G86" s="1"/>
      <c r="H86" s="1"/>
      <c r="I86" s="1"/>
      <c r="J86" s="1" t="s">
        <v>18</v>
      </c>
      <c r="K86">
        <v>56</v>
      </c>
      <c r="L86" s="16" t="s">
        <v>1524</v>
      </c>
      <c r="M86">
        <f t="shared" si="3"/>
        <v>0</v>
      </c>
    </row>
    <row r="87" spans="1:13">
      <c r="A87" s="1" t="s">
        <v>78</v>
      </c>
      <c r="B87" s="13" t="s">
        <v>277</v>
      </c>
      <c r="C87" s="1">
        <v>2</v>
      </c>
      <c r="D87" s="1" t="s">
        <v>31</v>
      </c>
      <c r="E87" s="1" t="s">
        <v>334</v>
      </c>
      <c r="F87" s="1"/>
      <c r="G87" s="1"/>
      <c r="H87" s="1"/>
      <c r="I87" s="1"/>
      <c r="J87" s="1" t="s">
        <v>44</v>
      </c>
      <c r="K87">
        <v>160</v>
      </c>
      <c r="L87" s="16" t="s">
        <v>1525</v>
      </c>
      <c r="M87">
        <f t="shared" si="3"/>
        <v>0</v>
      </c>
    </row>
    <row r="88" spans="1:13">
      <c r="A88" s="1" t="s">
        <v>761</v>
      </c>
      <c r="B88" s="13" t="s">
        <v>277</v>
      </c>
      <c r="C88" s="1">
        <v>1</v>
      </c>
      <c r="D88" s="1" t="s">
        <v>23</v>
      </c>
      <c r="E88" s="1" t="s">
        <v>1643</v>
      </c>
      <c r="F88" s="1"/>
      <c r="G88" s="1"/>
      <c r="H88" s="1"/>
      <c r="I88" s="1"/>
      <c r="J88" s="1" t="s">
        <v>18</v>
      </c>
      <c r="K88">
        <v>91</v>
      </c>
      <c r="L88" s="16" t="s">
        <v>1644</v>
      </c>
      <c r="M88">
        <f t="shared" si="3"/>
        <v>0</v>
      </c>
    </row>
    <row r="89" spans="1:13">
      <c r="A89" s="1" t="s">
        <v>1928</v>
      </c>
      <c r="B89" s="13" t="s">
        <v>277</v>
      </c>
      <c r="C89" s="1">
        <v>1</v>
      </c>
      <c r="D89" s="1" t="s">
        <v>23</v>
      </c>
      <c r="E89" s="1" t="s">
        <v>1929</v>
      </c>
      <c r="F89" s="1"/>
      <c r="G89" s="1"/>
      <c r="H89" s="1"/>
      <c r="I89" s="1"/>
      <c r="J89" s="1" t="s">
        <v>18</v>
      </c>
      <c r="K89">
        <v>95</v>
      </c>
      <c r="L89" s="16" t="s">
        <v>1646</v>
      </c>
      <c r="M89">
        <f t="shared" si="3"/>
        <v>0</v>
      </c>
    </row>
    <row r="90" spans="1:13" ht="30">
      <c r="A90" s="1" t="s">
        <v>1647</v>
      </c>
      <c r="B90" s="1" t="s">
        <v>277</v>
      </c>
      <c r="C90" s="1">
        <v>2</v>
      </c>
      <c r="D90" s="1" t="s">
        <v>23</v>
      </c>
      <c r="E90" s="1" t="s">
        <v>1648</v>
      </c>
      <c r="F90" s="1"/>
      <c r="G90" s="1"/>
      <c r="H90" s="1"/>
      <c r="I90" s="1"/>
      <c r="J90" s="1" t="s">
        <v>18</v>
      </c>
      <c r="K90">
        <v>161</v>
      </c>
      <c r="L90" s="16" t="s">
        <v>1649</v>
      </c>
      <c r="M90">
        <f t="shared" si="3"/>
        <v>0</v>
      </c>
    </row>
    <row r="91" spans="1:13">
      <c r="A91" s="1" t="s">
        <v>1650</v>
      </c>
      <c r="B91" s="1" t="s">
        <v>277</v>
      </c>
      <c r="C91" s="1">
        <v>2</v>
      </c>
      <c r="D91" s="1" t="s">
        <v>23</v>
      </c>
      <c r="E91" s="1" t="s">
        <v>1651</v>
      </c>
      <c r="F91" s="1"/>
      <c r="G91" s="1"/>
      <c r="H91" s="1"/>
      <c r="I91" s="1"/>
      <c r="J91" s="1" t="s">
        <v>44</v>
      </c>
      <c r="K91">
        <v>226</v>
      </c>
      <c r="L91" s="16" t="s">
        <v>1652</v>
      </c>
      <c r="M91">
        <f t="shared" si="3"/>
        <v>0</v>
      </c>
    </row>
    <row r="92" spans="1:13">
      <c r="A92" s="1" t="s">
        <v>1656</v>
      </c>
      <c r="B92" s="13" t="s">
        <v>277</v>
      </c>
      <c r="C92" s="1">
        <v>3</v>
      </c>
      <c r="D92" s="1" t="s">
        <v>23</v>
      </c>
      <c r="E92" s="1" t="s">
        <v>1657</v>
      </c>
      <c r="F92" s="1"/>
      <c r="G92" s="1"/>
      <c r="H92" s="1"/>
      <c r="I92" s="1"/>
      <c r="J92" s="1" t="s">
        <v>44</v>
      </c>
      <c r="K92">
        <v>15</v>
      </c>
      <c r="L92" s="16" t="s">
        <v>1658</v>
      </c>
      <c r="M92">
        <f t="shared" si="3"/>
        <v>0</v>
      </c>
    </row>
    <row r="93" spans="1:13">
      <c r="A93" s="1" t="s">
        <v>1659</v>
      </c>
      <c r="B93" s="1" t="s">
        <v>277</v>
      </c>
      <c r="C93" s="1">
        <v>3</v>
      </c>
      <c r="D93" s="1" t="s">
        <v>23</v>
      </c>
      <c r="E93" s="17" t="s">
        <v>1930</v>
      </c>
      <c r="F93" s="1"/>
      <c r="G93" s="1"/>
      <c r="H93" s="1"/>
      <c r="I93" s="1"/>
      <c r="J93" s="1" t="s">
        <v>25</v>
      </c>
      <c r="K93">
        <v>206</v>
      </c>
      <c r="L93" s="16" t="s">
        <v>1661</v>
      </c>
      <c r="M93">
        <f t="shared" si="3"/>
        <v>0</v>
      </c>
    </row>
    <row r="94" spans="1:13">
      <c r="A94" s="1" t="s">
        <v>1667</v>
      </c>
      <c r="B94" s="13" t="s">
        <v>277</v>
      </c>
      <c r="C94" s="1">
        <v>4</v>
      </c>
      <c r="D94" s="1" t="s">
        <v>23</v>
      </c>
      <c r="E94" s="1" t="s">
        <v>1668</v>
      </c>
      <c r="F94" s="1"/>
      <c r="G94" s="1"/>
      <c r="H94" s="1"/>
      <c r="I94" s="1"/>
      <c r="J94" s="1" t="s">
        <v>18</v>
      </c>
      <c r="K94">
        <v>71</v>
      </c>
      <c r="L94" s="16" t="s">
        <v>1669</v>
      </c>
      <c r="M94">
        <f t="shared" si="3"/>
        <v>0</v>
      </c>
    </row>
    <row r="95" spans="1:13">
      <c r="A95" s="1" t="s">
        <v>302</v>
      </c>
      <c r="B95" s="13" t="s">
        <v>277</v>
      </c>
      <c r="C95" s="1">
        <v>4</v>
      </c>
      <c r="D95" s="1" t="s">
        <v>23</v>
      </c>
      <c r="E95" s="1" t="s">
        <v>1670</v>
      </c>
      <c r="F95" s="1"/>
      <c r="G95" s="1"/>
      <c r="H95" s="1"/>
      <c r="I95" s="1"/>
      <c r="J95" s="1" t="s">
        <v>44</v>
      </c>
      <c r="K95">
        <v>92</v>
      </c>
      <c r="L95" s="16" t="s">
        <v>1671</v>
      </c>
      <c r="M95">
        <f t="shared" si="3"/>
        <v>0</v>
      </c>
    </row>
    <row r="96" spans="1:13">
      <c r="A96" s="1" t="s">
        <v>1672</v>
      </c>
      <c r="B96" s="13" t="s">
        <v>277</v>
      </c>
      <c r="C96" s="1">
        <v>4</v>
      </c>
      <c r="D96" s="1" t="s">
        <v>23</v>
      </c>
      <c r="E96" s="1" t="s">
        <v>83</v>
      </c>
      <c r="F96" s="1"/>
      <c r="G96" s="1"/>
      <c r="H96" s="1"/>
      <c r="I96" s="1"/>
      <c r="J96" s="1" t="s">
        <v>18</v>
      </c>
      <c r="K96">
        <v>99</v>
      </c>
      <c r="L96" s="16" t="s">
        <v>1673</v>
      </c>
      <c r="M96">
        <f t="shared" si="3"/>
        <v>0</v>
      </c>
    </row>
    <row r="97" spans="1:13" ht="30">
      <c r="A97" s="1" t="s">
        <v>1674</v>
      </c>
      <c r="B97" s="1" t="s">
        <v>277</v>
      </c>
      <c r="C97" s="1">
        <v>4</v>
      </c>
      <c r="D97" s="1" t="s">
        <v>23</v>
      </c>
      <c r="E97" s="17" t="s">
        <v>1931</v>
      </c>
      <c r="F97" s="1"/>
      <c r="G97" s="1"/>
      <c r="H97" s="1"/>
      <c r="I97" s="1"/>
      <c r="J97" s="1"/>
      <c r="K97">
        <v>192</v>
      </c>
      <c r="L97" s="16" t="s">
        <v>1676</v>
      </c>
      <c r="M97">
        <f t="shared" si="3"/>
        <v>0</v>
      </c>
    </row>
    <row r="98" spans="1:13">
      <c r="A98" s="1" t="s">
        <v>315</v>
      </c>
      <c r="B98" s="13" t="s">
        <v>277</v>
      </c>
      <c r="C98" s="1">
        <v>6</v>
      </c>
      <c r="D98" s="1" t="s">
        <v>23</v>
      </c>
      <c r="E98" s="1" t="s">
        <v>1680</v>
      </c>
      <c r="F98" s="1"/>
      <c r="G98" s="1"/>
      <c r="H98" s="1"/>
      <c r="I98" s="1"/>
      <c r="J98" s="1" t="s">
        <v>44</v>
      </c>
      <c r="K98">
        <v>103</v>
      </c>
      <c r="L98" s="16" t="s">
        <v>1681</v>
      </c>
      <c r="M98">
        <f t="shared" si="3"/>
        <v>0</v>
      </c>
    </row>
    <row r="99" spans="1:13" ht="30">
      <c r="A99" s="1" t="s">
        <v>1682</v>
      </c>
      <c r="B99" s="13" t="s">
        <v>277</v>
      </c>
      <c r="C99" s="1">
        <v>7</v>
      </c>
      <c r="D99" s="1" t="s">
        <v>23</v>
      </c>
      <c r="E99" s="1" t="s">
        <v>1932</v>
      </c>
      <c r="F99" s="1"/>
      <c r="G99" s="1"/>
      <c r="H99" s="1"/>
      <c r="I99" s="1"/>
      <c r="J99" s="1" t="s">
        <v>44</v>
      </c>
      <c r="K99">
        <v>66</v>
      </c>
      <c r="L99" s="16" t="s">
        <v>1684</v>
      </c>
      <c r="M99">
        <f t="shared" si="3"/>
        <v>0</v>
      </c>
    </row>
    <row r="100" spans="1:13" ht="30">
      <c r="A100" s="1" t="s">
        <v>1933</v>
      </c>
      <c r="B100" s="1" t="s">
        <v>277</v>
      </c>
      <c r="C100" s="1">
        <v>4</v>
      </c>
      <c r="D100" s="1" t="s">
        <v>1822</v>
      </c>
      <c r="E100" s="1" t="s">
        <v>1934</v>
      </c>
      <c r="F100" s="1"/>
      <c r="G100" s="1"/>
      <c r="H100" s="1"/>
      <c r="I100" s="1"/>
      <c r="J100" s="1" t="s">
        <v>25</v>
      </c>
      <c r="K100">
        <v>167</v>
      </c>
      <c r="L100" s="16" t="s">
        <v>1528</v>
      </c>
      <c r="M100">
        <f t="shared" si="3"/>
        <v>0</v>
      </c>
    </row>
    <row r="101" spans="1:13" ht="45">
      <c r="A101" s="1" t="s">
        <v>1935</v>
      </c>
      <c r="B101" s="1" t="s">
        <v>277</v>
      </c>
      <c r="C101" s="1">
        <v>5</v>
      </c>
      <c r="D101" s="1" t="s">
        <v>1822</v>
      </c>
      <c r="E101" s="17" t="s">
        <v>1936</v>
      </c>
      <c r="F101" s="1"/>
      <c r="G101" s="1"/>
      <c r="H101" s="1"/>
      <c r="I101" s="1"/>
      <c r="J101" s="1" t="s">
        <v>25</v>
      </c>
      <c r="K101">
        <v>197</v>
      </c>
      <c r="L101" s="16" t="s">
        <v>1056</v>
      </c>
      <c r="M101">
        <f t="shared" si="3"/>
        <v>0</v>
      </c>
    </row>
    <row r="102" spans="1:13" ht="30">
      <c r="A102" s="1" t="s">
        <v>1401</v>
      </c>
      <c r="B102" s="1" t="s">
        <v>1937</v>
      </c>
      <c r="C102" s="1">
        <v>2</v>
      </c>
      <c r="D102" s="1" t="s">
        <v>15</v>
      </c>
      <c r="E102" s="1" t="s">
        <v>1403</v>
      </c>
      <c r="F102" s="1">
        <v>3</v>
      </c>
      <c r="G102" s="1">
        <v>1</v>
      </c>
      <c r="H102" s="1">
        <v>1</v>
      </c>
      <c r="I102" s="1" t="s">
        <v>1168</v>
      </c>
      <c r="J102" s="1" t="s">
        <v>25</v>
      </c>
      <c r="K102">
        <v>148</v>
      </c>
      <c r="L102" s="16" t="s">
        <v>1404</v>
      </c>
      <c r="M102">
        <f t="shared" si="3"/>
        <v>2</v>
      </c>
    </row>
    <row r="103" spans="1:13" ht="30">
      <c r="A103" s="1" t="s">
        <v>1805</v>
      </c>
      <c r="B103" s="1" t="s">
        <v>1937</v>
      </c>
      <c r="C103" s="1">
        <v>1</v>
      </c>
      <c r="D103" s="1" t="s">
        <v>23</v>
      </c>
      <c r="E103" s="1" t="s">
        <v>1806</v>
      </c>
      <c r="F103" s="1"/>
      <c r="G103" s="1"/>
      <c r="H103" s="1"/>
      <c r="I103" s="1"/>
      <c r="J103" s="1" t="s">
        <v>18</v>
      </c>
      <c r="K103">
        <v>50</v>
      </c>
      <c r="L103" s="16" t="s">
        <v>1807</v>
      </c>
      <c r="M103">
        <f t="shared" si="3"/>
        <v>0</v>
      </c>
    </row>
    <row r="104" spans="1:13" ht="30">
      <c r="A104" s="1" t="s">
        <v>513</v>
      </c>
      <c r="B104" s="1" t="s">
        <v>1938</v>
      </c>
      <c r="C104" s="1">
        <v>5</v>
      </c>
      <c r="D104" s="1" t="s">
        <v>15</v>
      </c>
      <c r="E104" s="1" t="s">
        <v>1415</v>
      </c>
      <c r="F104" s="1">
        <v>4</v>
      </c>
      <c r="G104" s="1">
        <v>0</v>
      </c>
      <c r="H104" s="1">
        <v>3</v>
      </c>
      <c r="I104" s="1" t="s">
        <v>131</v>
      </c>
      <c r="J104" s="1" t="s">
        <v>25</v>
      </c>
      <c r="K104">
        <v>43</v>
      </c>
      <c r="L104" s="16" t="s">
        <v>1416</v>
      </c>
      <c r="M104">
        <f t="shared" si="3"/>
        <v>3</v>
      </c>
    </row>
    <row r="105" spans="1:13" ht="30">
      <c r="A105" s="1" t="s">
        <v>1417</v>
      </c>
      <c r="B105" s="1" t="s">
        <v>1938</v>
      </c>
      <c r="C105" s="1">
        <v>5</v>
      </c>
      <c r="D105" s="1" t="s">
        <v>15</v>
      </c>
      <c r="E105" s="1" t="s">
        <v>1418</v>
      </c>
      <c r="F105" s="1">
        <v>7</v>
      </c>
      <c r="G105" s="1">
        <v>2</v>
      </c>
      <c r="H105" s="1">
        <v>5</v>
      </c>
      <c r="I105" s="1" t="s">
        <v>160</v>
      </c>
      <c r="J105" s="1" t="s">
        <v>41</v>
      </c>
      <c r="K105">
        <v>65</v>
      </c>
      <c r="L105" s="16" t="s">
        <v>1419</v>
      </c>
      <c r="M105">
        <f t="shared" si="3"/>
        <v>7</v>
      </c>
    </row>
    <row r="106" spans="1:13" ht="30.75" customHeight="1">
      <c r="A106" s="1" t="s">
        <v>1424</v>
      </c>
      <c r="B106" s="1" t="s">
        <v>1939</v>
      </c>
      <c r="C106" s="1">
        <v>3</v>
      </c>
      <c r="D106" s="1" t="s">
        <v>15</v>
      </c>
      <c r="E106" s="1" t="s">
        <v>1425</v>
      </c>
      <c r="F106" s="1">
        <v>1</v>
      </c>
      <c r="G106" s="1">
        <v>3</v>
      </c>
      <c r="H106" s="1">
        <v>2</v>
      </c>
      <c r="I106" s="1" t="s">
        <v>28</v>
      </c>
      <c r="J106" s="1" t="s">
        <v>25</v>
      </c>
      <c r="K106">
        <v>157</v>
      </c>
      <c r="L106" s="16" t="s">
        <v>1426</v>
      </c>
      <c r="M106">
        <f t="shared" si="3"/>
        <v>5</v>
      </c>
    </row>
    <row r="107" spans="1:13">
      <c r="A107" s="1" t="s">
        <v>1057</v>
      </c>
      <c r="B107" s="11" t="s">
        <v>13</v>
      </c>
      <c r="C107" s="1">
        <v>1</v>
      </c>
      <c r="D107" s="1" t="s">
        <v>15</v>
      </c>
      <c r="E107" s="1" t="s">
        <v>610</v>
      </c>
      <c r="F107" s="1">
        <v>3</v>
      </c>
      <c r="G107" s="1">
        <v>1</v>
      </c>
      <c r="H107" s="1">
        <v>2</v>
      </c>
      <c r="I107" s="1" t="s">
        <v>28</v>
      </c>
      <c r="J107" s="1" t="s">
        <v>18</v>
      </c>
      <c r="K107">
        <v>120</v>
      </c>
      <c r="L107" s="16" t="s">
        <v>1058</v>
      </c>
      <c r="M107">
        <f t="shared" si="3"/>
        <v>3</v>
      </c>
    </row>
    <row r="108" spans="1:13" ht="30">
      <c r="A108" s="1" t="s">
        <v>1059</v>
      </c>
      <c r="B108" s="11" t="s">
        <v>13</v>
      </c>
      <c r="C108" s="1">
        <v>1</v>
      </c>
      <c r="D108" s="1" t="s">
        <v>15</v>
      </c>
      <c r="E108" s="1" t="s">
        <v>1060</v>
      </c>
      <c r="F108" s="1">
        <v>1</v>
      </c>
      <c r="G108" s="1">
        <v>2</v>
      </c>
      <c r="H108" s="1">
        <v>1</v>
      </c>
      <c r="I108" s="1" t="s">
        <v>561</v>
      </c>
      <c r="J108" s="1" t="s">
        <v>18</v>
      </c>
      <c r="K108">
        <v>26</v>
      </c>
      <c r="L108" s="16" t="s">
        <v>1061</v>
      </c>
      <c r="M108">
        <f t="shared" si="3"/>
        <v>3</v>
      </c>
    </row>
    <row r="109" spans="1:13">
      <c r="A109" s="1" t="s">
        <v>1062</v>
      </c>
      <c r="B109" s="11" t="s">
        <v>13</v>
      </c>
      <c r="C109" s="1">
        <v>1</v>
      </c>
      <c r="D109" s="1" t="s">
        <v>15</v>
      </c>
      <c r="E109" s="1" t="s">
        <v>1063</v>
      </c>
      <c r="F109" s="1">
        <v>1</v>
      </c>
      <c r="G109" s="1">
        <v>2</v>
      </c>
      <c r="H109" s="1">
        <v>1</v>
      </c>
      <c r="I109" s="1" t="s">
        <v>561</v>
      </c>
      <c r="J109" s="1" t="s">
        <v>18</v>
      </c>
      <c r="K109">
        <v>38</v>
      </c>
      <c r="L109" s="16" t="s">
        <v>1064</v>
      </c>
      <c r="M109">
        <f t="shared" si="3"/>
        <v>3</v>
      </c>
    </row>
    <row r="110" spans="1:13" ht="30">
      <c r="A110" s="1" t="s">
        <v>327</v>
      </c>
      <c r="B110" s="1" t="s">
        <v>13</v>
      </c>
      <c r="C110" s="1">
        <v>1</v>
      </c>
      <c r="D110" s="1" t="s">
        <v>15</v>
      </c>
      <c r="E110" s="17" t="s">
        <v>1940</v>
      </c>
      <c r="F110" s="1">
        <v>1</v>
      </c>
      <c r="G110" s="1">
        <v>0</v>
      </c>
      <c r="H110" s="1">
        <v>3</v>
      </c>
      <c r="I110" s="1" t="s">
        <v>28</v>
      </c>
      <c r="J110" s="1" t="s">
        <v>18</v>
      </c>
      <c r="K110">
        <v>189</v>
      </c>
      <c r="L110" s="16" t="s">
        <v>1066</v>
      </c>
      <c r="M110">
        <f t="shared" si="3"/>
        <v>3</v>
      </c>
    </row>
    <row r="111" spans="1:13">
      <c r="A111" s="1" t="s">
        <v>1067</v>
      </c>
      <c r="B111" s="1" t="s">
        <v>13</v>
      </c>
      <c r="C111" s="1">
        <v>1</v>
      </c>
      <c r="D111" s="1" t="s">
        <v>15</v>
      </c>
      <c r="E111" s="1" t="s">
        <v>1941</v>
      </c>
      <c r="F111" s="1">
        <v>3</v>
      </c>
      <c r="G111" s="1">
        <v>2</v>
      </c>
      <c r="H111" s="1">
        <v>1</v>
      </c>
      <c r="I111" s="1" t="s">
        <v>561</v>
      </c>
      <c r="J111" s="1" t="s">
        <v>18</v>
      </c>
      <c r="K111">
        <v>195</v>
      </c>
      <c r="L111" s="16" t="s">
        <v>1069</v>
      </c>
      <c r="M111">
        <f t="shared" si="3"/>
        <v>3</v>
      </c>
    </row>
    <row r="112" spans="1:13">
      <c r="A112" s="1" t="s">
        <v>1070</v>
      </c>
      <c r="B112" s="11" t="s">
        <v>13</v>
      </c>
      <c r="C112" s="1">
        <v>2</v>
      </c>
      <c r="D112" s="1" t="s">
        <v>15</v>
      </c>
      <c r="E112" s="17" t="s">
        <v>1942</v>
      </c>
      <c r="F112" s="1">
        <v>3</v>
      </c>
      <c r="G112" s="1">
        <v>1</v>
      </c>
      <c r="H112" s="1">
        <v>1</v>
      </c>
      <c r="I112" s="1" t="s">
        <v>28</v>
      </c>
      <c r="J112" s="1" t="s">
        <v>18</v>
      </c>
      <c r="K112">
        <v>135</v>
      </c>
      <c r="L112" s="16" t="s">
        <v>1072</v>
      </c>
      <c r="M112">
        <f t="shared" si="3"/>
        <v>2</v>
      </c>
    </row>
    <row r="113" spans="1:13">
      <c r="A113" s="1" t="s">
        <v>1073</v>
      </c>
      <c r="B113" s="11" t="s">
        <v>13</v>
      </c>
      <c r="C113" s="1">
        <v>2</v>
      </c>
      <c r="D113" s="1" t="s">
        <v>15</v>
      </c>
      <c r="E113" s="1" t="s">
        <v>1074</v>
      </c>
      <c r="F113" s="1">
        <v>2</v>
      </c>
      <c r="G113" s="1">
        <v>0</v>
      </c>
      <c r="H113" s="1">
        <v>3</v>
      </c>
      <c r="I113" s="1" t="s">
        <v>561</v>
      </c>
      <c r="J113" s="1" t="s">
        <v>18</v>
      </c>
      <c r="K113">
        <v>13</v>
      </c>
      <c r="L113" s="16" t="s">
        <v>1075</v>
      </c>
      <c r="M113">
        <f t="shared" si="3"/>
        <v>3</v>
      </c>
    </row>
    <row r="114" spans="1:13">
      <c r="A114" s="1" t="s">
        <v>1076</v>
      </c>
      <c r="B114" s="11" t="s">
        <v>13</v>
      </c>
      <c r="C114" s="1">
        <v>2</v>
      </c>
      <c r="D114" s="10" t="s">
        <v>15</v>
      </c>
      <c r="E114" s="1" t="s">
        <v>1077</v>
      </c>
      <c r="F114" s="1">
        <v>1</v>
      </c>
      <c r="G114" s="1">
        <v>1</v>
      </c>
      <c r="H114" s="1">
        <v>4</v>
      </c>
      <c r="I114" s="1" t="s">
        <v>561</v>
      </c>
      <c r="J114" s="1"/>
      <c r="K114">
        <v>67</v>
      </c>
      <c r="L114" s="16" t="s">
        <v>1078</v>
      </c>
      <c r="M114">
        <f t="shared" si="3"/>
        <v>5</v>
      </c>
    </row>
    <row r="115" spans="1:13" ht="30">
      <c r="A115" s="1" t="s">
        <v>1085</v>
      </c>
      <c r="B115" s="11" t="s">
        <v>13</v>
      </c>
      <c r="C115" s="1">
        <v>2</v>
      </c>
      <c r="D115" s="1" t="s">
        <v>15</v>
      </c>
      <c r="E115" s="1" t="s">
        <v>1943</v>
      </c>
      <c r="F115" s="1">
        <v>0</v>
      </c>
      <c r="G115" s="1">
        <v>3</v>
      </c>
      <c r="H115" s="1">
        <v>1</v>
      </c>
      <c r="I115" s="1" t="s">
        <v>229</v>
      </c>
      <c r="J115" s="1" t="s">
        <v>18</v>
      </c>
      <c r="K115">
        <v>41</v>
      </c>
      <c r="L115" s="16" t="s">
        <v>1087</v>
      </c>
      <c r="M115">
        <f t="shared" si="3"/>
        <v>4</v>
      </c>
    </row>
    <row r="116" spans="1:13" ht="30">
      <c r="A116" s="1" t="s">
        <v>1088</v>
      </c>
      <c r="B116" s="11" t="s">
        <v>13</v>
      </c>
      <c r="C116" s="1">
        <v>3</v>
      </c>
      <c r="D116" s="1" t="s">
        <v>15</v>
      </c>
      <c r="E116" s="17" t="s">
        <v>1944</v>
      </c>
      <c r="F116" s="1">
        <v>3</v>
      </c>
      <c r="G116" s="1">
        <v>0</v>
      </c>
      <c r="H116" s="1">
        <v>3</v>
      </c>
      <c r="I116" s="1" t="s">
        <v>561</v>
      </c>
      <c r="J116" s="1" t="s">
        <v>44</v>
      </c>
      <c r="K116">
        <v>49</v>
      </c>
      <c r="L116" s="16" t="s">
        <v>1090</v>
      </c>
      <c r="M116">
        <f t="shared" si="3"/>
        <v>3</v>
      </c>
    </row>
    <row r="117" spans="1:13" ht="30">
      <c r="A117" s="1" t="s">
        <v>1091</v>
      </c>
      <c r="B117" s="11" t="s">
        <v>13</v>
      </c>
      <c r="C117" s="1">
        <v>3</v>
      </c>
      <c r="D117" s="1" t="s">
        <v>15</v>
      </c>
      <c r="E117" s="1" t="s">
        <v>1092</v>
      </c>
      <c r="F117" s="1">
        <v>3</v>
      </c>
      <c r="G117" s="1">
        <v>2</v>
      </c>
      <c r="H117" s="1">
        <v>1</v>
      </c>
      <c r="I117" s="1" t="s">
        <v>28</v>
      </c>
      <c r="J117" s="1" t="s">
        <v>18</v>
      </c>
      <c r="K117">
        <v>79</v>
      </c>
      <c r="L117" s="16" t="s">
        <v>1093</v>
      </c>
      <c r="M117">
        <f t="shared" si="3"/>
        <v>3</v>
      </c>
    </row>
    <row r="118" spans="1:13">
      <c r="A118" s="1" t="s">
        <v>1094</v>
      </c>
      <c r="B118" s="11" t="s">
        <v>13</v>
      </c>
      <c r="C118" s="1">
        <v>3</v>
      </c>
      <c r="D118" s="1" t="s">
        <v>15</v>
      </c>
      <c r="E118" s="1" t="s">
        <v>1945</v>
      </c>
      <c r="F118" s="1">
        <v>2</v>
      </c>
      <c r="G118" s="1">
        <v>0</v>
      </c>
      <c r="H118" s="1">
        <v>5</v>
      </c>
      <c r="I118" s="1" t="s">
        <v>28</v>
      </c>
      <c r="J118" s="1" t="s">
        <v>44</v>
      </c>
      <c r="K118">
        <v>81</v>
      </c>
      <c r="L118" s="16" t="s">
        <v>1096</v>
      </c>
      <c r="M118">
        <f t="shared" si="3"/>
        <v>5</v>
      </c>
    </row>
    <row r="119" spans="1:13" ht="30">
      <c r="A119" s="1" t="s">
        <v>1097</v>
      </c>
      <c r="B119" s="11" t="s">
        <v>13</v>
      </c>
      <c r="C119" s="1">
        <v>3</v>
      </c>
      <c r="D119" s="1" t="s">
        <v>15</v>
      </c>
      <c r="E119" s="1" t="s">
        <v>1098</v>
      </c>
      <c r="F119" s="1">
        <v>3</v>
      </c>
      <c r="G119" s="1">
        <v>2</v>
      </c>
      <c r="H119" s="1">
        <v>1</v>
      </c>
      <c r="I119" s="1" t="s">
        <v>28</v>
      </c>
      <c r="J119" s="1" t="s">
        <v>18</v>
      </c>
      <c r="K119">
        <v>119</v>
      </c>
      <c r="L119" s="16" t="s">
        <v>1099</v>
      </c>
      <c r="M119">
        <f t="shared" si="3"/>
        <v>3</v>
      </c>
    </row>
    <row r="120" spans="1:13">
      <c r="A120" s="1" t="s">
        <v>1100</v>
      </c>
      <c r="B120" s="1" t="s">
        <v>13</v>
      </c>
      <c r="C120" s="1">
        <v>3</v>
      </c>
      <c r="D120" s="1" t="s">
        <v>15</v>
      </c>
      <c r="E120" s="1" t="s">
        <v>1946</v>
      </c>
      <c r="F120" s="1">
        <v>2</v>
      </c>
      <c r="G120" s="1">
        <v>3</v>
      </c>
      <c r="H120" s="1">
        <v>2</v>
      </c>
      <c r="I120" s="1" t="s">
        <v>561</v>
      </c>
      <c r="J120" s="1" t="s">
        <v>44</v>
      </c>
      <c r="K120">
        <v>176</v>
      </c>
      <c r="L120" s="16" t="s">
        <v>1102</v>
      </c>
      <c r="M120">
        <f t="shared" si="3"/>
        <v>5</v>
      </c>
    </row>
    <row r="121" spans="1:13">
      <c r="A121" s="1" t="s">
        <v>1103</v>
      </c>
      <c r="B121" s="1" t="s">
        <v>13</v>
      </c>
      <c r="C121" s="1">
        <v>3</v>
      </c>
      <c r="D121" s="1" t="s">
        <v>15</v>
      </c>
      <c r="E121" s="1" t="s">
        <v>1104</v>
      </c>
      <c r="F121" s="1">
        <v>1</v>
      </c>
      <c r="G121" s="1">
        <v>2</v>
      </c>
      <c r="H121" s="1">
        <v>3</v>
      </c>
      <c r="I121" s="1" t="s">
        <v>52</v>
      </c>
      <c r="J121" s="1" t="s">
        <v>18</v>
      </c>
      <c r="K121">
        <v>186</v>
      </c>
      <c r="L121" s="16" t="s">
        <v>1105</v>
      </c>
      <c r="M121">
        <f t="shared" si="3"/>
        <v>5</v>
      </c>
    </row>
    <row r="122" spans="1:13">
      <c r="A122" s="1" t="s">
        <v>1109</v>
      </c>
      <c r="B122" s="11" t="s">
        <v>13</v>
      </c>
      <c r="C122" s="1">
        <v>4</v>
      </c>
      <c r="D122" s="1" t="s">
        <v>15</v>
      </c>
      <c r="E122" s="1" t="s">
        <v>1110</v>
      </c>
      <c r="F122" s="1">
        <v>3</v>
      </c>
      <c r="G122" s="1">
        <v>2</v>
      </c>
      <c r="H122" s="1">
        <v>2</v>
      </c>
      <c r="I122" s="1" t="s">
        <v>561</v>
      </c>
      <c r="J122" s="1" t="s">
        <v>25</v>
      </c>
      <c r="K122">
        <v>12</v>
      </c>
      <c r="L122" s="16" t="s">
        <v>1111</v>
      </c>
      <c r="M122">
        <f t="shared" si="3"/>
        <v>4</v>
      </c>
    </row>
    <row r="123" spans="1:13">
      <c r="A123" s="1" t="s">
        <v>1112</v>
      </c>
      <c r="B123" s="11" t="s">
        <v>13</v>
      </c>
      <c r="C123" s="1">
        <v>4</v>
      </c>
      <c r="D123" s="1" t="s">
        <v>15</v>
      </c>
      <c r="E123" s="1" t="s">
        <v>1113</v>
      </c>
      <c r="F123" s="1">
        <v>4</v>
      </c>
      <c r="G123" s="1">
        <v>2</v>
      </c>
      <c r="H123" s="1">
        <v>2</v>
      </c>
      <c r="I123" s="1" t="s">
        <v>561</v>
      </c>
      <c r="J123" s="1" t="s">
        <v>44</v>
      </c>
      <c r="K123">
        <v>40</v>
      </c>
      <c r="L123" s="16" t="s">
        <v>1114</v>
      </c>
      <c r="M123">
        <f t="shared" si="3"/>
        <v>4</v>
      </c>
    </row>
    <row r="124" spans="1:13" ht="30">
      <c r="A124" s="1" t="s">
        <v>1115</v>
      </c>
      <c r="B124" s="11" t="s">
        <v>13</v>
      </c>
      <c r="C124" s="1">
        <v>4</v>
      </c>
      <c r="D124" s="1" t="s">
        <v>15</v>
      </c>
      <c r="E124" s="17" t="s">
        <v>1947</v>
      </c>
      <c r="F124" s="1">
        <v>3</v>
      </c>
      <c r="G124" s="1">
        <v>2</v>
      </c>
      <c r="H124" s="1">
        <v>2</v>
      </c>
      <c r="I124" s="1" t="s">
        <v>561</v>
      </c>
      <c r="J124" s="1" t="s">
        <v>44</v>
      </c>
      <c r="K124">
        <v>124</v>
      </c>
      <c r="L124" s="16" t="s">
        <v>1117</v>
      </c>
      <c r="M124">
        <f t="shared" si="3"/>
        <v>4</v>
      </c>
    </row>
    <row r="125" spans="1:13" ht="30">
      <c r="A125" s="1" t="s">
        <v>567</v>
      </c>
      <c r="B125" s="1" t="s">
        <v>13</v>
      </c>
      <c r="C125" s="1">
        <v>4</v>
      </c>
      <c r="D125" s="1" t="s">
        <v>15</v>
      </c>
      <c r="E125" s="17" t="s">
        <v>1948</v>
      </c>
      <c r="F125" s="1">
        <v>2</v>
      </c>
      <c r="G125" s="1">
        <v>2</v>
      </c>
      <c r="H125" s="1">
        <v>4</v>
      </c>
      <c r="I125" s="1" t="s">
        <v>229</v>
      </c>
      <c r="J125" s="1" t="s">
        <v>44</v>
      </c>
      <c r="K125">
        <v>163</v>
      </c>
      <c r="L125" s="16" t="s">
        <v>1119</v>
      </c>
      <c r="M125">
        <f t="shared" si="3"/>
        <v>6</v>
      </c>
    </row>
    <row r="126" spans="1:13" ht="30">
      <c r="A126" s="1" t="s">
        <v>1365</v>
      </c>
      <c r="B126" s="11" t="s">
        <v>1919</v>
      </c>
      <c r="C126" s="1">
        <v>4</v>
      </c>
      <c r="D126" s="1" t="s">
        <v>15</v>
      </c>
      <c r="E126" s="1" t="s">
        <v>1366</v>
      </c>
      <c r="F126" s="1">
        <v>3</v>
      </c>
      <c r="G126" s="1">
        <v>3</v>
      </c>
      <c r="H126" s="1">
        <v>2</v>
      </c>
      <c r="I126" s="1" t="s">
        <v>561</v>
      </c>
      <c r="J126" s="1" t="s">
        <v>18</v>
      </c>
      <c r="K126">
        <v>6</v>
      </c>
      <c r="L126" s="16" t="s">
        <v>1367</v>
      </c>
      <c r="M126">
        <f t="shared" si="3"/>
        <v>5</v>
      </c>
    </row>
    <row r="127" spans="1:13" ht="30">
      <c r="A127" s="1" t="s">
        <v>1132</v>
      </c>
      <c r="B127" s="1" t="s">
        <v>13</v>
      </c>
      <c r="C127" s="1">
        <v>5</v>
      </c>
      <c r="D127" s="1" t="s">
        <v>15</v>
      </c>
      <c r="E127" s="17" t="s">
        <v>1133</v>
      </c>
      <c r="F127" s="1">
        <v>3</v>
      </c>
      <c r="G127" s="1">
        <v>4</v>
      </c>
      <c r="H127" s="1">
        <v>1</v>
      </c>
      <c r="I127" s="1" t="s">
        <v>28</v>
      </c>
      <c r="J127" s="1" t="s">
        <v>25</v>
      </c>
      <c r="K127">
        <v>214</v>
      </c>
      <c r="L127" s="16" t="s">
        <v>1134</v>
      </c>
      <c r="M127">
        <f t="shared" si="3"/>
        <v>5</v>
      </c>
    </row>
    <row r="128" spans="1:13" ht="30">
      <c r="A128" s="1" t="s">
        <v>1138</v>
      </c>
      <c r="B128" s="11" t="s">
        <v>13</v>
      </c>
      <c r="C128" s="1">
        <v>6</v>
      </c>
      <c r="D128" s="1" t="s">
        <v>15</v>
      </c>
      <c r="E128" s="17" t="s">
        <v>1949</v>
      </c>
      <c r="F128" s="1">
        <v>5</v>
      </c>
      <c r="G128" s="1">
        <v>0</v>
      </c>
      <c r="H128" s="1">
        <v>1</v>
      </c>
      <c r="I128" s="1" t="s">
        <v>28</v>
      </c>
      <c r="J128" s="1" t="s">
        <v>25</v>
      </c>
      <c r="K128">
        <v>116</v>
      </c>
      <c r="L128" s="16" t="s">
        <v>1140</v>
      </c>
      <c r="M128">
        <f t="shared" si="3"/>
        <v>1</v>
      </c>
    </row>
    <row r="129" spans="1:13" ht="30">
      <c r="A129" s="1" t="s">
        <v>1141</v>
      </c>
      <c r="B129" s="11" t="s">
        <v>13</v>
      </c>
      <c r="C129" s="1">
        <v>6</v>
      </c>
      <c r="D129" s="1" t="s">
        <v>15</v>
      </c>
      <c r="E129" s="1" t="s">
        <v>1142</v>
      </c>
      <c r="F129" s="1">
        <v>5</v>
      </c>
      <c r="G129" s="1">
        <v>2</v>
      </c>
      <c r="H129" s="1">
        <v>2</v>
      </c>
      <c r="I129" s="1" t="s">
        <v>561</v>
      </c>
      <c r="J129" s="1" t="s">
        <v>25</v>
      </c>
      <c r="K129">
        <v>132</v>
      </c>
      <c r="L129" s="16" t="s">
        <v>1143</v>
      </c>
      <c r="M129">
        <f t="shared" si="3"/>
        <v>4</v>
      </c>
    </row>
    <row r="130" spans="1:13" ht="30">
      <c r="A130" s="1" t="s">
        <v>1144</v>
      </c>
      <c r="B130" s="11" t="s">
        <v>13</v>
      </c>
      <c r="C130" s="1">
        <v>7</v>
      </c>
      <c r="D130" s="1" t="s">
        <v>15</v>
      </c>
      <c r="E130" s="1" t="s">
        <v>1145</v>
      </c>
      <c r="F130" s="1">
        <v>5</v>
      </c>
      <c r="G130" s="1">
        <v>0</v>
      </c>
      <c r="H130" s="1">
        <v>5</v>
      </c>
      <c r="I130" s="1" t="s">
        <v>28</v>
      </c>
      <c r="J130" s="1" t="s">
        <v>44</v>
      </c>
      <c r="K130">
        <v>144</v>
      </c>
      <c r="L130" s="16" t="s">
        <v>1146</v>
      </c>
      <c r="M130">
        <f t="shared" si="3"/>
        <v>5</v>
      </c>
    </row>
    <row r="131" spans="1:13">
      <c r="A131" s="1" t="s">
        <v>1529</v>
      </c>
      <c r="B131" s="11" t="s">
        <v>13</v>
      </c>
      <c r="C131" s="1">
        <v>2</v>
      </c>
      <c r="D131" s="1" t="s">
        <v>31</v>
      </c>
      <c r="E131" s="1" t="s">
        <v>1530</v>
      </c>
      <c r="F131" s="1"/>
      <c r="G131" s="1"/>
      <c r="H131" s="1"/>
      <c r="I131" s="1"/>
      <c r="J131" s="1" t="s">
        <v>18</v>
      </c>
      <c r="K131">
        <v>80</v>
      </c>
      <c r="L131" s="16" t="s">
        <v>1531</v>
      </c>
      <c r="M131">
        <f t="shared" ref="M131:M194" si="4">$G131+$H131</f>
        <v>0</v>
      </c>
    </row>
    <row r="132" spans="1:13" ht="30">
      <c r="A132" s="1" t="s">
        <v>1535</v>
      </c>
      <c r="B132" s="11" t="s">
        <v>13</v>
      </c>
      <c r="C132" s="1">
        <v>4</v>
      </c>
      <c r="D132" s="1" t="s">
        <v>31</v>
      </c>
      <c r="E132" s="1" t="s">
        <v>1950</v>
      </c>
      <c r="F132" s="1"/>
      <c r="G132" s="1"/>
      <c r="H132" s="1"/>
      <c r="I132" s="1"/>
      <c r="J132" s="1" t="s">
        <v>25</v>
      </c>
      <c r="K132">
        <v>145</v>
      </c>
      <c r="L132" s="16" t="s">
        <v>1537</v>
      </c>
      <c r="M132">
        <f t="shared" si="4"/>
        <v>0</v>
      </c>
    </row>
    <row r="133" spans="1:13" ht="30">
      <c r="A133" s="1" t="s">
        <v>1538</v>
      </c>
      <c r="B133" s="1" t="s">
        <v>13</v>
      </c>
      <c r="C133" s="1">
        <v>4</v>
      </c>
      <c r="D133" s="1" t="s">
        <v>31</v>
      </c>
      <c r="E133" s="17" t="s">
        <v>1539</v>
      </c>
      <c r="F133" s="1"/>
      <c r="G133" s="1"/>
      <c r="H133" s="1"/>
      <c r="I133" s="1"/>
      <c r="J133" s="1" t="s">
        <v>25</v>
      </c>
      <c r="K133">
        <v>188</v>
      </c>
      <c r="L133" s="16" t="s">
        <v>1540</v>
      </c>
      <c r="M133">
        <f t="shared" si="4"/>
        <v>0</v>
      </c>
    </row>
    <row r="134" spans="1:13" ht="33" customHeight="1">
      <c r="A134" s="1" t="s">
        <v>1685</v>
      </c>
      <c r="B134" s="11" t="s">
        <v>13</v>
      </c>
      <c r="C134" s="1">
        <v>1</v>
      </c>
      <c r="D134" s="1" t="s">
        <v>23</v>
      </c>
      <c r="E134" s="1" t="s">
        <v>1686</v>
      </c>
      <c r="F134" s="1"/>
      <c r="G134" s="1"/>
      <c r="H134" s="1"/>
      <c r="I134" s="1"/>
      <c r="J134" s="1" t="s">
        <v>18</v>
      </c>
      <c r="K134">
        <v>90</v>
      </c>
      <c r="L134" s="16" t="s">
        <v>1687</v>
      </c>
      <c r="M134">
        <f t="shared" si="4"/>
        <v>0</v>
      </c>
    </row>
    <row r="135" spans="1:13" ht="30">
      <c r="A135" s="1" t="s">
        <v>1688</v>
      </c>
      <c r="B135" s="11" t="s">
        <v>13</v>
      </c>
      <c r="C135" s="1">
        <v>2</v>
      </c>
      <c r="D135" s="1" t="s">
        <v>23</v>
      </c>
      <c r="E135" s="1" t="s">
        <v>1951</v>
      </c>
      <c r="F135" s="1"/>
      <c r="G135" s="1"/>
      <c r="H135" s="1"/>
      <c r="I135" s="1"/>
      <c r="J135" s="1" t="s">
        <v>18</v>
      </c>
      <c r="K135">
        <v>58</v>
      </c>
      <c r="L135" s="16" t="s">
        <v>1690</v>
      </c>
      <c r="M135">
        <f t="shared" si="4"/>
        <v>0</v>
      </c>
    </row>
    <row r="136" spans="1:13">
      <c r="A136" s="1" t="s">
        <v>1575</v>
      </c>
      <c r="B136" s="1" t="s">
        <v>850</v>
      </c>
      <c r="C136" s="1">
        <v>2</v>
      </c>
      <c r="D136" s="1" t="s">
        <v>23</v>
      </c>
      <c r="E136" s="1" t="s">
        <v>1952</v>
      </c>
      <c r="F136" s="1"/>
      <c r="G136" s="1"/>
      <c r="H136" s="1"/>
      <c r="I136" s="1"/>
      <c r="J136" s="1" t="s">
        <v>44</v>
      </c>
      <c r="K136">
        <v>94</v>
      </c>
      <c r="L136" s="16" t="s">
        <v>1577</v>
      </c>
      <c r="M136">
        <f t="shared" si="4"/>
        <v>0</v>
      </c>
    </row>
    <row r="137" spans="1:13">
      <c r="A137" s="1" t="s">
        <v>1697</v>
      </c>
      <c r="B137" s="11" t="s">
        <v>13</v>
      </c>
      <c r="C137" s="1">
        <v>3</v>
      </c>
      <c r="D137" s="1" t="s">
        <v>23</v>
      </c>
      <c r="E137" s="1" t="s">
        <v>1698</v>
      </c>
      <c r="F137" s="1"/>
      <c r="G137" s="1"/>
      <c r="H137" s="1"/>
      <c r="I137" s="1"/>
      <c r="J137" s="1" t="s">
        <v>44</v>
      </c>
      <c r="K137">
        <v>57</v>
      </c>
      <c r="L137" s="16" t="s">
        <v>1699</v>
      </c>
      <c r="M137">
        <f t="shared" si="4"/>
        <v>0</v>
      </c>
    </row>
    <row r="138" spans="1:13">
      <c r="A138" s="1" t="s">
        <v>1700</v>
      </c>
      <c r="B138" s="11" t="s">
        <v>13</v>
      </c>
      <c r="C138" s="1">
        <v>3</v>
      </c>
      <c r="D138" s="1" t="s">
        <v>23</v>
      </c>
      <c r="E138" s="1" t="s">
        <v>1953</v>
      </c>
      <c r="F138" s="1"/>
      <c r="G138" s="1"/>
      <c r="H138" s="1"/>
      <c r="I138" s="1"/>
      <c r="J138" s="1" t="s">
        <v>44</v>
      </c>
      <c r="K138">
        <v>101</v>
      </c>
      <c r="L138" s="16" t="s">
        <v>1702</v>
      </c>
      <c r="M138">
        <f t="shared" si="4"/>
        <v>0</v>
      </c>
    </row>
    <row r="139" spans="1:13" ht="30">
      <c r="A139" s="1" t="s">
        <v>1706</v>
      </c>
      <c r="B139" s="11" t="s">
        <v>13</v>
      </c>
      <c r="C139" s="1">
        <v>4</v>
      </c>
      <c r="D139" s="1" t="s">
        <v>23</v>
      </c>
      <c r="E139" s="1" t="s">
        <v>1954</v>
      </c>
      <c r="F139" s="1"/>
      <c r="G139" s="1"/>
      <c r="H139" s="1"/>
      <c r="I139" s="1"/>
      <c r="J139" s="1" t="s">
        <v>44</v>
      </c>
      <c r="K139">
        <v>73</v>
      </c>
      <c r="L139" s="16" t="s">
        <v>1708</v>
      </c>
      <c r="M139">
        <f t="shared" si="4"/>
        <v>0</v>
      </c>
    </row>
    <row r="140" spans="1:13" ht="30">
      <c r="A140" s="1" t="s">
        <v>1718</v>
      </c>
      <c r="B140" s="11" t="s">
        <v>13</v>
      </c>
      <c r="C140" s="1">
        <v>5</v>
      </c>
      <c r="D140" s="1" t="s">
        <v>23</v>
      </c>
      <c r="E140" s="1" t="s">
        <v>1719</v>
      </c>
      <c r="F140" s="1"/>
      <c r="G140" s="1"/>
      <c r="H140" s="1"/>
      <c r="I140" s="1"/>
      <c r="J140" s="1" t="s">
        <v>18</v>
      </c>
      <c r="K140">
        <v>111</v>
      </c>
      <c r="L140" s="16" t="s">
        <v>1720</v>
      </c>
      <c r="M140">
        <f t="shared" si="4"/>
        <v>0</v>
      </c>
    </row>
    <row r="141" spans="1:13" ht="30">
      <c r="A141" s="1" t="s">
        <v>1721</v>
      </c>
      <c r="B141" s="1" t="s">
        <v>13</v>
      </c>
      <c r="C141" s="1">
        <v>6</v>
      </c>
      <c r="D141" s="1" t="s">
        <v>23</v>
      </c>
      <c r="E141" s="1" t="s">
        <v>1955</v>
      </c>
      <c r="F141" s="1"/>
      <c r="G141" s="1"/>
      <c r="H141" s="1"/>
      <c r="I141" s="1"/>
      <c r="J141" s="1" t="s">
        <v>25</v>
      </c>
      <c r="K141">
        <v>220</v>
      </c>
      <c r="L141" s="16" t="s">
        <v>1723</v>
      </c>
      <c r="M141">
        <f t="shared" si="4"/>
        <v>0</v>
      </c>
    </row>
    <row r="142" spans="1:13" ht="30">
      <c r="A142" s="1" t="s">
        <v>1956</v>
      </c>
      <c r="B142" s="1" t="s">
        <v>13</v>
      </c>
      <c r="C142" s="1">
        <v>2</v>
      </c>
      <c r="D142" s="1" t="s">
        <v>1822</v>
      </c>
      <c r="E142" s="1" t="s">
        <v>1957</v>
      </c>
      <c r="F142" s="1"/>
      <c r="G142" s="1"/>
      <c r="H142" s="1"/>
      <c r="I142" s="1"/>
      <c r="J142" s="1" t="s">
        <v>18</v>
      </c>
      <c r="K142">
        <v>166</v>
      </c>
      <c r="L142" s="16" t="s">
        <v>1081</v>
      </c>
      <c r="M142">
        <f t="shared" si="4"/>
        <v>0</v>
      </c>
    </row>
    <row r="143" spans="1:13" ht="30">
      <c r="A143" s="1" t="s">
        <v>1715</v>
      </c>
      <c r="B143" s="1" t="s">
        <v>13</v>
      </c>
      <c r="C143" s="1">
        <v>4</v>
      </c>
      <c r="D143" s="1" t="s">
        <v>1822</v>
      </c>
      <c r="E143" s="17" t="s">
        <v>1716</v>
      </c>
      <c r="F143" s="1"/>
      <c r="G143" s="1"/>
      <c r="H143" s="1"/>
      <c r="I143" s="1"/>
      <c r="J143" s="1" t="s">
        <v>41</v>
      </c>
      <c r="K143">
        <v>224</v>
      </c>
      <c r="L143" s="16" t="s">
        <v>1717</v>
      </c>
      <c r="M143">
        <f t="shared" si="4"/>
        <v>0</v>
      </c>
    </row>
    <row r="144" spans="1:13" ht="30">
      <c r="A144" s="1" t="s">
        <v>1405</v>
      </c>
      <c r="B144" s="1" t="s">
        <v>1958</v>
      </c>
      <c r="C144" s="1">
        <v>3</v>
      </c>
      <c r="D144" s="1" t="s">
        <v>15</v>
      </c>
      <c r="E144" s="1" t="s">
        <v>1406</v>
      </c>
      <c r="F144" s="1">
        <v>3</v>
      </c>
      <c r="G144" s="1">
        <v>1</v>
      </c>
      <c r="H144" s="1">
        <v>2</v>
      </c>
      <c r="I144" s="1" t="s">
        <v>229</v>
      </c>
      <c r="J144" s="1" t="s">
        <v>25</v>
      </c>
      <c r="K144">
        <v>187</v>
      </c>
      <c r="L144" s="16" t="s">
        <v>1407</v>
      </c>
      <c r="M144">
        <f t="shared" si="4"/>
        <v>3</v>
      </c>
    </row>
    <row r="145" spans="1:13" ht="30">
      <c r="A145" s="1" t="s">
        <v>1808</v>
      </c>
      <c r="B145" s="1" t="s">
        <v>1958</v>
      </c>
      <c r="C145" s="1">
        <v>3</v>
      </c>
      <c r="D145" s="1" t="s">
        <v>23</v>
      </c>
      <c r="E145" s="1" t="s">
        <v>1809</v>
      </c>
      <c r="F145" s="1"/>
      <c r="G145" s="1"/>
      <c r="H145" s="1"/>
      <c r="I145" s="1"/>
      <c r="J145" s="1" t="s">
        <v>18</v>
      </c>
      <c r="K145">
        <v>204</v>
      </c>
      <c r="L145" s="16" t="s">
        <v>1810</v>
      </c>
      <c r="M145">
        <f t="shared" si="4"/>
        <v>0</v>
      </c>
    </row>
    <row r="146" spans="1:13" ht="30">
      <c r="A146" s="1" t="s">
        <v>1430</v>
      </c>
      <c r="B146" s="1" t="s">
        <v>1959</v>
      </c>
      <c r="C146" s="1">
        <v>3</v>
      </c>
      <c r="D146" s="1" t="s">
        <v>15</v>
      </c>
      <c r="E146" s="1" t="s">
        <v>1432</v>
      </c>
      <c r="F146" s="1">
        <v>3</v>
      </c>
      <c r="G146" s="1">
        <v>1</v>
      </c>
      <c r="H146" s="1">
        <v>3</v>
      </c>
      <c r="I146" s="1" t="s">
        <v>52</v>
      </c>
      <c r="J146" s="1" t="s">
        <v>25</v>
      </c>
      <c r="K146">
        <v>59</v>
      </c>
      <c r="L146" s="16" t="s">
        <v>1433</v>
      </c>
      <c r="M146">
        <f t="shared" si="4"/>
        <v>4</v>
      </c>
    </row>
    <row r="147" spans="1:13" ht="30">
      <c r="A147" s="1" t="s">
        <v>1434</v>
      </c>
      <c r="B147" s="1" t="s">
        <v>1959</v>
      </c>
      <c r="C147" s="1">
        <v>4</v>
      </c>
      <c r="D147" s="1" t="s">
        <v>15</v>
      </c>
      <c r="E147" s="1" t="s">
        <v>1435</v>
      </c>
      <c r="F147" s="1">
        <v>2</v>
      </c>
      <c r="G147" s="1">
        <v>0</v>
      </c>
      <c r="H147" s="1">
        <v>5</v>
      </c>
      <c r="I147" s="1" t="s">
        <v>561</v>
      </c>
      <c r="J147" s="1" t="s">
        <v>44</v>
      </c>
      <c r="K147">
        <v>82</v>
      </c>
      <c r="L147" s="16" t="s">
        <v>1436</v>
      </c>
      <c r="M147">
        <f t="shared" si="4"/>
        <v>5</v>
      </c>
    </row>
    <row r="148" spans="1:13" ht="30">
      <c r="A148" s="1" t="s">
        <v>1437</v>
      </c>
      <c r="B148" s="1" t="s">
        <v>1959</v>
      </c>
      <c r="C148" s="1">
        <v>4</v>
      </c>
      <c r="D148" s="1" t="s">
        <v>15</v>
      </c>
      <c r="E148" s="1" t="s">
        <v>1438</v>
      </c>
      <c r="F148" s="1">
        <v>3</v>
      </c>
      <c r="G148" s="1">
        <v>3</v>
      </c>
      <c r="H148" s="1">
        <v>3</v>
      </c>
      <c r="I148" s="1" t="s">
        <v>52</v>
      </c>
      <c r="J148" s="1" t="s">
        <v>25</v>
      </c>
      <c r="K148">
        <v>228</v>
      </c>
      <c r="L148" s="16" t="s">
        <v>1439</v>
      </c>
      <c r="M148">
        <f t="shared" si="4"/>
        <v>6</v>
      </c>
    </row>
    <row r="149" spans="1:13" ht="45">
      <c r="A149" s="1" t="s">
        <v>1814</v>
      </c>
      <c r="B149" s="1" t="s">
        <v>1959</v>
      </c>
      <c r="C149" s="1">
        <v>2</v>
      </c>
      <c r="D149" s="1" t="s">
        <v>23</v>
      </c>
      <c r="E149" s="1" t="s">
        <v>1815</v>
      </c>
      <c r="F149" s="1"/>
      <c r="G149" s="1"/>
      <c r="H149" s="1"/>
      <c r="I149" s="1"/>
      <c r="J149" s="1" t="s">
        <v>18</v>
      </c>
      <c r="K149">
        <v>86</v>
      </c>
      <c r="L149" s="16" t="s">
        <v>1816</v>
      </c>
      <c r="M149">
        <f t="shared" si="4"/>
        <v>0</v>
      </c>
    </row>
    <row r="150" spans="1:13" ht="30">
      <c r="A150" s="9" t="s">
        <v>1443</v>
      </c>
      <c r="B150" s="9" t="s">
        <v>1960</v>
      </c>
      <c r="C150" s="9">
        <v>2</v>
      </c>
      <c r="D150" s="9" t="s">
        <v>15</v>
      </c>
      <c r="E150" s="9" t="s">
        <v>1445</v>
      </c>
      <c r="F150" s="9">
        <v>1</v>
      </c>
      <c r="G150" s="9">
        <v>1</v>
      </c>
      <c r="H150" s="9">
        <v>2</v>
      </c>
      <c r="I150" s="9" t="s">
        <v>417</v>
      </c>
      <c r="J150" s="9" t="s">
        <v>41</v>
      </c>
      <c r="K150">
        <v>156</v>
      </c>
      <c r="L150" s="16" t="s">
        <v>1446</v>
      </c>
      <c r="M150">
        <f t="shared" si="4"/>
        <v>3</v>
      </c>
    </row>
    <row r="151" spans="1:13">
      <c r="A151" s="1" t="s">
        <v>1147</v>
      </c>
      <c r="B151" s="14" t="s">
        <v>365</v>
      </c>
      <c r="C151" s="1">
        <v>1</v>
      </c>
      <c r="D151" s="1" t="s">
        <v>15</v>
      </c>
      <c r="E151" s="1" t="s">
        <v>664</v>
      </c>
      <c r="F151" s="1">
        <v>1</v>
      </c>
      <c r="G151" s="1">
        <v>1</v>
      </c>
      <c r="H151" s="1">
        <v>2</v>
      </c>
      <c r="I151" s="1" t="s">
        <v>154</v>
      </c>
      <c r="J151" s="1" t="s">
        <v>18</v>
      </c>
      <c r="K151">
        <v>4</v>
      </c>
      <c r="L151" s="16" t="s">
        <v>1148</v>
      </c>
      <c r="M151">
        <f t="shared" si="4"/>
        <v>3</v>
      </c>
    </row>
    <row r="152" spans="1:13">
      <c r="A152" s="1" t="s">
        <v>1149</v>
      </c>
      <c r="B152" s="14" t="s">
        <v>365</v>
      </c>
      <c r="C152" s="1">
        <v>1</v>
      </c>
      <c r="D152" s="1" t="s">
        <v>15</v>
      </c>
      <c r="E152" s="10"/>
      <c r="F152" s="1">
        <v>2</v>
      </c>
      <c r="G152" s="1">
        <v>0</v>
      </c>
      <c r="H152" s="1">
        <v>2</v>
      </c>
      <c r="I152" s="1" t="s">
        <v>52</v>
      </c>
      <c r="J152" s="1" t="s">
        <v>18</v>
      </c>
      <c r="K152">
        <v>8</v>
      </c>
      <c r="L152" s="16" t="s">
        <v>1150</v>
      </c>
      <c r="M152">
        <f t="shared" si="4"/>
        <v>2</v>
      </c>
    </row>
    <row r="153" spans="1:13">
      <c r="A153" s="1" t="s">
        <v>1151</v>
      </c>
      <c r="B153" s="14" t="s">
        <v>365</v>
      </c>
      <c r="C153" s="1">
        <v>1</v>
      </c>
      <c r="D153" s="1" t="s">
        <v>15</v>
      </c>
      <c r="E153" s="1" t="s">
        <v>1152</v>
      </c>
      <c r="F153" s="1">
        <v>2</v>
      </c>
      <c r="G153" s="1">
        <v>2</v>
      </c>
      <c r="H153" s="1">
        <v>2</v>
      </c>
      <c r="I153" s="1" t="s">
        <v>52</v>
      </c>
      <c r="J153" s="1" t="s">
        <v>18</v>
      </c>
      <c r="K153">
        <v>30</v>
      </c>
      <c r="L153" s="16" t="s">
        <v>1153</v>
      </c>
      <c r="M153">
        <f t="shared" si="4"/>
        <v>4</v>
      </c>
    </row>
    <row r="154" spans="1:13">
      <c r="A154" s="1" t="s">
        <v>1154</v>
      </c>
      <c r="B154" s="14" t="s">
        <v>365</v>
      </c>
      <c r="C154" s="1">
        <v>1</v>
      </c>
      <c r="D154" s="1" t="s">
        <v>15</v>
      </c>
      <c r="E154" s="17" t="s">
        <v>1155</v>
      </c>
      <c r="F154" s="1">
        <v>2</v>
      </c>
      <c r="G154" s="1">
        <v>1</v>
      </c>
      <c r="H154" s="1">
        <v>1</v>
      </c>
      <c r="I154" s="1" t="s">
        <v>154</v>
      </c>
      <c r="J154" s="1" t="s">
        <v>18</v>
      </c>
      <c r="K154">
        <v>134</v>
      </c>
      <c r="L154" s="16" t="s">
        <v>1156</v>
      </c>
      <c r="M154">
        <f t="shared" si="4"/>
        <v>2</v>
      </c>
    </row>
    <row r="155" spans="1:13" ht="30">
      <c r="A155" s="1" t="s">
        <v>1157</v>
      </c>
      <c r="B155" s="14" t="s">
        <v>365</v>
      </c>
      <c r="C155" s="1">
        <v>1</v>
      </c>
      <c r="D155" s="1" t="s">
        <v>15</v>
      </c>
      <c r="E155" s="1" t="s">
        <v>1158</v>
      </c>
      <c r="F155" s="1">
        <v>1</v>
      </c>
      <c r="G155" s="1">
        <v>0</v>
      </c>
      <c r="H155" s="1">
        <v>1</v>
      </c>
      <c r="I155" s="1" t="s">
        <v>154</v>
      </c>
      <c r="J155" s="1" t="s">
        <v>44</v>
      </c>
      <c r="K155">
        <v>22</v>
      </c>
      <c r="L155" s="16" t="s">
        <v>1159</v>
      </c>
      <c r="M155">
        <f t="shared" si="4"/>
        <v>1</v>
      </c>
    </row>
    <row r="156" spans="1:13" ht="30">
      <c r="A156" s="1" t="s">
        <v>1166</v>
      </c>
      <c r="B156" s="14" t="s">
        <v>365</v>
      </c>
      <c r="C156" s="1">
        <v>2</v>
      </c>
      <c r="D156" s="1" t="s">
        <v>15</v>
      </c>
      <c r="E156" s="1" t="s">
        <v>1167</v>
      </c>
      <c r="F156" s="1">
        <v>1</v>
      </c>
      <c r="G156" s="1">
        <v>1</v>
      </c>
      <c r="H156" s="1">
        <v>4</v>
      </c>
      <c r="I156" s="1" t="s">
        <v>1168</v>
      </c>
      <c r="J156" s="1" t="s">
        <v>44</v>
      </c>
      <c r="K156">
        <v>9</v>
      </c>
      <c r="L156" s="16" t="s">
        <v>1169</v>
      </c>
      <c r="M156">
        <f t="shared" si="4"/>
        <v>5</v>
      </c>
    </row>
    <row r="157" spans="1:13">
      <c r="A157" s="1" t="s">
        <v>1170</v>
      </c>
      <c r="B157" s="1" t="s">
        <v>365</v>
      </c>
      <c r="C157" s="1">
        <v>2</v>
      </c>
      <c r="D157" s="1" t="s">
        <v>15</v>
      </c>
      <c r="E157" s="17" t="s">
        <v>1171</v>
      </c>
      <c r="F157" s="1">
        <v>1</v>
      </c>
      <c r="G157" s="1">
        <v>0</v>
      </c>
      <c r="H157" s="1">
        <v>1</v>
      </c>
      <c r="I157" s="1" t="s">
        <v>52</v>
      </c>
      <c r="J157" s="1" t="s">
        <v>44</v>
      </c>
      <c r="K157">
        <v>191</v>
      </c>
      <c r="L157" s="16" t="s">
        <v>1172</v>
      </c>
      <c r="M157">
        <f t="shared" si="4"/>
        <v>1</v>
      </c>
    </row>
    <row r="158" spans="1:13">
      <c r="A158" s="1" t="s">
        <v>1176</v>
      </c>
      <c r="B158" s="14" t="s">
        <v>365</v>
      </c>
      <c r="C158" s="1">
        <v>3</v>
      </c>
      <c r="D158" s="1" t="s">
        <v>15</v>
      </c>
      <c r="E158" s="1" t="s">
        <v>1177</v>
      </c>
      <c r="F158" s="1">
        <v>3</v>
      </c>
      <c r="G158" s="1">
        <v>1</v>
      </c>
      <c r="H158" s="1">
        <v>2</v>
      </c>
      <c r="I158" s="1" t="s">
        <v>52</v>
      </c>
      <c r="J158" s="1" t="s">
        <v>18</v>
      </c>
      <c r="K158">
        <v>32</v>
      </c>
      <c r="L158" s="16" t="s">
        <v>1178</v>
      </c>
      <c r="M158">
        <f t="shared" si="4"/>
        <v>3</v>
      </c>
    </row>
    <row r="159" spans="1:13" ht="30">
      <c r="A159" s="1" t="s">
        <v>1179</v>
      </c>
      <c r="B159" s="14" t="s">
        <v>365</v>
      </c>
      <c r="C159" s="1">
        <v>3</v>
      </c>
      <c r="D159" s="1" t="s">
        <v>15</v>
      </c>
      <c r="E159" s="1" t="s">
        <v>1180</v>
      </c>
      <c r="F159" s="1">
        <v>4</v>
      </c>
      <c r="G159" s="1">
        <v>2</v>
      </c>
      <c r="H159" s="1">
        <v>2</v>
      </c>
      <c r="I159" s="1" t="s">
        <v>119</v>
      </c>
      <c r="J159" s="1" t="s">
        <v>18</v>
      </c>
      <c r="K159">
        <v>137</v>
      </c>
      <c r="L159" s="16" t="s">
        <v>1181</v>
      </c>
      <c r="M159">
        <f t="shared" si="4"/>
        <v>4</v>
      </c>
    </row>
    <row r="160" spans="1:13">
      <c r="A160" s="1" t="s">
        <v>1182</v>
      </c>
      <c r="B160" s="14" t="s">
        <v>365</v>
      </c>
      <c r="C160" s="1">
        <v>3</v>
      </c>
      <c r="D160" s="1" t="s">
        <v>15</v>
      </c>
      <c r="E160" s="17" t="s">
        <v>1183</v>
      </c>
      <c r="F160" s="1">
        <v>1</v>
      </c>
      <c r="G160" s="1">
        <v>2</v>
      </c>
      <c r="H160" s="1">
        <v>1</v>
      </c>
      <c r="I160" s="1" t="s">
        <v>52</v>
      </c>
      <c r="J160" s="1" t="s">
        <v>44</v>
      </c>
      <c r="K160">
        <v>146</v>
      </c>
      <c r="L160" s="16" t="s">
        <v>1184</v>
      </c>
      <c r="M160">
        <f t="shared" si="4"/>
        <v>3</v>
      </c>
    </row>
    <row r="161" spans="1:13" ht="47.25" customHeight="1">
      <c r="A161" s="1" t="s">
        <v>1185</v>
      </c>
      <c r="B161" s="14" t="s">
        <v>365</v>
      </c>
      <c r="C161" s="1">
        <v>3</v>
      </c>
      <c r="D161" s="1" t="s">
        <v>15</v>
      </c>
      <c r="E161" s="1" t="s">
        <v>711</v>
      </c>
      <c r="F161" s="1">
        <v>1</v>
      </c>
      <c r="G161" s="1">
        <v>3</v>
      </c>
      <c r="H161" s="1">
        <v>1</v>
      </c>
      <c r="I161" s="1" t="s">
        <v>52</v>
      </c>
      <c r="J161" s="1" t="s">
        <v>44</v>
      </c>
      <c r="K161">
        <v>118</v>
      </c>
      <c r="L161" s="16" t="s">
        <v>1186</v>
      </c>
      <c r="M161">
        <f t="shared" si="4"/>
        <v>4</v>
      </c>
    </row>
    <row r="162" spans="1:13">
      <c r="A162" s="1" t="s">
        <v>381</v>
      </c>
      <c r="B162" s="14" t="s">
        <v>365</v>
      </c>
      <c r="C162" s="1">
        <v>4</v>
      </c>
      <c r="D162" s="1" t="s">
        <v>15</v>
      </c>
      <c r="E162" s="1" t="s">
        <v>1190</v>
      </c>
      <c r="F162" s="1">
        <v>4</v>
      </c>
      <c r="G162" s="1">
        <v>1</v>
      </c>
      <c r="H162" s="1">
        <v>3</v>
      </c>
      <c r="I162" s="1" t="s">
        <v>119</v>
      </c>
      <c r="J162" s="1" t="s">
        <v>18</v>
      </c>
      <c r="K162">
        <v>60</v>
      </c>
      <c r="L162" s="16" t="s">
        <v>1191</v>
      </c>
      <c r="M162">
        <f t="shared" si="4"/>
        <v>4</v>
      </c>
    </row>
    <row r="163" spans="1:13" ht="30">
      <c r="A163" s="1" t="s">
        <v>1192</v>
      </c>
      <c r="B163" s="14" t="s">
        <v>365</v>
      </c>
      <c r="C163" s="1">
        <v>4</v>
      </c>
      <c r="D163" s="1" t="s">
        <v>15</v>
      </c>
      <c r="E163" s="1" t="s">
        <v>1193</v>
      </c>
      <c r="F163" s="1">
        <v>3</v>
      </c>
      <c r="G163" s="1">
        <v>3</v>
      </c>
      <c r="H163" s="1">
        <v>1</v>
      </c>
      <c r="I163" s="1" t="s">
        <v>52</v>
      </c>
      <c r="J163" s="1" t="s">
        <v>18</v>
      </c>
      <c r="K163">
        <v>149</v>
      </c>
      <c r="L163" s="16" t="s">
        <v>1194</v>
      </c>
      <c r="M163">
        <f t="shared" si="4"/>
        <v>4</v>
      </c>
    </row>
    <row r="164" spans="1:13">
      <c r="A164" s="1" t="s">
        <v>1195</v>
      </c>
      <c r="B164" s="14" t="s">
        <v>365</v>
      </c>
      <c r="C164" s="1">
        <v>4</v>
      </c>
      <c r="D164" s="1" t="s">
        <v>15</v>
      </c>
      <c r="E164" s="1" t="s">
        <v>1196</v>
      </c>
      <c r="F164" s="1">
        <v>4</v>
      </c>
      <c r="G164" s="1">
        <v>2</v>
      </c>
      <c r="H164" s="1">
        <v>1</v>
      </c>
      <c r="I164" s="1" t="s">
        <v>1197</v>
      </c>
      <c r="J164" s="1" t="s">
        <v>44</v>
      </c>
      <c r="K164">
        <v>150</v>
      </c>
      <c r="L164" s="16" t="s">
        <v>1198</v>
      </c>
      <c r="M164">
        <f t="shared" si="4"/>
        <v>3</v>
      </c>
    </row>
    <row r="165" spans="1:13" ht="30">
      <c r="A165" s="1" t="s">
        <v>1199</v>
      </c>
      <c r="B165" s="1" t="s">
        <v>365</v>
      </c>
      <c r="C165" s="1">
        <v>4</v>
      </c>
      <c r="D165" s="1" t="s">
        <v>15</v>
      </c>
      <c r="E165" s="1" t="s">
        <v>1200</v>
      </c>
      <c r="F165" s="1">
        <v>2</v>
      </c>
      <c r="G165" s="1">
        <v>2</v>
      </c>
      <c r="H165" s="1">
        <v>3</v>
      </c>
      <c r="I165" s="1" t="s">
        <v>119</v>
      </c>
      <c r="J165" s="1" t="s">
        <v>18</v>
      </c>
      <c r="K165">
        <v>174</v>
      </c>
      <c r="L165" s="16" t="s">
        <v>1201</v>
      </c>
      <c r="M165">
        <f t="shared" si="4"/>
        <v>5</v>
      </c>
    </row>
    <row r="166" spans="1:13" ht="60">
      <c r="A166" s="1" t="s">
        <v>1202</v>
      </c>
      <c r="B166" s="1" t="s">
        <v>365</v>
      </c>
      <c r="C166" s="1">
        <v>4</v>
      </c>
      <c r="D166" s="1" t="s">
        <v>15</v>
      </c>
      <c r="E166" s="1" t="s">
        <v>1203</v>
      </c>
      <c r="F166" s="1">
        <v>2</v>
      </c>
      <c r="G166" s="1">
        <v>0</v>
      </c>
      <c r="H166" s="1">
        <v>4</v>
      </c>
      <c r="I166" s="1" t="s">
        <v>1168</v>
      </c>
      <c r="J166" s="1" t="s">
        <v>44</v>
      </c>
      <c r="K166">
        <v>175</v>
      </c>
      <c r="L166" s="16" t="s">
        <v>1204</v>
      </c>
      <c r="M166">
        <f t="shared" si="4"/>
        <v>4</v>
      </c>
    </row>
    <row r="167" spans="1:13">
      <c r="A167" s="1" t="s">
        <v>1208</v>
      </c>
      <c r="B167" s="14" t="s">
        <v>365</v>
      </c>
      <c r="C167" s="1">
        <v>5</v>
      </c>
      <c r="D167" s="1" t="s">
        <v>15</v>
      </c>
      <c r="E167" s="1" t="s">
        <v>1209</v>
      </c>
      <c r="F167" s="1">
        <v>5</v>
      </c>
      <c r="G167" s="1">
        <v>3</v>
      </c>
      <c r="H167" s="1">
        <v>3</v>
      </c>
      <c r="I167" s="1" t="s">
        <v>119</v>
      </c>
      <c r="J167" s="1" t="s">
        <v>44</v>
      </c>
      <c r="K167">
        <v>61</v>
      </c>
      <c r="L167" s="16" t="s">
        <v>1210</v>
      </c>
      <c r="M167">
        <f t="shared" si="4"/>
        <v>6</v>
      </c>
    </row>
    <row r="168" spans="1:13" ht="30">
      <c r="A168" s="1" t="s">
        <v>1211</v>
      </c>
      <c r="B168" s="1" t="s">
        <v>365</v>
      </c>
      <c r="C168" s="1">
        <v>5</v>
      </c>
      <c r="D168" s="1" t="s">
        <v>15</v>
      </c>
      <c r="E168" s="1" t="s">
        <v>1212</v>
      </c>
      <c r="F168" s="1">
        <v>3</v>
      </c>
      <c r="G168" s="1">
        <v>5</v>
      </c>
      <c r="H168" s="1">
        <v>2</v>
      </c>
      <c r="I168" s="1" t="s">
        <v>154</v>
      </c>
      <c r="J168" s="1" t="s">
        <v>44</v>
      </c>
      <c r="K168">
        <v>171</v>
      </c>
      <c r="L168" s="16" t="s">
        <v>1213</v>
      </c>
      <c r="M168">
        <f t="shared" si="4"/>
        <v>7</v>
      </c>
    </row>
    <row r="169" spans="1:13" ht="30">
      <c r="A169" s="1" t="s">
        <v>1214</v>
      </c>
      <c r="B169" s="1" t="s">
        <v>365</v>
      </c>
      <c r="C169" s="1">
        <v>5</v>
      </c>
      <c r="D169" s="1" t="s">
        <v>15</v>
      </c>
      <c r="E169" s="1" t="s">
        <v>1215</v>
      </c>
      <c r="F169" s="1">
        <v>5</v>
      </c>
      <c r="G169" s="1">
        <v>1</v>
      </c>
      <c r="H169" s="1">
        <v>3</v>
      </c>
      <c r="I169" s="1" t="s">
        <v>119</v>
      </c>
      <c r="J169" s="1" t="s">
        <v>44</v>
      </c>
      <c r="K169">
        <v>210</v>
      </c>
      <c r="L169" s="16" t="s">
        <v>1216</v>
      </c>
      <c r="M169">
        <f t="shared" si="4"/>
        <v>4</v>
      </c>
    </row>
    <row r="170" spans="1:13" ht="30">
      <c r="A170" s="1" t="s">
        <v>1226</v>
      </c>
      <c r="B170" s="14" t="s">
        <v>365</v>
      </c>
      <c r="C170" s="1">
        <v>6</v>
      </c>
      <c r="D170" s="1" t="s">
        <v>15</v>
      </c>
      <c r="E170" s="1" t="s">
        <v>1227</v>
      </c>
      <c r="F170" s="1">
        <v>6</v>
      </c>
      <c r="G170" s="1">
        <v>1</v>
      </c>
      <c r="H170" s="1">
        <v>5</v>
      </c>
      <c r="I170" s="1" t="s">
        <v>52</v>
      </c>
      <c r="J170" s="1" t="s">
        <v>25</v>
      </c>
      <c r="K170">
        <v>44</v>
      </c>
      <c r="L170" s="16" t="s">
        <v>1228</v>
      </c>
      <c r="M170">
        <f t="shared" si="4"/>
        <v>6</v>
      </c>
    </row>
    <row r="171" spans="1:13">
      <c r="A171" s="1" t="s">
        <v>1229</v>
      </c>
      <c r="B171" s="14" t="s">
        <v>365</v>
      </c>
      <c r="C171" s="1">
        <v>6</v>
      </c>
      <c r="D171" s="1" t="s">
        <v>15</v>
      </c>
      <c r="E171" s="1" t="s">
        <v>1230</v>
      </c>
      <c r="F171" s="1">
        <v>7</v>
      </c>
      <c r="G171" s="1">
        <v>4</v>
      </c>
      <c r="H171" s="1">
        <v>3</v>
      </c>
      <c r="I171" s="1" t="s">
        <v>52</v>
      </c>
      <c r="J171" s="1" t="s">
        <v>18</v>
      </c>
      <c r="K171">
        <v>47</v>
      </c>
      <c r="L171" s="16" t="s">
        <v>1231</v>
      </c>
      <c r="M171">
        <f t="shared" si="4"/>
        <v>7</v>
      </c>
    </row>
    <row r="172" spans="1:13" ht="30">
      <c r="A172" s="1" t="s">
        <v>1232</v>
      </c>
      <c r="B172" s="1" t="s">
        <v>365</v>
      </c>
      <c r="C172" s="1">
        <v>6</v>
      </c>
      <c r="D172" s="1" t="s">
        <v>15</v>
      </c>
      <c r="E172" s="1" t="s">
        <v>1233</v>
      </c>
      <c r="F172" s="1">
        <v>6</v>
      </c>
      <c r="G172" s="1">
        <v>3</v>
      </c>
      <c r="H172" s="1">
        <v>3</v>
      </c>
      <c r="I172" s="1" t="s">
        <v>52</v>
      </c>
      <c r="J172" s="1" t="s">
        <v>44</v>
      </c>
      <c r="K172">
        <v>215</v>
      </c>
      <c r="L172" s="16" t="s">
        <v>1234</v>
      </c>
      <c r="M172">
        <f t="shared" si="4"/>
        <v>6</v>
      </c>
    </row>
    <row r="173" spans="1:13">
      <c r="A173" s="1" t="s">
        <v>1238</v>
      </c>
      <c r="B173" s="14" t="s">
        <v>365</v>
      </c>
      <c r="C173" s="1">
        <v>7</v>
      </c>
      <c r="D173" s="1" t="s">
        <v>15</v>
      </c>
      <c r="E173" s="1" t="s">
        <v>1239</v>
      </c>
      <c r="F173" s="1">
        <v>5</v>
      </c>
      <c r="G173" s="1">
        <v>0</v>
      </c>
      <c r="H173" s="1">
        <v>9</v>
      </c>
      <c r="I173" s="1" t="s">
        <v>52</v>
      </c>
      <c r="J173" s="1" t="s">
        <v>25</v>
      </c>
      <c r="K173">
        <v>18</v>
      </c>
      <c r="L173" s="16" t="s">
        <v>1240</v>
      </c>
      <c r="M173">
        <f t="shared" si="4"/>
        <v>9</v>
      </c>
    </row>
    <row r="174" spans="1:13">
      <c r="A174" s="1" t="s">
        <v>1241</v>
      </c>
      <c r="B174" s="14" t="s">
        <v>365</v>
      </c>
      <c r="C174" s="1">
        <v>7</v>
      </c>
      <c r="D174" s="1" t="s">
        <v>15</v>
      </c>
      <c r="E174" s="1" t="s">
        <v>1242</v>
      </c>
      <c r="F174" s="1">
        <v>4</v>
      </c>
      <c r="G174" s="1">
        <v>4</v>
      </c>
      <c r="H174" s="1">
        <v>2</v>
      </c>
      <c r="I174" s="1" t="s">
        <v>1168</v>
      </c>
      <c r="J174" s="1" t="s">
        <v>25</v>
      </c>
      <c r="K174">
        <v>48</v>
      </c>
      <c r="L174" s="16" t="s">
        <v>1243</v>
      </c>
      <c r="M174">
        <f t="shared" si="4"/>
        <v>6</v>
      </c>
    </row>
    <row r="175" spans="1:13" ht="30">
      <c r="A175" s="1" t="s">
        <v>1244</v>
      </c>
      <c r="B175" s="14" t="s">
        <v>365</v>
      </c>
      <c r="C175" s="1">
        <v>7</v>
      </c>
      <c r="D175" s="1" t="s">
        <v>15</v>
      </c>
      <c r="E175" s="1" t="s">
        <v>1245</v>
      </c>
      <c r="F175" s="1">
        <v>8</v>
      </c>
      <c r="G175" s="1">
        <v>3</v>
      </c>
      <c r="H175" s="1">
        <v>5</v>
      </c>
      <c r="I175" s="1" t="s">
        <v>119</v>
      </c>
      <c r="J175" s="1" t="s">
        <v>41</v>
      </c>
      <c r="K175">
        <v>105</v>
      </c>
      <c r="L175" s="16" t="s">
        <v>1246</v>
      </c>
      <c r="M175">
        <f t="shared" si="4"/>
        <v>8</v>
      </c>
    </row>
    <row r="176" spans="1:13">
      <c r="A176" s="1" t="s">
        <v>1247</v>
      </c>
      <c r="B176" s="1" t="s">
        <v>365</v>
      </c>
      <c r="C176" s="1">
        <v>7</v>
      </c>
      <c r="D176" s="1" t="s">
        <v>15</v>
      </c>
      <c r="E176" s="1" t="s">
        <v>1248</v>
      </c>
      <c r="F176" s="1">
        <v>5</v>
      </c>
      <c r="G176" s="1">
        <v>1</v>
      </c>
      <c r="H176" s="1">
        <v>7</v>
      </c>
      <c r="I176" s="1" t="s">
        <v>52</v>
      </c>
      <c r="J176" s="1" t="s">
        <v>25</v>
      </c>
      <c r="K176">
        <v>194</v>
      </c>
      <c r="L176" s="16" t="s">
        <v>1249</v>
      </c>
      <c r="M176">
        <f t="shared" si="4"/>
        <v>8</v>
      </c>
    </row>
    <row r="177" spans="1:13">
      <c r="A177" s="1" t="s">
        <v>1541</v>
      </c>
      <c r="B177" s="14" t="s">
        <v>365</v>
      </c>
      <c r="C177" s="1">
        <v>2</v>
      </c>
      <c r="D177" s="1" t="s">
        <v>31</v>
      </c>
      <c r="E177" s="1" t="s">
        <v>1542</v>
      </c>
      <c r="F177" s="1"/>
      <c r="G177" s="1"/>
      <c r="H177" s="1"/>
      <c r="I177" s="1"/>
      <c r="J177" s="1" t="s">
        <v>18</v>
      </c>
      <c r="K177">
        <v>53</v>
      </c>
      <c r="L177" s="16" t="s">
        <v>1543</v>
      </c>
      <c r="M177">
        <f t="shared" si="4"/>
        <v>0</v>
      </c>
    </row>
    <row r="178" spans="1:13">
      <c r="A178" s="1" t="s">
        <v>1544</v>
      </c>
      <c r="B178" s="14" t="s">
        <v>365</v>
      </c>
      <c r="C178" s="1">
        <v>2</v>
      </c>
      <c r="D178" s="1" t="s">
        <v>31</v>
      </c>
      <c r="E178" s="1" t="s">
        <v>1545</v>
      </c>
      <c r="F178" s="1"/>
      <c r="G178" s="1"/>
      <c r="H178" s="1"/>
      <c r="I178" s="1"/>
      <c r="J178" s="1" t="s">
        <v>44</v>
      </c>
      <c r="K178">
        <v>70</v>
      </c>
      <c r="L178" s="16" t="s">
        <v>1546</v>
      </c>
      <c r="M178">
        <f t="shared" si="4"/>
        <v>0</v>
      </c>
    </row>
    <row r="179" spans="1:13" ht="30">
      <c r="A179" s="1" t="s">
        <v>1547</v>
      </c>
      <c r="B179" s="14" t="s">
        <v>365</v>
      </c>
      <c r="C179" s="1">
        <v>3</v>
      </c>
      <c r="D179" s="1" t="s">
        <v>31</v>
      </c>
      <c r="E179" s="1" t="str">
        <f>E250</f>
        <v xml:space="preserve">Legend: Summon: Ward, Taunt, Flying. Gravecast 4. </v>
      </c>
      <c r="F179" s="1"/>
      <c r="G179" s="1"/>
      <c r="H179" s="1"/>
      <c r="I179" s="1"/>
      <c r="J179" s="1" t="s">
        <v>44</v>
      </c>
      <c r="K179">
        <v>143</v>
      </c>
      <c r="L179" s="16" t="s">
        <v>1548</v>
      </c>
      <c r="M179">
        <f t="shared" si="4"/>
        <v>0</v>
      </c>
    </row>
    <row r="180" spans="1:13" ht="30">
      <c r="A180" s="1" t="s">
        <v>1549</v>
      </c>
      <c r="B180" s="1" t="s">
        <v>365</v>
      </c>
      <c r="C180" s="1">
        <v>3</v>
      </c>
      <c r="D180" s="1" t="s">
        <v>31</v>
      </c>
      <c r="E180" s="1" t="s">
        <v>1550</v>
      </c>
      <c r="F180" s="1"/>
      <c r="G180" s="1"/>
      <c r="H180" s="1"/>
      <c r="I180" s="1"/>
      <c r="J180" s="1" t="s">
        <v>18</v>
      </c>
      <c r="K180">
        <v>196</v>
      </c>
      <c r="L180" s="16" t="s">
        <v>1551</v>
      </c>
      <c r="M180">
        <f t="shared" si="4"/>
        <v>0</v>
      </c>
    </row>
    <row r="181" spans="1:13" ht="30">
      <c r="A181" s="1" t="s">
        <v>1727</v>
      </c>
      <c r="B181" s="14" t="s">
        <v>365</v>
      </c>
      <c r="C181" s="1">
        <v>2</v>
      </c>
      <c r="D181" s="1" t="s">
        <v>23</v>
      </c>
      <c r="E181" s="1" t="s">
        <v>1728</v>
      </c>
      <c r="F181" s="1"/>
      <c r="G181" s="1"/>
      <c r="H181" s="1"/>
      <c r="I181" s="1"/>
      <c r="J181" s="1" t="s">
        <v>18</v>
      </c>
      <c r="K181">
        <v>85</v>
      </c>
      <c r="L181" s="16" t="s">
        <v>1729</v>
      </c>
      <c r="M181">
        <f t="shared" si="4"/>
        <v>0</v>
      </c>
    </row>
    <row r="182" spans="1:13">
      <c r="A182" s="1" t="s">
        <v>1730</v>
      </c>
      <c r="B182" s="14" t="s">
        <v>365</v>
      </c>
      <c r="C182" s="1">
        <v>2</v>
      </c>
      <c r="D182" s="1" t="s">
        <v>23</v>
      </c>
      <c r="E182" s="1" t="s">
        <v>1731</v>
      </c>
      <c r="F182" s="1"/>
      <c r="G182" s="1"/>
      <c r="H182" s="1"/>
      <c r="I182" s="1"/>
      <c r="J182" s="1" t="s">
        <v>18</v>
      </c>
      <c r="K182">
        <v>93</v>
      </c>
      <c r="L182" s="16" t="s">
        <v>1732</v>
      </c>
      <c r="M182">
        <f t="shared" si="4"/>
        <v>0</v>
      </c>
    </row>
    <row r="183" spans="1:13" ht="30">
      <c r="A183" s="1" t="s">
        <v>1733</v>
      </c>
      <c r="B183" s="1" t="s">
        <v>365</v>
      </c>
      <c r="C183" s="1">
        <v>2</v>
      </c>
      <c r="D183" s="1" t="s">
        <v>23</v>
      </c>
      <c r="E183" s="1" t="s">
        <v>1734</v>
      </c>
      <c r="F183" s="1"/>
      <c r="G183" s="1"/>
      <c r="H183" s="1"/>
      <c r="I183" s="1"/>
      <c r="J183" s="1" t="s">
        <v>18</v>
      </c>
      <c r="K183">
        <v>165</v>
      </c>
      <c r="L183" s="16" t="s">
        <v>1735</v>
      </c>
      <c r="M183">
        <f t="shared" si="4"/>
        <v>0</v>
      </c>
    </row>
    <row r="184" spans="1:13">
      <c r="A184" s="1" t="s">
        <v>1736</v>
      </c>
      <c r="B184" s="1" t="s">
        <v>365</v>
      </c>
      <c r="C184" s="1">
        <v>2</v>
      </c>
      <c r="D184" s="1" t="s">
        <v>23</v>
      </c>
      <c r="E184" s="1" t="s">
        <v>1737</v>
      </c>
      <c r="F184" s="1"/>
      <c r="G184" s="1"/>
      <c r="H184" s="1"/>
      <c r="I184" s="1"/>
      <c r="J184" s="1" t="s">
        <v>18</v>
      </c>
      <c r="K184">
        <v>225</v>
      </c>
      <c r="L184" s="16" t="s">
        <v>1738</v>
      </c>
      <c r="M184">
        <f t="shared" si="4"/>
        <v>0</v>
      </c>
    </row>
    <row r="185" spans="1:13">
      <c r="A185" s="1" t="s">
        <v>1739</v>
      </c>
      <c r="B185" s="1" t="s">
        <v>365</v>
      </c>
      <c r="C185" s="1">
        <v>3</v>
      </c>
      <c r="D185" s="1" t="s">
        <v>23</v>
      </c>
      <c r="E185" s="1" t="s">
        <v>1740</v>
      </c>
      <c r="F185" s="1"/>
      <c r="G185" s="1"/>
      <c r="H185" s="1"/>
      <c r="I185" s="1"/>
      <c r="J185" s="1" t="s">
        <v>18</v>
      </c>
      <c r="K185">
        <v>173</v>
      </c>
      <c r="L185" s="16" t="s">
        <v>1741</v>
      </c>
      <c r="M185">
        <f t="shared" si="4"/>
        <v>0</v>
      </c>
    </row>
    <row r="186" spans="1:13">
      <c r="A186" s="1" t="s">
        <v>1745</v>
      </c>
      <c r="B186" s="14" t="s">
        <v>365</v>
      </c>
      <c r="C186" s="1">
        <v>4</v>
      </c>
      <c r="D186" s="1" t="s">
        <v>23</v>
      </c>
      <c r="E186" s="1" t="s">
        <v>1746</v>
      </c>
      <c r="F186" s="1"/>
      <c r="G186" s="1"/>
      <c r="H186" s="1"/>
      <c r="I186" s="1"/>
      <c r="J186" s="1" t="s">
        <v>44</v>
      </c>
      <c r="K186">
        <v>24</v>
      </c>
      <c r="L186" s="16" t="s">
        <v>1747</v>
      </c>
      <c r="M186">
        <f t="shared" si="4"/>
        <v>0</v>
      </c>
    </row>
    <row r="187" spans="1:13" ht="45">
      <c r="A187" s="1" t="s">
        <v>1748</v>
      </c>
      <c r="B187" s="1" t="s">
        <v>365</v>
      </c>
      <c r="C187" s="1">
        <v>4</v>
      </c>
      <c r="D187" s="1" t="s">
        <v>23</v>
      </c>
      <c r="E187" s="1" t="s">
        <v>1749</v>
      </c>
      <c r="F187" s="1"/>
      <c r="G187" s="1"/>
      <c r="H187" s="1"/>
      <c r="I187" s="1"/>
      <c r="J187" s="1" t="s">
        <v>18</v>
      </c>
      <c r="K187">
        <v>177</v>
      </c>
      <c r="L187" s="16" t="s">
        <v>1750</v>
      </c>
      <c r="M187">
        <f t="shared" si="4"/>
        <v>0</v>
      </c>
    </row>
    <row r="188" spans="1:13" ht="30">
      <c r="A188" s="1" t="s">
        <v>1754</v>
      </c>
      <c r="B188" s="14" t="s">
        <v>365</v>
      </c>
      <c r="C188" s="1">
        <v>6</v>
      </c>
      <c r="D188" s="1" t="s">
        <v>23</v>
      </c>
      <c r="E188" s="1" t="s">
        <v>1755</v>
      </c>
      <c r="F188" s="1"/>
      <c r="G188" s="1"/>
      <c r="H188" s="1"/>
      <c r="I188" s="1"/>
      <c r="J188" s="1" t="s">
        <v>44</v>
      </c>
      <c r="K188">
        <v>100</v>
      </c>
      <c r="L188" s="16" t="s">
        <v>1756</v>
      </c>
      <c r="M188">
        <f t="shared" si="4"/>
        <v>0</v>
      </c>
    </row>
    <row r="189" spans="1:13">
      <c r="A189" s="1" t="s">
        <v>1825</v>
      </c>
      <c r="B189" s="1" t="s">
        <v>365</v>
      </c>
      <c r="C189" s="1">
        <v>3</v>
      </c>
      <c r="D189" s="1" t="s">
        <v>1822</v>
      </c>
      <c r="E189" s="1" t="s">
        <v>1826</v>
      </c>
      <c r="F189" s="1"/>
      <c r="G189" s="1"/>
      <c r="H189" s="1"/>
      <c r="I189" s="1"/>
      <c r="J189" s="1" t="s">
        <v>44</v>
      </c>
      <c r="K189">
        <v>168</v>
      </c>
      <c r="L189" s="16" t="s">
        <v>1827</v>
      </c>
      <c r="M189">
        <f t="shared" si="4"/>
        <v>0</v>
      </c>
    </row>
    <row r="190" spans="1:13" ht="30">
      <c r="A190" s="1" t="s">
        <v>1378</v>
      </c>
      <c r="B190" s="1" t="s">
        <v>1961</v>
      </c>
      <c r="C190" s="1">
        <v>4</v>
      </c>
      <c r="D190" s="1" t="s">
        <v>15</v>
      </c>
      <c r="E190" s="1" t="s">
        <v>1379</v>
      </c>
      <c r="F190" s="1">
        <v>4</v>
      </c>
      <c r="G190" s="1">
        <v>0</v>
      </c>
      <c r="H190" s="1">
        <v>1</v>
      </c>
      <c r="I190" s="1" t="s">
        <v>119</v>
      </c>
      <c r="J190" s="1" t="s">
        <v>44</v>
      </c>
      <c r="K190">
        <v>200</v>
      </c>
      <c r="L190" s="16" t="s">
        <v>1380</v>
      </c>
      <c r="M190">
        <f t="shared" si="4"/>
        <v>1</v>
      </c>
    </row>
    <row r="191" spans="1:13" ht="30">
      <c r="A191" s="1" t="s">
        <v>1411</v>
      </c>
      <c r="B191" s="1" t="s">
        <v>1962</v>
      </c>
      <c r="C191" s="1">
        <v>3</v>
      </c>
      <c r="D191" s="1" t="s">
        <v>15</v>
      </c>
      <c r="E191" s="1" t="s">
        <v>1413</v>
      </c>
      <c r="F191" s="1">
        <v>3</v>
      </c>
      <c r="G191" s="1">
        <v>2</v>
      </c>
      <c r="H191" s="1">
        <v>2</v>
      </c>
      <c r="I191" s="1" t="s">
        <v>52</v>
      </c>
      <c r="J191" s="1" t="s">
        <v>18</v>
      </c>
      <c r="K191">
        <v>202</v>
      </c>
      <c r="L191" s="16" t="s">
        <v>1414</v>
      </c>
      <c r="M191">
        <f t="shared" si="4"/>
        <v>4</v>
      </c>
    </row>
    <row r="192" spans="1:13" ht="30">
      <c r="A192" s="1" t="s">
        <v>1453</v>
      </c>
      <c r="B192" s="1" t="s">
        <v>1963</v>
      </c>
      <c r="C192" s="1">
        <v>1</v>
      </c>
      <c r="D192" s="1" t="s">
        <v>15</v>
      </c>
      <c r="E192" s="1" t="s">
        <v>1455</v>
      </c>
      <c r="F192" s="1">
        <v>1</v>
      </c>
      <c r="G192" s="1">
        <v>0</v>
      </c>
      <c r="H192" s="1">
        <v>1</v>
      </c>
      <c r="I192" s="1" t="s">
        <v>154</v>
      </c>
      <c r="J192" s="1" t="s">
        <v>25</v>
      </c>
      <c r="K192">
        <v>62</v>
      </c>
      <c r="L192" s="16" t="s">
        <v>1456</v>
      </c>
      <c r="M192">
        <f t="shared" si="4"/>
        <v>1</v>
      </c>
    </row>
    <row r="193" spans="1:13" ht="45">
      <c r="A193" s="1" t="s">
        <v>1457</v>
      </c>
      <c r="B193" s="1" t="s">
        <v>1963</v>
      </c>
      <c r="C193" s="1">
        <v>2</v>
      </c>
      <c r="D193" s="1" t="s">
        <v>15</v>
      </c>
      <c r="E193" s="1" t="s">
        <v>1458</v>
      </c>
      <c r="F193" s="1">
        <v>4</v>
      </c>
      <c r="G193" s="1">
        <v>2</v>
      </c>
      <c r="H193" s="1">
        <v>1</v>
      </c>
      <c r="I193" s="1" t="s">
        <v>154</v>
      </c>
      <c r="J193" s="1" t="s">
        <v>25</v>
      </c>
      <c r="K193">
        <v>129</v>
      </c>
      <c r="L193" s="16" t="s">
        <v>1459</v>
      </c>
      <c r="M193">
        <f t="shared" si="4"/>
        <v>3</v>
      </c>
    </row>
    <row r="194" spans="1:13" ht="30">
      <c r="A194" s="1" t="s">
        <v>1460</v>
      </c>
      <c r="B194" s="1" t="s">
        <v>1963</v>
      </c>
      <c r="C194" s="1">
        <v>2</v>
      </c>
      <c r="D194" s="1" t="s">
        <v>15</v>
      </c>
      <c r="E194" s="1" t="s">
        <v>1461</v>
      </c>
      <c r="F194" s="1">
        <v>1</v>
      </c>
      <c r="G194" s="1">
        <v>1</v>
      </c>
      <c r="H194" s="1">
        <v>2</v>
      </c>
      <c r="I194" s="1" t="s">
        <v>52</v>
      </c>
      <c r="J194" s="1" t="s">
        <v>18</v>
      </c>
      <c r="K194">
        <v>211</v>
      </c>
      <c r="L194" s="16" t="s">
        <v>1462</v>
      </c>
      <c r="M194">
        <f t="shared" si="4"/>
        <v>3</v>
      </c>
    </row>
    <row r="195" spans="1:13">
      <c r="A195" s="1" t="s">
        <v>1253</v>
      </c>
      <c r="B195" s="15" t="s">
        <v>415</v>
      </c>
      <c r="C195" s="1">
        <v>1</v>
      </c>
      <c r="D195" s="1" t="s">
        <v>15</v>
      </c>
      <c r="E195" s="1" t="s">
        <v>1254</v>
      </c>
      <c r="F195" s="1">
        <v>2</v>
      </c>
      <c r="G195" s="1">
        <v>0</v>
      </c>
      <c r="H195" s="1">
        <v>1</v>
      </c>
      <c r="I195" s="1" t="s">
        <v>52</v>
      </c>
      <c r="J195" s="1" t="s">
        <v>18</v>
      </c>
      <c r="K195">
        <v>25</v>
      </c>
      <c r="L195" s="16" t="s">
        <v>1255</v>
      </c>
      <c r="M195">
        <f t="shared" ref="M195:M258" si="5">$G195+$H195</f>
        <v>1</v>
      </c>
    </row>
    <row r="196" spans="1:13">
      <c r="A196" s="1" t="s">
        <v>1256</v>
      </c>
      <c r="B196" s="15" t="s">
        <v>415</v>
      </c>
      <c r="C196" s="1">
        <v>1</v>
      </c>
      <c r="D196" s="1" t="s">
        <v>15</v>
      </c>
      <c r="E196" s="1" t="s">
        <v>1257</v>
      </c>
      <c r="F196" s="1">
        <v>1</v>
      </c>
      <c r="G196" s="1">
        <v>2</v>
      </c>
      <c r="H196" s="1">
        <v>1</v>
      </c>
      <c r="I196" s="1" t="s">
        <v>174</v>
      </c>
      <c r="J196" s="1" t="s">
        <v>44</v>
      </c>
      <c r="K196">
        <v>28</v>
      </c>
      <c r="L196" s="16" t="s">
        <v>1258</v>
      </c>
      <c r="M196">
        <f t="shared" si="5"/>
        <v>3</v>
      </c>
    </row>
    <row r="197" spans="1:13">
      <c r="A197" s="1" t="s">
        <v>1262</v>
      </c>
      <c r="B197" s="15" t="s">
        <v>415</v>
      </c>
      <c r="C197" s="1">
        <v>2</v>
      </c>
      <c r="D197" s="1" t="s">
        <v>15</v>
      </c>
      <c r="E197" s="1" t="s">
        <v>1263</v>
      </c>
      <c r="F197" s="1">
        <v>3</v>
      </c>
      <c r="G197" s="1">
        <v>2</v>
      </c>
      <c r="H197" s="1">
        <v>1</v>
      </c>
      <c r="I197" s="1" t="s">
        <v>17</v>
      </c>
      <c r="J197" s="1" t="s">
        <v>18</v>
      </c>
      <c r="K197">
        <v>121</v>
      </c>
      <c r="L197" s="16" t="s">
        <v>1264</v>
      </c>
      <c r="M197">
        <f t="shared" si="5"/>
        <v>3</v>
      </c>
    </row>
    <row r="198" spans="1:13">
      <c r="A198" s="1" t="s">
        <v>1265</v>
      </c>
      <c r="B198" s="15" t="s">
        <v>415</v>
      </c>
      <c r="C198" s="1">
        <v>2</v>
      </c>
      <c r="D198" s="1" t="s">
        <v>15</v>
      </c>
      <c r="E198" s="1" t="s">
        <v>696</v>
      </c>
      <c r="F198" s="1">
        <v>2</v>
      </c>
      <c r="G198" s="1">
        <v>2</v>
      </c>
      <c r="H198" s="1">
        <v>2</v>
      </c>
      <c r="I198" s="1" t="s">
        <v>417</v>
      </c>
      <c r="J198" s="1" t="s">
        <v>44</v>
      </c>
      <c r="K198">
        <v>5</v>
      </c>
      <c r="L198" s="16" t="s">
        <v>1266</v>
      </c>
      <c r="M198">
        <f t="shared" si="5"/>
        <v>4</v>
      </c>
    </row>
    <row r="199" spans="1:13">
      <c r="A199" s="1" t="s">
        <v>1267</v>
      </c>
      <c r="B199" s="1" t="s">
        <v>415</v>
      </c>
      <c r="C199" s="1">
        <v>2</v>
      </c>
      <c r="D199" s="1" t="s">
        <v>15</v>
      </c>
      <c r="E199" s="1" t="s">
        <v>1268</v>
      </c>
      <c r="F199" s="1">
        <v>2</v>
      </c>
      <c r="G199" s="1">
        <v>0</v>
      </c>
      <c r="H199" s="1">
        <v>1</v>
      </c>
      <c r="I199" s="1" t="s">
        <v>417</v>
      </c>
      <c r="J199" s="1" t="s">
        <v>44</v>
      </c>
      <c r="K199">
        <v>212</v>
      </c>
      <c r="L199" s="16" t="s">
        <v>1269</v>
      </c>
      <c r="M199">
        <f t="shared" si="5"/>
        <v>1</v>
      </c>
    </row>
    <row r="200" spans="1:13">
      <c r="A200" s="1" t="s">
        <v>1275</v>
      </c>
      <c r="B200" s="15" t="s">
        <v>415</v>
      </c>
      <c r="C200" s="1">
        <v>3</v>
      </c>
      <c r="D200" s="1" t="s">
        <v>15</v>
      </c>
      <c r="E200" s="1" t="s">
        <v>1276</v>
      </c>
      <c r="F200" s="1">
        <v>5</v>
      </c>
      <c r="G200" s="1">
        <v>1</v>
      </c>
      <c r="H200" s="1">
        <v>3</v>
      </c>
      <c r="I200" s="1" t="s">
        <v>1197</v>
      </c>
      <c r="J200" s="1" t="s">
        <v>18</v>
      </c>
      <c r="K200">
        <v>152</v>
      </c>
      <c r="L200" s="16" t="s">
        <v>1277</v>
      </c>
      <c r="M200">
        <f t="shared" si="5"/>
        <v>4</v>
      </c>
    </row>
    <row r="201" spans="1:13">
      <c r="A201" s="1" t="s">
        <v>1278</v>
      </c>
      <c r="B201" s="15" t="s">
        <v>415</v>
      </c>
      <c r="C201" s="1">
        <v>3</v>
      </c>
      <c r="D201" s="1" t="s">
        <v>15</v>
      </c>
      <c r="E201" s="1" t="s">
        <v>1279</v>
      </c>
      <c r="F201" s="1">
        <v>0</v>
      </c>
      <c r="G201" s="1">
        <v>4</v>
      </c>
      <c r="H201" s="1">
        <v>1</v>
      </c>
      <c r="I201" s="1" t="s">
        <v>131</v>
      </c>
      <c r="J201" s="1" t="s">
        <v>44</v>
      </c>
      <c r="K201">
        <v>122</v>
      </c>
      <c r="L201" s="16" t="s">
        <v>1280</v>
      </c>
      <c r="M201">
        <f t="shared" si="5"/>
        <v>5</v>
      </c>
    </row>
    <row r="202" spans="1:13" ht="30">
      <c r="A202" s="1" t="s">
        <v>1281</v>
      </c>
      <c r="B202" s="1" t="s">
        <v>415</v>
      </c>
      <c r="C202" s="1">
        <v>3</v>
      </c>
      <c r="D202" s="1" t="s">
        <v>15</v>
      </c>
      <c r="E202" s="1" t="s">
        <v>1282</v>
      </c>
      <c r="F202" s="1">
        <v>2</v>
      </c>
      <c r="G202" s="1">
        <v>2</v>
      </c>
      <c r="H202" s="1">
        <v>2</v>
      </c>
      <c r="I202" s="1" t="s">
        <v>52</v>
      </c>
      <c r="J202" s="1" t="s">
        <v>44</v>
      </c>
      <c r="K202">
        <v>203</v>
      </c>
      <c r="L202" s="16" t="s">
        <v>1283</v>
      </c>
      <c r="M202">
        <f t="shared" si="5"/>
        <v>4</v>
      </c>
    </row>
    <row r="203" spans="1:13">
      <c r="A203" s="1" t="s">
        <v>1284</v>
      </c>
      <c r="B203" s="1" t="s">
        <v>415</v>
      </c>
      <c r="C203" s="1">
        <v>3</v>
      </c>
      <c r="D203" s="1" t="s">
        <v>15</v>
      </c>
      <c r="E203" s="1" t="s">
        <v>1285</v>
      </c>
      <c r="F203" s="1">
        <v>3</v>
      </c>
      <c r="G203" s="1">
        <v>0</v>
      </c>
      <c r="H203" s="1">
        <v>2</v>
      </c>
      <c r="I203" s="1" t="s">
        <v>28</v>
      </c>
      <c r="J203" s="1" t="s">
        <v>18</v>
      </c>
      <c r="K203">
        <v>227</v>
      </c>
      <c r="L203" s="16" t="s">
        <v>1286</v>
      </c>
      <c r="M203">
        <f t="shared" si="5"/>
        <v>2</v>
      </c>
    </row>
    <row r="204" spans="1:13">
      <c r="A204" s="1" t="s">
        <v>1296</v>
      </c>
      <c r="B204" s="15" t="s">
        <v>415</v>
      </c>
      <c r="C204" s="1">
        <v>4</v>
      </c>
      <c r="D204" s="1" t="s">
        <v>15</v>
      </c>
      <c r="E204" s="1" t="s">
        <v>1297</v>
      </c>
      <c r="F204" s="1">
        <v>3</v>
      </c>
      <c r="G204" s="1">
        <v>1</v>
      </c>
      <c r="H204" s="1">
        <v>2</v>
      </c>
      <c r="I204" s="1" t="s">
        <v>28</v>
      </c>
      <c r="J204" s="1" t="s">
        <v>25</v>
      </c>
      <c r="K204">
        <v>39</v>
      </c>
      <c r="L204" s="16" t="s">
        <v>1298</v>
      </c>
      <c r="M204">
        <f t="shared" si="5"/>
        <v>3</v>
      </c>
    </row>
    <row r="205" spans="1:13">
      <c r="A205" s="1" t="s">
        <v>1299</v>
      </c>
      <c r="B205" s="15" t="s">
        <v>415</v>
      </c>
      <c r="C205" s="1">
        <v>4</v>
      </c>
      <c r="D205" s="1" t="s">
        <v>15</v>
      </c>
      <c r="E205" s="1" t="s">
        <v>1300</v>
      </c>
      <c r="F205" s="1">
        <v>3</v>
      </c>
      <c r="G205" s="1">
        <v>2</v>
      </c>
      <c r="H205" s="1">
        <v>4</v>
      </c>
      <c r="I205" s="1" t="s">
        <v>417</v>
      </c>
      <c r="J205" s="1" t="s">
        <v>44</v>
      </c>
      <c r="K205">
        <v>69</v>
      </c>
      <c r="L205" s="16" t="s">
        <v>1301</v>
      </c>
      <c r="M205">
        <f t="shared" si="5"/>
        <v>6</v>
      </c>
    </row>
    <row r="206" spans="1:13">
      <c r="A206" s="1" t="s">
        <v>1302</v>
      </c>
      <c r="B206" s="15" t="s">
        <v>415</v>
      </c>
      <c r="C206" s="1">
        <v>4</v>
      </c>
      <c r="D206" s="1" t="s">
        <v>15</v>
      </c>
      <c r="E206" s="1" t="s">
        <v>1303</v>
      </c>
      <c r="F206" s="1">
        <v>7</v>
      </c>
      <c r="G206" s="1">
        <v>0</v>
      </c>
      <c r="H206" s="1">
        <v>4</v>
      </c>
      <c r="I206" s="1" t="s">
        <v>52</v>
      </c>
      <c r="J206" s="1" t="s">
        <v>41</v>
      </c>
      <c r="K206">
        <v>51</v>
      </c>
      <c r="L206" s="16" t="s">
        <v>1304</v>
      </c>
      <c r="M206">
        <f t="shared" si="5"/>
        <v>4</v>
      </c>
    </row>
    <row r="207" spans="1:13">
      <c r="A207" s="1" t="s">
        <v>458</v>
      </c>
      <c r="B207" s="15" t="s">
        <v>415</v>
      </c>
      <c r="C207" s="1">
        <v>4</v>
      </c>
      <c r="D207" s="1" t="s">
        <v>15</v>
      </c>
      <c r="E207" s="1" t="s">
        <v>1305</v>
      </c>
      <c r="F207" s="1">
        <v>5</v>
      </c>
      <c r="G207" s="1">
        <v>2</v>
      </c>
      <c r="H207" s="1">
        <v>1</v>
      </c>
      <c r="I207" s="1" t="s">
        <v>417</v>
      </c>
      <c r="J207" s="1" t="s">
        <v>44</v>
      </c>
      <c r="K207">
        <v>130</v>
      </c>
      <c r="L207" s="16" t="s">
        <v>1306</v>
      </c>
      <c r="M207">
        <f t="shared" si="5"/>
        <v>3</v>
      </c>
    </row>
    <row r="208" spans="1:13" ht="30">
      <c r="A208" s="1" t="s">
        <v>1307</v>
      </c>
      <c r="B208" s="15" t="s">
        <v>415</v>
      </c>
      <c r="C208" s="1">
        <v>4</v>
      </c>
      <c r="D208" s="1" t="s">
        <v>15</v>
      </c>
      <c r="E208" s="1" t="s">
        <v>1308</v>
      </c>
      <c r="F208" s="1">
        <v>2</v>
      </c>
      <c r="G208" s="1">
        <v>3</v>
      </c>
      <c r="H208" s="1">
        <v>2</v>
      </c>
      <c r="I208" s="1" t="s">
        <v>1168</v>
      </c>
      <c r="J208" s="10" t="s">
        <v>44</v>
      </c>
      <c r="K208">
        <v>151</v>
      </c>
      <c r="L208" s="16" t="s">
        <v>1309</v>
      </c>
      <c r="M208">
        <f t="shared" si="5"/>
        <v>5</v>
      </c>
    </row>
    <row r="209" spans="1:13" ht="30">
      <c r="A209" s="1" t="s">
        <v>1310</v>
      </c>
      <c r="B209" s="1" t="s">
        <v>415</v>
      </c>
      <c r="C209" s="1">
        <v>4</v>
      </c>
      <c r="D209" s="1" t="s">
        <v>15</v>
      </c>
      <c r="E209" s="1" t="s">
        <v>1311</v>
      </c>
      <c r="F209" s="1">
        <v>4</v>
      </c>
      <c r="G209" s="1">
        <v>2</v>
      </c>
      <c r="H209" s="1">
        <v>3</v>
      </c>
      <c r="I209" s="1" t="s">
        <v>131</v>
      </c>
      <c r="J209" s="1" t="s">
        <v>44</v>
      </c>
      <c r="K209">
        <v>172</v>
      </c>
      <c r="L209" s="16" t="s">
        <v>1312</v>
      </c>
      <c r="M209">
        <f t="shared" si="5"/>
        <v>5</v>
      </c>
    </row>
    <row r="210" spans="1:13" ht="30">
      <c r="A210" s="1" t="s">
        <v>449</v>
      </c>
      <c r="B210" s="15" t="s">
        <v>415</v>
      </c>
      <c r="C210" s="1">
        <v>5</v>
      </c>
      <c r="D210" s="1" t="s">
        <v>15</v>
      </c>
      <c r="E210" s="1" t="s">
        <v>1325</v>
      </c>
      <c r="F210" s="1">
        <v>5</v>
      </c>
      <c r="G210" s="1">
        <v>1</v>
      </c>
      <c r="H210" s="1">
        <v>3</v>
      </c>
      <c r="I210" s="1" t="s">
        <v>174</v>
      </c>
      <c r="J210" s="1" t="s">
        <v>25</v>
      </c>
      <c r="K210">
        <v>131</v>
      </c>
      <c r="L210" s="16" t="s">
        <v>1326</v>
      </c>
      <c r="M210">
        <f t="shared" si="5"/>
        <v>4</v>
      </c>
    </row>
    <row r="211" spans="1:13" ht="30">
      <c r="A211" s="1" t="s">
        <v>1327</v>
      </c>
      <c r="B211" s="1" t="s">
        <v>415</v>
      </c>
      <c r="C211" s="1">
        <v>5</v>
      </c>
      <c r="D211" s="1" t="s">
        <v>15</v>
      </c>
      <c r="E211" s="1" t="s">
        <v>1328</v>
      </c>
      <c r="F211" s="1">
        <v>2</v>
      </c>
      <c r="G211" s="1">
        <v>2</v>
      </c>
      <c r="H211" s="1">
        <v>4</v>
      </c>
      <c r="I211" s="1" t="s">
        <v>417</v>
      </c>
      <c r="J211" s="1" t="s">
        <v>44</v>
      </c>
      <c r="K211">
        <v>199</v>
      </c>
      <c r="L211" s="16" t="s">
        <v>1329</v>
      </c>
      <c r="M211">
        <f t="shared" si="5"/>
        <v>6</v>
      </c>
    </row>
    <row r="212" spans="1:13">
      <c r="A212" s="1" t="s">
        <v>1330</v>
      </c>
      <c r="B212" s="15" t="s">
        <v>415</v>
      </c>
      <c r="C212" s="1">
        <v>7</v>
      </c>
      <c r="D212" s="1" t="s">
        <v>15</v>
      </c>
      <c r="E212" s="1" t="s">
        <v>1331</v>
      </c>
      <c r="F212" s="1">
        <v>7</v>
      </c>
      <c r="G212" s="1">
        <v>3</v>
      </c>
      <c r="H212" s="1">
        <v>4</v>
      </c>
      <c r="I212" s="1" t="s">
        <v>174</v>
      </c>
      <c r="J212" s="1" t="s">
        <v>41</v>
      </c>
      <c r="K212">
        <v>16</v>
      </c>
      <c r="L212" s="16" t="s">
        <v>1332</v>
      </c>
      <c r="M212">
        <f t="shared" si="5"/>
        <v>7</v>
      </c>
    </row>
    <row r="213" spans="1:13" ht="30">
      <c r="A213" s="1" t="s">
        <v>1333</v>
      </c>
      <c r="B213" s="15" t="s">
        <v>415</v>
      </c>
      <c r="C213" s="1">
        <v>7</v>
      </c>
      <c r="D213" s="1" t="s">
        <v>15</v>
      </c>
      <c r="E213" s="1" t="s">
        <v>1334</v>
      </c>
      <c r="F213" s="1">
        <v>10</v>
      </c>
      <c r="G213" s="1">
        <v>4</v>
      </c>
      <c r="H213" s="1">
        <v>2</v>
      </c>
      <c r="I213" s="1" t="s">
        <v>174</v>
      </c>
      <c r="J213" s="1" t="s">
        <v>25</v>
      </c>
      <c r="K213">
        <v>139</v>
      </c>
      <c r="L213" s="16" t="s">
        <v>1335</v>
      </c>
      <c r="M213">
        <f t="shared" si="5"/>
        <v>6</v>
      </c>
    </row>
    <row r="214" spans="1:13">
      <c r="A214" s="1" t="s">
        <v>1555</v>
      </c>
      <c r="B214" s="15" t="s">
        <v>415</v>
      </c>
      <c r="C214" s="1">
        <v>3</v>
      </c>
      <c r="D214" s="1" t="s">
        <v>31</v>
      </c>
      <c r="E214" s="1" t="s">
        <v>1556</v>
      </c>
      <c r="F214" s="1"/>
      <c r="G214" s="1"/>
      <c r="H214" s="1"/>
      <c r="I214" s="1"/>
      <c r="J214" s="1" t="s">
        <v>44</v>
      </c>
      <c r="K214">
        <v>154</v>
      </c>
      <c r="L214" s="16" t="s">
        <v>1557</v>
      </c>
      <c r="M214">
        <f t="shared" si="5"/>
        <v>0</v>
      </c>
    </row>
    <row r="215" spans="1:13" ht="30">
      <c r="A215" s="1" t="s">
        <v>1558</v>
      </c>
      <c r="B215" s="1" t="s">
        <v>415</v>
      </c>
      <c r="C215" s="1">
        <v>3</v>
      </c>
      <c r="D215" s="1" t="s">
        <v>31</v>
      </c>
      <c r="E215" s="1" t="s">
        <v>1559</v>
      </c>
      <c r="F215" s="1"/>
      <c r="G215" s="1"/>
      <c r="H215" s="1"/>
      <c r="I215" s="1"/>
      <c r="J215" s="1" t="s">
        <v>18</v>
      </c>
      <c r="K215">
        <v>190</v>
      </c>
      <c r="L215" s="16" t="s">
        <v>1560</v>
      </c>
      <c r="M215">
        <f t="shared" si="5"/>
        <v>0</v>
      </c>
    </row>
    <row r="216" spans="1:13" ht="30">
      <c r="A216" s="1" t="s">
        <v>1757</v>
      </c>
      <c r="B216" s="15" t="s">
        <v>415</v>
      </c>
      <c r="C216" s="1">
        <v>1</v>
      </c>
      <c r="D216" s="1" t="s">
        <v>23</v>
      </c>
      <c r="E216" s="1" t="s">
        <v>1758</v>
      </c>
      <c r="F216" s="1"/>
      <c r="G216" s="1"/>
      <c r="H216" s="1"/>
      <c r="I216" s="1"/>
      <c r="J216" s="1" t="s">
        <v>18</v>
      </c>
      <c r="K216">
        <v>21</v>
      </c>
      <c r="L216" s="16" t="s">
        <v>1759</v>
      </c>
      <c r="M216">
        <f t="shared" si="5"/>
        <v>0</v>
      </c>
    </row>
    <row r="217" spans="1:13" ht="30">
      <c r="A217" s="1" t="s">
        <v>1760</v>
      </c>
      <c r="B217" s="15" t="s">
        <v>415</v>
      </c>
      <c r="C217" s="1">
        <v>1</v>
      </c>
      <c r="D217" s="1" t="s">
        <v>23</v>
      </c>
      <c r="E217" s="1" t="s">
        <v>1761</v>
      </c>
      <c r="F217" s="1"/>
      <c r="G217" s="1"/>
      <c r="H217" s="1"/>
      <c r="I217" s="1"/>
      <c r="J217" s="1" t="s">
        <v>25</v>
      </c>
      <c r="K217">
        <v>63</v>
      </c>
      <c r="L217" s="16" t="s">
        <v>1762</v>
      </c>
      <c r="M217">
        <f t="shared" si="5"/>
        <v>0</v>
      </c>
    </row>
    <row r="218" spans="1:13">
      <c r="A218" s="1" t="s">
        <v>1763</v>
      </c>
      <c r="B218" s="15" t="s">
        <v>415</v>
      </c>
      <c r="C218" s="1">
        <v>1</v>
      </c>
      <c r="D218" s="1" t="s">
        <v>23</v>
      </c>
      <c r="E218" s="1" t="s">
        <v>1764</v>
      </c>
      <c r="F218" s="1"/>
      <c r="G218" s="1"/>
      <c r="H218" s="1"/>
      <c r="I218" s="1"/>
      <c r="J218" s="1" t="s">
        <v>18</v>
      </c>
      <c r="K218">
        <v>106</v>
      </c>
      <c r="L218" s="16" t="s">
        <v>1765</v>
      </c>
      <c r="M218">
        <f t="shared" si="5"/>
        <v>0</v>
      </c>
    </row>
    <row r="219" spans="1:13" ht="30">
      <c r="A219" s="1" t="s">
        <v>1766</v>
      </c>
      <c r="B219" s="15" t="s">
        <v>415</v>
      </c>
      <c r="C219" s="1">
        <v>1</v>
      </c>
      <c r="D219" s="1" t="s">
        <v>23</v>
      </c>
      <c r="E219" s="1" t="s">
        <v>1767</v>
      </c>
      <c r="F219" s="1"/>
      <c r="G219" s="1"/>
      <c r="H219" s="1"/>
      <c r="I219" s="1"/>
      <c r="J219" s="1" t="s">
        <v>18</v>
      </c>
      <c r="K219">
        <v>155</v>
      </c>
      <c r="L219" s="16" t="s">
        <v>1768</v>
      </c>
      <c r="M219">
        <f t="shared" si="5"/>
        <v>0</v>
      </c>
    </row>
    <row r="220" spans="1:13">
      <c r="A220" s="1" t="s">
        <v>1769</v>
      </c>
      <c r="B220" s="1" t="s">
        <v>415</v>
      </c>
      <c r="C220" s="1">
        <v>1</v>
      </c>
      <c r="D220" s="1" t="s">
        <v>23</v>
      </c>
      <c r="E220" s="1" t="s">
        <v>1770</v>
      </c>
      <c r="F220" s="1"/>
      <c r="G220" s="1"/>
      <c r="H220" s="1"/>
      <c r="I220" s="1"/>
      <c r="J220" s="1" t="s">
        <v>44</v>
      </c>
      <c r="K220">
        <v>218</v>
      </c>
      <c r="L220" s="16" t="s">
        <v>1771</v>
      </c>
      <c r="M220">
        <f t="shared" si="5"/>
        <v>0</v>
      </c>
    </row>
    <row r="221" spans="1:13">
      <c r="A221" s="1" t="s">
        <v>1772</v>
      </c>
      <c r="B221" s="15" t="s">
        <v>415</v>
      </c>
      <c r="C221" s="1">
        <v>2</v>
      </c>
      <c r="D221" s="1" t="s">
        <v>23</v>
      </c>
      <c r="E221" s="1" t="s">
        <v>1773</v>
      </c>
      <c r="F221" s="1"/>
      <c r="G221" s="1"/>
      <c r="H221" s="1"/>
      <c r="I221" s="1"/>
      <c r="J221" s="1" t="s">
        <v>18</v>
      </c>
      <c r="K221">
        <v>20</v>
      </c>
      <c r="L221" s="16" t="s">
        <v>1774</v>
      </c>
      <c r="M221">
        <f t="shared" si="5"/>
        <v>0</v>
      </c>
    </row>
    <row r="222" spans="1:13" ht="30">
      <c r="A222" s="1" t="s">
        <v>1775</v>
      </c>
      <c r="B222" s="15" t="s">
        <v>415</v>
      </c>
      <c r="C222" s="1">
        <v>2</v>
      </c>
      <c r="D222" s="1" t="s">
        <v>23</v>
      </c>
      <c r="E222" s="1" t="s">
        <v>1776</v>
      </c>
      <c r="F222" s="1"/>
      <c r="G222" s="1"/>
      <c r="H222" s="1"/>
      <c r="I222" s="1"/>
      <c r="J222" s="1" t="s">
        <v>18</v>
      </c>
      <c r="K222">
        <v>98</v>
      </c>
      <c r="L222" s="16" t="s">
        <v>1777</v>
      </c>
      <c r="M222">
        <f t="shared" si="5"/>
        <v>0</v>
      </c>
    </row>
    <row r="223" spans="1:13">
      <c r="A223" s="1" t="s">
        <v>1778</v>
      </c>
      <c r="B223" s="15" t="s">
        <v>415</v>
      </c>
      <c r="C223" s="1">
        <v>2</v>
      </c>
      <c r="D223" s="1" t="s">
        <v>23</v>
      </c>
      <c r="E223" s="1" t="s">
        <v>1779</v>
      </c>
      <c r="F223" s="1"/>
      <c r="G223" s="1"/>
      <c r="H223" s="1"/>
      <c r="I223" s="1"/>
      <c r="J223" s="1" t="s">
        <v>44</v>
      </c>
      <c r="K223">
        <v>107</v>
      </c>
      <c r="L223" s="16" t="s">
        <v>1780</v>
      </c>
      <c r="M223">
        <f t="shared" si="5"/>
        <v>0</v>
      </c>
    </row>
    <row r="224" spans="1:13">
      <c r="A224" s="1" t="s">
        <v>1781</v>
      </c>
      <c r="B224" s="15" t="s">
        <v>415</v>
      </c>
      <c r="C224" s="1">
        <v>3</v>
      </c>
      <c r="D224" s="1" t="s">
        <v>23</v>
      </c>
      <c r="E224" s="1" t="s">
        <v>1782</v>
      </c>
      <c r="F224" s="1"/>
      <c r="G224" s="1"/>
      <c r="H224" s="1"/>
      <c r="I224" s="1"/>
      <c r="J224" s="1" t="s">
        <v>18</v>
      </c>
      <c r="K224">
        <v>108</v>
      </c>
      <c r="L224" s="16" t="s">
        <v>1783</v>
      </c>
      <c r="M224">
        <f t="shared" si="5"/>
        <v>0</v>
      </c>
    </row>
    <row r="225" spans="1:13" ht="30">
      <c r="A225" s="1" t="s">
        <v>1964</v>
      </c>
      <c r="B225" s="1" t="s">
        <v>227</v>
      </c>
      <c r="C225" s="1">
        <v>3</v>
      </c>
      <c r="D225" s="1" t="s">
        <v>23</v>
      </c>
      <c r="E225" s="1" t="s">
        <v>1965</v>
      </c>
      <c r="F225" s="1"/>
      <c r="G225" s="1"/>
      <c r="H225" s="1"/>
      <c r="I225" s="1"/>
      <c r="J225" s="1" t="s">
        <v>44</v>
      </c>
      <c r="K225">
        <v>164</v>
      </c>
      <c r="L225" s="16" t="s">
        <v>1611</v>
      </c>
      <c r="M225">
        <f t="shared" si="5"/>
        <v>0</v>
      </c>
    </row>
    <row r="226" spans="1:13" ht="30">
      <c r="A226" s="1" t="s">
        <v>1793</v>
      </c>
      <c r="B226" s="15" t="s">
        <v>415</v>
      </c>
      <c r="C226" s="1">
        <v>5</v>
      </c>
      <c r="D226" s="1" t="s">
        <v>23</v>
      </c>
      <c r="E226" s="1" t="s">
        <v>1794</v>
      </c>
      <c r="F226" s="1"/>
      <c r="G226" s="1"/>
      <c r="H226" s="1"/>
      <c r="I226" s="1"/>
      <c r="J226" s="1" t="s">
        <v>44</v>
      </c>
      <c r="K226">
        <v>153</v>
      </c>
      <c r="L226" s="16" t="s">
        <v>1795</v>
      </c>
      <c r="M226">
        <f t="shared" si="5"/>
        <v>0</v>
      </c>
    </row>
    <row r="227" spans="1:13">
      <c r="A227" s="1" t="s">
        <v>1796</v>
      </c>
      <c r="B227" s="15" t="s">
        <v>415</v>
      </c>
      <c r="C227" s="1">
        <v>7</v>
      </c>
      <c r="D227" s="1" t="s">
        <v>23</v>
      </c>
      <c r="E227" s="1" t="s">
        <v>1797</v>
      </c>
      <c r="F227" s="1"/>
      <c r="G227" s="1"/>
      <c r="H227" s="1"/>
      <c r="I227" s="1"/>
      <c r="J227" s="1" t="s">
        <v>25</v>
      </c>
      <c r="K227">
        <v>102</v>
      </c>
      <c r="L227" s="16" t="s">
        <v>1798</v>
      </c>
      <c r="M227">
        <f t="shared" si="5"/>
        <v>0</v>
      </c>
    </row>
    <row r="228" spans="1:13">
      <c r="A228" s="1" t="s">
        <v>1831</v>
      </c>
      <c r="B228" s="15" t="s">
        <v>415</v>
      </c>
      <c r="C228" s="1">
        <v>7</v>
      </c>
      <c r="D228" s="1" t="s">
        <v>1822</v>
      </c>
      <c r="E228" s="1" t="s">
        <v>1832</v>
      </c>
      <c r="F228" s="1"/>
      <c r="G228" s="1"/>
      <c r="H228" s="1"/>
      <c r="I228" s="1"/>
      <c r="J228" s="1" t="s">
        <v>41</v>
      </c>
      <c r="K228">
        <v>75</v>
      </c>
      <c r="L228" s="16" t="s">
        <v>1833</v>
      </c>
      <c r="M228">
        <f t="shared" si="5"/>
        <v>0</v>
      </c>
    </row>
    <row r="229" spans="1:13" ht="30">
      <c r="A229" s="1" t="s">
        <v>1447</v>
      </c>
      <c r="B229" s="15" t="s">
        <v>1966</v>
      </c>
      <c r="C229" s="1">
        <v>5</v>
      </c>
      <c r="D229" s="1" t="s">
        <v>15</v>
      </c>
      <c r="E229" s="1" t="s">
        <v>1448</v>
      </c>
      <c r="F229" s="1">
        <v>5</v>
      </c>
      <c r="G229" s="1">
        <v>1</v>
      </c>
      <c r="H229" s="1">
        <v>1</v>
      </c>
      <c r="I229" s="1" t="s">
        <v>28</v>
      </c>
      <c r="J229" s="1" t="s">
        <v>41</v>
      </c>
      <c r="K229">
        <v>52</v>
      </c>
      <c r="L229" s="16" t="s">
        <v>1449</v>
      </c>
      <c r="M229">
        <f t="shared" si="5"/>
        <v>2</v>
      </c>
    </row>
    <row r="230" spans="1:13">
      <c r="A230" s="1" t="s">
        <v>987</v>
      </c>
      <c r="B230" s="1" t="s">
        <v>277</v>
      </c>
      <c r="C230" s="1">
        <v>1</v>
      </c>
      <c r="D230" s="1" t="s">
        <v>15</v>
      </c>
      <c r="E230" s="1" t="s">
        <v>988</v>
      </c>
      <c r="F230" s="1">
        <v>1</v>
      </c>
      <c r="G230" s="1">
        <v>0</v>
      </c>
      <c r="H230" s="1">
        <v>1</v>
      </c>
      <c r="I230" s="1" t="s">
        <v>561</v>
      </c>
      <c r="J230" s="1" t="s">
        <v>18</v>
      </c>
      <c r="K230">
        <v>229</v>
      </c>
      <c r="L230" s="16" t="s">
        <v>989</v>
      </c>
      <c r="M230">
        <f t="shared" si="5"/>
        <v>1</v>
      </c>
    </row>
    <row r="231" spans="1:13" ht="30">
      <c r="A231" s="1" t="s">
        <v>1016</v>
      </c>
      <c r="B231" s="1" t="s">
        <v>277</v>
      </c>
      <c r="C231" s="1">
        <v>3</v>
      </c>
      <c r="D231" s="1" t="s">
        <v>15</v>
      </c>
      <c r="E231" s="1" t="s">
        <v>1017</v>
      </c>
      <c r="F231" s="1">
        <v>4</v>
      </c>
      <c r="G231" s="1">
        <v>1</v>
      </c>
      <c r="H231" s="1">
        <v>1</v>
      </c>
      <c r="I231" s="1" t="s">
        <v>561</v>
      </c>
      <c r="J231" s="1" t="s">
        <v>44</v>
      </c>
      <c r="K231">
        <v>230</v>
      </c>
      <c r="L231" s="16" t="s">
        <v>1018</v>
      </c>
      <c r="M231">
        <f t="shared" si="5"/>
        <v>2</v>
      </c>
    </row>
    <row r="232" spans="1:13" ht="30">
      <c r="A232" s="1" t="s">
        <v>1677</v>
      </c>
      <c r="B232" s="1" t="s">
        <v>277</v>
      </c>
      <c r="C232" s="1">
        <v>4</v>
      </c>
      <c r="D232" s="1" t="s">
        <v>23</v>
      </c>
      <c r="E232" s="1" t="s">
        <v>1678</v>
      </c>
      <c r="F232" s="1"/>
      <c r="G232" s="1"/>
      <c r="H232" s="1"/>
      <c r="I232" s="1"/>
      <c r="J232" s="1" t="s">
        <v>25</v>
      </c>
      <c r="K232">
        <v>231</v>
      </c>
      <c r="L232" s="16" t="s">
        <v>1679</v>
      </c>
      <c r="M232">
        <f t="shared" si="5"/>
        <v>0</v>
      </c>
    </row>
    <row r="233" spans="1:13" ht="30">
      <c r="A233" s="1" t="s">
        <v>1420</v>
      </c>
      <c r="B233" s="1" t="s">
        <v>1939</v>
      </c>
      <c r="C233" s="1">
        <v>2</v>
      </c>
      <c r="D233" s="1" t="s">
        <v>15</v>
      </c>
      <c r="E233" s="1" t="s">
        <v>1422</v>
      </c>
      <c r="F233" s="1">
        <v>2</v>
      </c>
      <c r="G233" s="1">
        <v>0</v>
      </c>
      <c r="H233" s="1">
        <v>2</v>
      </c>
      <c r="I233" s="1" t="s">
        <v>561</v>
      </c>
      <c r="J233" s="1" t="s">
        <v>18</v>
      </c>
      <c r="K233">
        <v>232</v>
      </c>
      <c r="L233" s="16" t="s">
        <v>1423</v>
      </c>
      <c r="M233">
        <f t="shared" si="5"/>
        <v>2</v>
      </c>
    </row>
    <row r="234" spans="1:13">
      <c r="A234" s="1" t="s">
        <v>1313</v>
      </c>
      <c r="B234" s="1" t="s">
        <v>415</v>
      </c>
      <c r="C234" s="1">
        <v>4</v>
      </c>
      <c r="D234" s="1" t="s">
        <v>15</v>
      </c>
      <c r="E234" s="1" t="s">
        <v>1314</v>
      </c>
      <c r="F234" s="1">
        <v>5</v>
      </c>
      <c r="G234" s="1">
        <v>2</v>
      </c>
      <c r="H234" s="1">
        <v>2</v>
      </c>
      <c r="I234" s="1" t="s">
        <v>174</v>
      </c>
      <c r="J234" s="1" t="s">
        <v>44</v>
      </c>
      <c r="K234">
        <v>233</v>
      </c>
      <c r="L234" s="16" t="s">
        <v>1315</v>
      </c>
      <c r="M234">
        <f t="shared" si="5"/>
        <v>4</v>
      </c>
    </row>
    <row r="235" spans="1:13" ht="30">
      <c r="A235" s="1" t="s">
        <v>1287</v>
      </c>
      <c r="B235" s="1" t="s">
        <v>415</v>
      </c>
      <c r="C235" s="1">
        <v>3</v>
      </c>
      <c r="D235" s="1" t="s">
        <v>15</v>
      </c>
      <c r="E235" s="1" t="s">
        <v>1288</v>
      </c>
      <c r="F235" s="1">
        <v>1</v>
      </c>
      <c r="G235" s="1">
        <v>2</v>
      </c>
      <c r="H235" s="1">
        <v>4</v>
      </c>
      <c r="I235" s="1" t="s">
        <v>28</v>
      </c>
      <c r="J235" s="1" t="s">
        <v>44</v>
      </c>
      <c r="K235">
        <v>234</v>
      </c>
      <c r="L235" s="16" t="s">
        <v>1289</v>
      </c>
      <c r="M235">
        <f t="shared" si="5"/>
        <v>6</v>
      </c>
    </row>
    <row r="236" spans="1:13" ht="30">
      <c r="A236" s="1" t="s">
        <v>1784</v>
      </c>
      <c r="B236" s="1" t="s">
        <v>415</v>
      </c>
      <c r="C236" s="1">
        <v>3</v>
      </c>
      <c r="D236" s="1" t="s">
        <v>23</v>
      </c>
      <c r="E236" s="1" t="s">
        <v>1785</v>
      </c>
      <c r="F236" s="1"/>
      <c r="G236" s="1"/>
      <c r="H236" s="1"/>
      <c r="I236" s="1"/>
      <c r="J236" s="1" t="s">
        <v>18</v>
      </c>
      <c r="K236">
        <v>235</v>
      </c>
      <c r="L236" s="16" t="s">
        <v>1786</v>
      </c>
      <c r="M236">
        <f t="shared" si="5"/>
        <v>0</v>
      </c>
    </row>
    <row r="237" spans="1:13" ht="30">
      <c r="A237" s="1" t="s">
        <v>1408</v>
      </c>
      <c r="B237" s="1" t="s">
        <v>1937</v>
      </c>
      <c r="C237" s="1">
        <v>4</v>
      </c>
      <c r="D237" s="1" t="s">
        <v>15</v>
      </c>
      <c r="E237" s="1" t="s">
        <v>1409</v>
      </c>
      <c r="F237" s="1">
        <v>3</v>
      </c>
      <c r="G237" s="1">
        <v>2</v>
      </c>
      <c r="H237" s="1">
        <v>3</v>
      </c>
      <c r="I237" s="1" t="s">
        <v>561</v>
      </c>
      <c r="J237" s="1" t="s">
        <v>44</v>
      </c>
      <c r="K237">
        <v>236</v>
      </c>
      <c r="L237" s="16" t="s">
        <v>1410</v>
      </c>
      <c r="M237">
        <f t="shared" si="5"/>
        <v>5</v>
      </c>
    </row>
    <row r="238" spans="1:13" ht="45">
      <c r="A238" s="1" t="s">
        <v>1811</v>
      </c>
      <c r="B238" s="1" t="s">
        <v>1937</v>
      </c>
      <c r="C238" s="1">
        <v>4</v>
      </c>
      <c r="D238" s="1" t="s">
        <v>23</v>
      </c>
      <c r="E238" s="1" t="s">
        <v>1812</v>
      </c>
      <c r="F238" s="1"/>
      <c r="G238" s="1"/>
      <c r="H238" s="1"/>
      <c r="I238" s="1"/>
      <c r="J238" s="1" t="s">
        <v>25</v>
      </c>
      <c r="K238">
        <v>237</v>
      </c>
      <c r="L238" s="16" t="s">
        <v>1813</v>
      </c>
      <c r="M238">
        <f t="shared" si="5"/>
        <v>0</v>
      </c>
    </row>
    <row r="239" spans="1:13" ht="45">
      <c r="A239" s="1" t="s">
        <v>1517</v>
      </c>
      <c r="B239" s="1" t="s">
        <v>227</v>
      </c>
      <c r="C239" s="1">
        <v>5</v>
      </c>
      <c r="D239" s="1" t="s">
        <v>31</v>
      </c>
      <c r="E239" s="1" t="s">
        <v>1967</v>
      </c>
      <c r="F239" s="1"/>
      <c r="G239" s="1"/>
      <c r="H239" s="1"/>
      <c r="I239" s="1"/>
      <c r="J239" s="1" t="s">
        <v>25</v>
      </c>
      <c r="K239">
        <v>238</v>
      </c>
      <c r="L239" s="16" t="s">
        <v>1519</v>
      </c>
      <c r="M239">
        <f t="shared" si="5"/>
        <v>0</v>
      </c>
    </row>
    <row r="240" spans="1:13" ht="45">
      <c r="A240" s="1" t="s">
        <v>1450</v>
      </c>
      <c r="B240" s="1" t="s">
        <v>1960</v>
      </c>
      <c r="C240" s="1">
        <v>6</v>
      </c>
      <c r="D240" s="1" t="s">
        <v>15</v>
      </c>
      <c r="E240" s="1" t="s">
        <v>1451</v>
      </c>
      <c r="F240" s="1">
        <v>6</v>
      </c>
      <c r="G240" s="1">
        <v>3</v>
      </c>
      <c r="H240" s="1">
        <v>3</v>
      </c>
      <c r="I240" s="1" t="s">
        <v>28</v>
      </c>
      <c r="J240" s="1" t="s">
        <v>44</v>
      </c>
      <c r="K240">
        <v>239</v>
      </c>
      <c r="L240" s="16" t="s">
        <v>1452</v>
      </c>
      <c r="M240">
        <f t="shared" si="5"/>
        <v>6</v>
      </c>
    </row>
    <row r="241" spans="1:13" ht="30">
      <c r="A241" s="1" t="s">
        <v>1353</v>
      </c>
      <c r="B241" s="1" t="s">
        <v>1918</v>
      </c>
      <c r="C241" s="1">
        <v>6</v>
      </c>
      <c r="D241" s="1" t="s">
        <v>15</v>
      </c>
      <c r="E241" s="1" t="s">
        <v>1354</v>
      </c>
      <c r="F241" s="1">
        <v>5</v>
      </c>
      <c r="G241" s="1">
        <v>3</v>
      </c>
      <c r="H241" s="1">
        <v>4</v>
      </c>
      <c r="I241" s="1" t="s">
        <v>40</v>
      </c>
      <c r="J241" s="1" t="s">
        <v>41</v>
      </c>
      <c r="K241">
        <v>240</v>
      </c>
      <c r="L241" s="16" t="s">
        <v>1355</v>
      </c>
      <c r="M241">
        <f t="shared" si="5"/>
        <v>7</v>
      </c>
    </row>
    <row r="242" spans="1:13" ht="30">
      <c r="A242" s="1" t="s">
        <v>1336</v>
      </c>
      <c r="B242" s="1" t="s">
        <v>1918</v>
      </c>
      <c r="C242" s="1">
        <v>1</v>
      </c>
      <c r="D242" s="1" t="s">
        <v>15</v>
      </c>
      <c r="E242" s="1" t="s">
        <v>1338</v>
      </c>
      <c r="F242" s="1">
        <v>2</v>
      </c>
      <c r="G242" s="1">
        <v>0</v>
      </c>
      <c r="H242" s="1">
        <v>1</v>
      </c>
      <c r="I242" s="1" t="s">
        <v>229</v>
      </c>
      <c r="J242" s="1" t="s">
        <v>18</v>
      </c>
      <c r="K242">
        <v>241</v>
      </c>
      <c r="L242" s="16" t="s">
        <v>1339</v>
      </c>
      <c r="M242">
        <f t="shared" si="5"/>
        <v>1</v>
      </c>
    </row>
    <row r="243" spans="1:13" ht="30">
      <c r="A243" s="18" t="s">
        <v>1358</v>
      </c>
      <c r="B243" s="1" t="s">
        <v>1919</v>
      </c>
      <c r="C243" s="1">
        <v>1</v>
      </c>
      <c r="D243" s="1" t="s">
        <v>15</v>
      </c>
      <c r="E243" s="1" t="s">
        <v>1360</v>
      </c>
      <c r="F243" s="1">
        <v>1</v>
      </c>
      <c r="G243" s="1">
        <v>1</v>
      </c>
      <c r="H243" s="1">
        <v>1</v>
      </c>
      <c r="I243" s="1" t="s">
        <v>561</v>
      </c>
      <c r="J243" s="1" t="s">
        <v>18</v>
      </c>
      <c r="K243">
        <v>242</v>
      </c>
      <c r="L243" s="16" t="s">
        <v>1361</v>
      </c>
      <c r="M243">
        <f t="shared" si="5"/>
        <v>2</v>
      </c>
    </row>
    <row r="244" spans="1:13" ht="30">
      <c r="A244" s="1" t="s">
        <v>1440</v>
      </c>
      <c r="B244" s="1" t="s">
        <v>1968</v>
      </c>
      <c r="C244" s="1">
        <v>6</v>
      </c>
      <c r="D244" s="1" t="s">
        <v>15</v>
      </c>
      <c r="E244" s="1" t="s">
        <v>1441</v>
      </c>
      <c r="F244" s="1">
        <v>5</v>
      </c>
      <c r="G244" s="1">
        <v>1</v>
      </c>
      <c r="H244" s="1">
        <v>3</v>
      </c>
      <c r="I244" s="1" t="s">
        <v>52</v>
      </c>
      <c r="J244" s="1" t="s">
        <v>44</v>
      </c>
      <c r="K244">
        <v>243</v>
      </c>
      <c r="L244" s="16" t="s">
        <v>1442</v>
      </c>
      <c r="M244">
        <f t="shared" si="5"/>
        <v>4</v>
      </c>
    </row>
    <row r="245" spans="1:13" ht="30">
      <c r="A245" s="1" t="s">
        <v>1561</v>
      </c>
      <c r="B245" s="1" t="s">
        <v>1961</v>
      </c>
      <c r="C245" s="1">
        <v>3</v>
      </c>
      <c r="D245" s="1" t="s">
        <v>31</v>
      </c>
      <c r="E245" s="1" t="s">
        <v>1562</v>
      </c>
      <c r="F245" s="1"/>
      <c r="G245" s="1"/>
      <c r="H245" s="1"/>
      <c r="I245" s="1"/>
      <c r="J245" s="1" t="s">
        <v>18</v>
      </c>
      <c r="K245">
        <v>244</v>
      </c>
      <c r="L245" s="16" t="s">
        <v>1563</v>
      </c>
      <c r="M245">
        <f t="shared" si="5"/>
        <v>0</v>
      </c>
    </row>
    <row r="246" spans="1:13" ht="30">
      <c r="A246" s="1" t="s">
        <v>1466</v>
      </c>
      <c r="B246" s="1" t="s">
        <v>1963</v>
      </c>
      <c r="C246" s="1">
        <v>4</v>
      </c>
      <c r="D246" s="1" t="s">
        <v>15</v>
      </c>
      <c r="E246" s="1" t="s">
        <v>1467</v>
      </c>
      <c r="F246" s="1">
        <v>3</v>
      </c>
      <c r="G246" s="1">
        <v>2</v>
      </c>
      <c r="H246" s="1">
        <v>1</v>
      </c>
      <c r="I246" s="1" t="s">
        <v>52</v>
      </c>
      <c r="J246" s="1" t="s">
        <v>18</v>
      </c>
      <c r="K246">
        <v>245</v>
      </c>
      <c r="L246" s="16" t="s">
        <v>1468</v>
      </c>
      <c r="M246">
        <f t="shared" si="5"/>
        <v>3</v>
      </c>
    </row>
    <row r="247" spans="1:13" ht="30">
      <c r="A247" s="1" t="s">
        <v>1469</v>
      </c>
      <c r="B247" s="1" t="s">
        <v>1963</v>
      </c>
      <c r="C247" s="1">
        <v>4</v>
      </c>
      <c r="D247" s="1" t="s">
        <v>15</v>
      </c>
      <c r="E247" s="1" t="s">
        <v>1470</v>
      </c>
      <c r="F247" s="1">
        <v>4</v>
      </c>
      <c r="G247" s="1">
        <v>2</v>
      </c>
      <c r="H247" s="1">
        <v>2</v>
      </c>
      <c r="I247" s="1" t="s">
        <v>119</v>
      </c>
      <c r="J247" s="1" t="s">
        <v>18</v>
      </c>
      <c r="K247">
        <v>246</v>
      </c>
      <c r="L247" s="16" t="s">
        <v>1471</v>
      </c>
      <c r="M247">
        <f t="shared" si="5"/>
        <v>4</v>
      </c>
    </row>
    <row r="248" spans="1:13">
      <c r="A248" s="1" t="s">
        <v>1787</v>
      </c>
      <c r="B248" s="1" t="s">
        <v>415</v>
      </c>
      <c r="C248" s="1">
        <v>3</v>
      </c>
      <c r="D248" s="1" t="s">
        <v>23</v>
      </c>
      <c r="E248" s="1" t="s">
        <v>1788</v>
      </c>
      <c r="F248" s="1"/>
      <c r="G248" s="1"/>
      <c r="H248" s="1"/>
      <c r="I248" s="1"/>
      <c r="J248" s="1" t="s">
        <v>44</v>
      </c>
      <c r="K248">
        <v>247</v>
      </c>
      <c r="L248" s="16" t="s">
        <v>1789</v>
      </c>
      <c r="M248">
        <f t="shared" si="5"/>
        <v>0</v>
      </c>
    </row>
    <row r="249" spans="1:13">
      <c r="A249" s="1" t="s">
        <v>1828</v>
      </c>
      <c r="B249" s="1" t="s">
        <v>415</v>
      </c>
      <c r="C249" s="1">
        <v>2</v>
      </c>
      <c r="D249" s="1" t="s">
        <v>1822</v>
      </c>
      <c r="E249" s="1" t="s">
        <v>1829</v>
      </c>
      <c r="F249" s="1"/>
      <c r="G249" s="1"/>
      <c r="H249" s="1"/>
      <c r="I249" s="1"/>
      <c r="J249" s="1" t="s">
        <v>44</v>
      </c>
      <c r="K249">
        <v>248</v>
      </c>
      <c r="L249" s="16" t="s">
        <v>1830</v>
      </c>
      <c r="M249">
        <f t="shared" si="5"/>
        <v>0</v>
      </c>
    </row>
    <row r="250" spans="1:13" ht="30">
      <c r="A250" s="1" t="s">
        <v>1395</v>
      </c>
      <c r="B250" s="1" t="s">
        <v>1921</v>
      </c>
      <c r="C250" s="1">
        <v>6</v>
      </c>
      <c r="D250" s="1" t="s">
        <v>15</v>
      </c>
      <c r="E250" s="1" t="s">
        <v>1396</v>
      </c>
      <c r="F250" s="1">
        <v>6</v>
      </c>
      <c r="G250" s="1">
        <v>2</v>
      </c>
      <c r="H250" s="1">
        <v>3</v>
      </c>
      <c r="I250" s="1" t="s">
        <v>40</v>
      </c>
      <c r="J250" s="1" t="s">
        <v>25</v>
      </c>
      <c r="K250">
        <v>249</v>
      </c>
      <c r="L250" s="16" t="s">
        <v>1397</v>
      </c>
      <c r="M250">
        <f t="shared" si="5"/>
        <v>5</v>
      </c>
    </row>
    <row r="251" spans="1:13" ht="30">
      <c r="A251" s="1" t="s">
        <v>1235</v>
      </c>
      <c r="B251" s="1" t="s">
        <v>365</v>
      </c>
      <c r="C251" s="1">
        <v>6</v>
      </c>
      <c r="D251" s="1" t="s">
        <v>15</v>
      </c>
      <c r="E251" s="1" t="s">
        <v>1236</v>
      </c>
      <c r="F251" s="1">
        <v>7</v>
      </c>
      <c r="G251" s="1">
        <v>1</v>
      </c>
      <c r="H251" s="1">
        <v>5</v>
      </c>
      <c r="I251" s="1" t="s">
        <v>119</v>
      </c>
      <c r="J251" s="1" t="s">
        <v>41</v>
      </c>
      <c r="K251">
        <v>250</v>
      </c>
      <c r="L251" s="16" t="s">
        <v>1237</v>
      </c>
      <c r="M251">
        <f t="shared" si="5"/>
        <v>6</v>
      </c>
    </row>
    <row r="252" spans="1:13">
      <c r="A252" s="1" t="s">
        <v>1250</v>
      </c>
      <c r="B252" s="1" t="s">
        <v>365</v>
      </c>
      <c r="C252" s="1">
        <v>7</v>
      </c>
      <c r="D252" s="1" t="s">
        <v>15</v>
      </c>
      <c r="E252" s="1" t="s">
        <v>1251</v>
      </c>
      <c r="F252" s="1">
        <v>5</v>
      </c>
      <c r="G252" s="1">
        <v>0</v>
      </c>
      <c r="H252" s="1">
        <v>6</v>
      </c>
      <c r="I252" s="1" t="s">
        <v>160</v>
      </c>
      <c r="J252" s="1" t="s">
        <v>25</v>
      </c>
      <c r="K252">
        <v>251</v>
      </c>
      <c r="L252" s="16" t="s">
        <v>1252</v>
      </c>
      <c r="M252">
        <f t="shared" si="5"/>
        <v>6</v>
      </c>
    </row>
    <row r="253" spans="1:13" ht="30">
      <c r="A253" s="1" t="s">
        <v>1578</v>
      </c>
      <c r="B253" s="1" t="s">
        <v>850</v>
      </c>
      <c r="C253" s="1">
        <v>2</v>
      </c>
      <c r="D253" s="1" t="s">
        <v>23</v>
      </c>
      <c r="E253" s="1" t="s">
        <v>1579</v>
      </c>
      <c r="F253" s="1"/>
      <c r="G253" s="1"/>
      <c r="H253" s="1"/>
      <c r="I253" s="1"/>
      <c r="J253" s="1" t="s">
        <v>18</v>
      </c>
      <c r="K253">
        <v>252</v>
      </c>
      <c r="L253" s="16" t="s">
        <v>1580</v>
      </c>
      <c r="M253">
        <f t="shared" si="5"/>
        <v>0</v>
      </c>
    </row>
    <row r="254" spans="1:13" ht="30">
      <c r="A254" s="1" t="s">
        <v>1566</v>
      </c>
      <c r="B254" s="1" t="s">
        <v>850</v>
      </c>
      <c r="C254" s="1">
        <v>1</v>
      </c>
      <c r="D254" s="1" t="s">
        <v>23</v>
      </c>
      <c r="E254" s="1" t="s">
        <v>1969</v>
      </c>
      <c r="F254" s="1"/>
      <c r="G254" s="1"/>
      <c r="H254" s="1"/>
      <c r="I254" s="1"/>
      <c r="J254" s="1" t="s">
        <v>18</v>
      </c>
      <c r="K254">
        <v>253</v>
      </c>
      <c r="L254" s="16" t="s">
        <v>1568</v>
      </c>
      <c r="M254">
        <f t="shared" si="5"/>
        <v>0</v>
      </c>
    </row>
    <row r="255" spans="1:13" ht="30">
      <c r="A255" s="1" t="s">
        <v>1662</v>
      </c>
      <c r="B255" s="1" t="s">
        <v>277</v>
      </c>
      <c r="C255" s="1">
        <v>3</v>
      </c>
      <c r="D255" s="1" t="s">
        <v>23</v>
      </c>
      <c r="E255" s="1" t="s">
        <v>1970</v>
      </c>
      <c r="F255" s="1"/>
      <c r="G255" s="1"/>
      <c r="H255" s="1"/>
      <c r="I255" s="1"/>
      <c r="J255" s="1" t="s">
        <v>44</v>
      </c>
      <c r="K255">
        <v>254</v>
      </c>
      <c r="L255" s="16" t="s">
        <v>1664</v>
      </c>
      <c r="M255">
        <f t="shared" si="5"/>
        <v>0</v>
      </c>
    </row>
    <row r="256" spans="1:13" ht="30">
      <c r="A256" s="1" t="s">
        <v>1316</v>
      </c>
      <c r="B256" s="1" t="s">
        <v>415</v>
      </c>
      <c r="C256" s="1">
        <v>4</v>
      </c>
      <c r="D256" s="1" t="s">
        <v>15</v>
      </c>
      <c r="E256" s="1" t="s">
        <v>1317</v>
      </c>
      <c r="F256" s="1">
        <v>2</v>
      </c>
      <c r="G256" s="1">
        <v>1</v>
      </c>
      <c r="H256" s="1">
        <v>2</v>
      </c>
      <c r="I256" s="1" t="s">
        <v>417</v>
      </c>
      <c r="J256" s="1" t="s">
        <v>44</v>
      </c>
      <c r="K256">
        <v>255</v>
      </c>
      <c r="L256" s="16" t="s">
        <v>1318</v>
      </c>
      <c r="M256">
        <f t="shared" si="5"/>
        <v>3</v>
      </c>
    </row>
    <row r="257" spans="1:13" ht="30">
      <c r="A257" s="1" t="s">
        <v>1259</v>
      </c>
      <c r="B257" s="1" t="s">
        <v>415</v>
      </c>
      <c r="C257" s="1">
        <v>1</v>
      </c>
      <c r="D257" s="1" t="s">
        <v>15</v>
      </c>
      <c r="E257" s="2" t="s">
        <v>1260</v>
      </c>
      <c r="F257" s="1">
        <v>1</v>
      </c>
      <c r="G257" s="1">
        <v>0</v>
      </c>
      <c r="H257" s="1">
        <v>2</v>
      </c>
      <c r="I257" s="1" t="s">
        <v>417</v>
      </c>
      <c r="J257" s="1" t="s">
        <v>18</v>
      </c>
      <c r="K257">
        <v>256</v>
      </c>
      <c r="L257" s="16" t="s">
        <v>1261</v>
      </c>
      <c r="M257">
        <f t="shared" si="5"/>
        <v>2</v>
      </c>
    </row>
    <row r="258" spans="1:13" ht="45">
      <c r="A258" s="1" t="s">
        <v>1319</v>
      </c>
      <c r="B258" s="1" t="s">
        <v>415</v>
      </c>
      <c r="C258" s="1">
        <v>4</v>
      </c>
      <c r="D258" s="1" t="s">
        <v>15</v>
      </c>
      <c r="E258" s="2" t="s">
        <v>1320</v>
      </c>
      <c r="F258" s="1">
        <v>4</v>
      </c>
      <c r="G258" s="1">
        <v>1</v>
      </c>
      <c r="H258" s="1">
        <v>1</v>
      </c>
      <c r="I258" s="1" t="s">
        <v>417</v>
      </c>
      <c r="J258" s="1" t="s">
        <v>25</v>
      </c>
      <c r="K258">
        <v>257</v>
      </c>
      <c r="L258" s="16" t="s">
        <v>1321</v>
      </c>
      <c r="M258">
        <f t="shared" si="5"/>
        <v>2</v>
      </c>
    </row>
    <row r="259" spans="1:13" ht="30">
      <c r="A259" s="1" t="s">
        <v>1270</v>
      </c>
      <c r="B259" s="1" t="s">
        <v>415</v>
      </c>
      <c r="C259" s="1">
        <v>2</v>
      </c>
      <c r="D259" s="1" t="s">
        <v>15</v>
      </c>
      <c r="E259" s="1" t="s">
        <v>1271</v>
      </c>
      <c r="F259" s="1">
        <v>3</v>
      </c>
      <c r="G259" s="1">
        <v>0</v>
      </c>
      <c r="H259" s="1">
        <v>1</v>
      </c>
      <c r="I259" s="1" t="s">
        <v>417</v>
      </c>
      <c r="J259" s="1" t="s">
        <v>44</v>
      </c>
      <c r="K259">
        <v>258</v>
      </c>
      <c r="L259" s="16" t="s">
        <v>1272</v>
      </c>
      <c r="M259">
        <f t="shared" ref="M259:M322" si="6">$G259+$H259</f>
        <v>1</v>
      </c>
    </row>
    <row r="260" spans="1:13" ht="30">
      <c r="A260" s="1" t="s">
        <v>1582</v>
      </c>
      <c r="B260" s="1" t="s">
        <v>850</v>
      </c>
      <c r="C260" s="1">
        <v>3</v>
      </c>
      <c r="D260" s="1" t="s">
        <v>23</v>
      </c>
      <c r="E260" s="1" t="s">
        <v>1583</v>
      </c>
      <c r="F260" s="1"/>
      <c r="G260" s="1"/>
      <c r="H260" s="1"/>
      <c r="I260" s="1"/>
      <c r="J260" s="1" t="s">
        <v>18</v>
      </c>
      <c r="K260">
        <v>259</v>
      </c>
      <c r="L260" s="16" t="s">
        <v>1584</v>
      </c>
      <c r="M260">
        <f t="shared" si="6"/>
        <v>0</v>
      </c>
    </row>
    <row r="261" spans="1:13" ht="45">
      <c r="A261" s="1" t="s">
        <v>924</v>
      </c>
      <c r="B261" s="1" t="s">
        <v>227</v>
      </c>
      <c r="C261" s="1">
        <v>3</v>
      </c>
      <c r="D261" s="1" t="s">
        <v>15</v>
      </c>
      <c r="E261" s="1" t="s">
        <v>925</v>
      </c>
      <c r="F261" s="1">
        <v>1</v>
      </c>
      <c r="G261" s="1">
        <v>1</v>
      </c>
      <c r="H261" s="1">
        <v>5</v>
      </c>
      <c r="I261" s="1" t="s">
        <v>52</v>
      </c>
      <c r="J261" s="1" t="s">
        <v>44</v>
      </c>
      <c r="K261">
        <v>260</v>
      </c>
      <c r="L261" s="16" t="s">
        <v>926</v>
      </c>
      <c r="M261">
        <f t="shared" si="6"/>
        <v>6</v>
      </c>
    </row>
    <row r="262" spans="1:13" ht="30">
      <c r="A262" s="1" t="s">
        <v>1472</v>
      </c>
      <c r="B262" s="1" t="s">
        <v>1971</v>
      </c>
      <c r="C262" s="1">
        <v>4</v>
      </c>
      <c r="D262" s="1" t="s">
        <v>15</v>
      </c>
      <c r="E262" s="1" t="s">
        <v>1473</v>
      </c>
      <c r="F262" s="1">
        <v>2</v>
      </c>
      <c r="G262" s="1">
        <v>2</v>
      </c>
      <c r="H262" s="1">
        <v>1</v>
      </c>
      <c r="I262" s="1" t="s">
        <v>52</v>
      </c>
      <c r="J262" s="1" t="s">
        <v>18</v>
      </c>
      <c r="K262">
        <v>261</v>
      </c>
      <c r="L262" s="16" t="s">
        <v>1474</v>
      </c>
      <c r="M262">
        <f t="shared" si="6"/>
        <v>3</v>
      </c>
    </row>
    <row r="263" spans="1:13" ht="30">
      <c r="A263" s="1" t="s">
        <v>1398</v>
      </c>
      <c r="B263" s="1" t="s">
        <v>1972</v>
      </c>
      <c r="C263" s="1">
        <v>6</v>
      </c>
      <c r="D263" s="1" t="s">
        <v>15</v>
      </c>
      <c r="E263" s="1" t="s">
        <v>1399</v>
      </c>
      <c r="F263" s="1">
        <v>5</v>
      </c>
      <c r="G263" s="1">
        <v>3</v>
      </c>
      <c r="H263" s="1">
        <v>4</v>
      </c>
      <c r="I263" s="1" t="s">
        <v>417</v>
      </c>
      <c r="J263" s="1" t="s">
        <v>25</v>
      </c>
      <c r="K263">
        <v>262</v>
      </c>
      <c r="L263" s="16" t="s">
        <v>1400</v>
      </c>
      <c r="M263">
        <f t="shared" si="6"/>
        <v>7</v>
      </c>
    </row>
    <row r="264" spans="1:13" ht="30">
      <c r="A264" s="1" t="s">
        <v>1120</v>
      </c>
      <c r="B264" s="1" t="s">
        <v>13</v>
      </c>
      <c r="C264" s="1">
        <v>4</v>
      </c>
      <c r="D264" s="1" t="s">
        <v>15</v>
      </c>
      <c r="E264" s="1" t="s">
        <v>1973</v>
      </c>
      <c r="F264" s="1">
        <v>2</v>
      </c>
      <c r="G264" s="1">
        <v>1</v>
      </c>
      <c r="H264" s="1">
        <v>2</v>
      </c>
      <c r="I264" s="1" t="s">
        <v>561</v>
      </c>
      <c r="J264" s="1" t="s">
        <v>18</v>
      </c>
      <c r="K264">
        <v>263</v>
      </c>
      <c r="L264" s="16" t="s">
        <v>1122</v>
      </c>
      <c r="M264">
        <f t="shared" si="6"/>
        <v>3</v>
      </c>
    </row>
    <row r="265" spans="1:13" ht="45">
      <c r="A265" s="1" t="s">
        <v>1709</v>
      </c>
      <c r="B265" s="1" t="s">
        <v>13</v>
      </c>
      <c r="C265" s="1">
        <v>4</v>
      </c>
      <c r="D265" s="1" t="s">
        <v>23</v>
      </c>
      <c r="E265" s="1" t="s">
        <v>1974</v>
      </c>
      <c r="F265" s="1"/>
      <c r="G265" s="1"/>
      <c r="H265" s="1"/>
      <c r="I265" s="1"/>
      <c r="J265" s="1" t="s">
        <v>18</v>
      </c>
      <c r="K265">
        <v>264</v>
      </c>
      <c r="L265" s="16" t="s">
        <v>1711</v>
      </c>
      <c r="M265">
        <f t="shared" si="6"/>
        <v>0</v>
      </c>
    </row>
    <row r="266" spans="1:13" ht="30">
      <c r="A266" s="1" t="s">
        <v>1490</v>
      </c>
      <c r="B266" s="1" t="s">
        <v>850</v>
      </c>
      <c r="C266" s="1">
        <v>3</v>
      </c>
      <c r="D266" s="1" t="s">
        <v>31</v>
      </c>
      <c r="E266" s="1" t="s">
        <v>1975</v>
      </c>
      <c r="F266" s="1"/>
      <c r="G266" s="1"/>
      <c r="H266" s="1"/>
      <c r="I266" s="1"/>
      <c r="J266" s="1" t="s">
        <v>18</v>
      </c>
      <c r="K266">
        <v>265</v>
      </c>
      <c r="L266" s="16" t="s">
        <v>1492</v>
      </c>
      <c r="M266">
        <f t="shared" si="6"/>
        <v>0</v>
      </c>
    </row>
    <row r="267" spans="1:13" ht="30">
      <c r="A267" s="1" t="s">
        <v>1976</v>
      </c>
      <c r="B267" s="1" t="s">
        <v>227</v>
      </c>
      <c r="C267" s="1">
        <v>2</v>
      </c>
      <c r="D267" s="1" t="s">
        <v>23</v>
      </c>
      <c r="E267" s="1" t="s">
        <v>1599</v>
      </c>
      <c r="F267" s="1"/>
      <c r="G267" s="1"/>
      <c r="H267" s="1"/>
      <c r="I267" s="1"/>
      <c r="J267" s="1" t="s">
        <v>18</v>
      </c>
      <c r="K267">
        <v>266</v>
      </c>
      <c r="L267" s="16" t="s">
        <v>1600</v>
      </c>
      <c r="M267">
        <f t="shared" si="6"/>
        <v>0</v>
      </c>
    </row>
    <row r="268" spans="1:13" ht="30">
      <c r="A268" s="1" t="s">
        <v>936</v>
      </c>
      <c r="B268" s="1" t="s">
        <v>227</v>
      </c>
      <c r="C268" s="1">
        <v>4</v>
      </c>
      <c r="D268" s="1" t="s">
        <v>15</v>
      </c>
      <c r="E268" s="1" t="s">
        <v>937</v>
      </c>
      <c r="F268" s="1">
        <v>2</v>
      </c>
      <c r="G268" s="1">
        <v>0</v>
      </c>
      <c r="H268" s="1">
        <v>4</v>
      </c>
      <c r="I268" s="1" t="s">
        <v>131</v>
      </c>
      <c r="J268" s="1" t="s">
        <v>44</v>
      </c>
      <c r="K268">
        <v>267</v>
      </c>
      <c r="L268" s="16" t="s">
        <v>938</v>
      </c>
      <c r="M268">
        <f t="shared" si="6"/>
        <v>4</v>
      </c>
    </row>
    <row r="269" spans="1:13" ht="30">
      <c r="A269" s="1" t="s">
        <v>1817</v>
      </c>
      <c r="B269" s="1" t="s">
        <v>1971</v>
      </c>
      <c r="C269" s="1">
        <v>1</v>
      </c>
      <c r="D269" s="1" t="s">
        <v>23</v>
      </c>
      <c r="E269" s="1" t="s">
        <v>1818</v>
      </c>
      <c r="F269" s="1"/>
      <c r="G269" s="1"/>
      <c r="H269" s="1"/>
      <c r="I269" s="1"/>
      <c r="J269" s="1" t="s">
        <v>18</v>
      </c>
      <c r="K269">
        <v>268</v>
      </c>
      <c r="L269" s="16" t="s">
        <v>1819</v>
      </c>
      <c r="M269">
        <f t="shared" si="6"/>
        <v>0</v>
      </c>
    </row>
    <row r="270" spans="1:13" ht="30">
      <c r="A270" s="1" t="s">
        <v>948</v>
      </c>
      <c r="B270" s="1" t="s">
        <v>227</v>
      </c>
      <c r="C270" s="1">
        <v>5</v>
      </c>
      <c r="D270" s="2" t="s">
        <v>15</v>
      </c>
      <c r="E270" s="1" t="s">
        <v>949</v>
      </c>
      <c r="F270" s="1">
        <v>4</v>
      </c>
      <c r="G270" s="1">
        <v>3</v>
      </c>
      <c r="H270" s="1">
        <v>1</v>
      </c>
      <c r="I270" s="1" t="s">
        <v>28</v>
      </c>
      <c r="J270" s="1" t="s">
        <v>18</v>
      </c>
      <c r="K270">
        <v>269</v>
      </c>
      <c r="L270" s="16" t="s">
        <v>950</v>
      </c>
      <c r="M270">
        <f t="shared" si="6"/>
        <v>4</v>
      </c>
    </row>
    <row r="271" spans="1:13" ht="30">
      <c r="A271" s="1" t="s">
        <v>1217</v>
      </c>
      <c r="B271" s="1" t="s">
        <v>365</v>
      </c>
      <c r="C271" s="1">
        <v>5</v>
      </c>
      <c r="D271" s="2" t="s">
        <v>15</v>
      </c>
      <c r="E271" s="1" t="s">
        <v>1218</v>
      </c>
      <c r="F271" s="1">
        <v>3</v>
      </c>
      <c r="G271" s="1">
        <v>0</v>
      </c>
      <c r="H271" s="1">
        <v>1</v>
      </c>
      <c r="I271" s="1" t="s">
        <v>119</v>
      </c>
      <c r="J271" s="1" t="s">
        <v>18</v>
      </c>
      <c r="K271">
        <v>270</v>
      </c>
      <c r="L271" s="16" t="s">
        <v>1219</v>
      </c>
      <c r="M271">
        <f t="shared" si="6"/>
        <v>1</v>
      </c>
    </row>
    <row r="272" spans="1:13" ht="45">
      <c r="A272" s="1" t="s">
        <v>1205</v>
      </c>
      <c r="B272" s="1" t="s">
        <v>365</v>
      </c>
      <c r="C272" s="1">
        <v>4</v>
      </c>
      <c r="D272" s="1" t="s">
        <v>15</v>
      </c>
      <c r="E272" s="1" t="s">
        <v>1206</v>
      </c>
      <c r="F272" s="1">
        <v>2</v>
      </c>
      <c r="G272" s="1">
        <v>3</v>
      </c>
      <c r="H272" s="1">
        <v>1</v>
      </c>
      <c r="I272" s="1" t="s">
        <v>28</v>
      </c>
      <c r="J272" s="1" t="s">
        <v>44</v>
      </c>
      <c r="K272">
        <v>271</v>
      </c>
      <c r="L272" s="16" t="s">
        <v>1207</v>
      </c>
      <c r="M272">
        <f t="shared" si="6"/>
        <v>4</v>
      </c>
    </row>
    <row r="273" spans="1:13" ht="45">
      <c r="A273" s="1" t="s">
        <v>1322</v>
      </c>
      <c r="B273" s="1" t="s">
        <v>415</v>
      </c>
      <c r="C273" s="1">
        <v>4</v>
      </c>
      <c r="D273" s="1" t="s">
        <v>15</v>
      </c>
      <c r="E273" s="2" t="s">
        <v>1323</v>
      </c>
      <c r="F273" s="1">
        <v>3</v>
      </c>
      <c r="G273" s="1">
        <v>1</v>
      </c>
      <c r="H273" s="1">
        <v>2</v>
      </c>
      <c r="I273" s="1" t="s">
        <v>28</v>
      </c>
      <c r="J273" s="1" t="s">
        <v>44</v>
      </c>
      <c r="K273">
        <v>272</v>
      </c>
      <c r="L273" s="16" t="s">
        <v>1324</v>
      </c>
      <c r="M273">
        <f t="shared" si="6"/>
        <v>3</v>
      </c>
    </row>
    <row r="274" spans="1:13" ht="30">
      <c r="A274" s="1" t="s">
        <v>1653</v>
      </c>
      <c r="B274" s="1" t="s">
        <v>277</v>
      </c>
      <c r="C274" s="1">
        <v>2</v>
      </c>
      <c r="D274" s="1" t="s">
        <v>23</v>
      </c>
      <c r="E274" s="1" t="s">
        <v>1654</v>
      </c>
      <c r="F274" s="1"/>
      <c r="G274" s="1"/>
      <c r="H274" s="1"/>
      <c r="I274" s="1"/>
      <c r="J274" s="1"/>
      <c r="K274">
        <v>273</v>
      </c>
      <c r="L274" s="16" t="s">
        <v>1655</v>
      </c>
      <c r="M274">
        <f t="shared" si="6"/>
        <v>0</v>
      </c>
    </row>
    <row r="275" spans="1:13">
      <c r="A275" s="1" t="s">
        <v>875</v>
      </c>
      <c r="B275" s="1" t="s">
        <v>850</v>
      </c>
      <c r="C275" s="1">
        <v>3</v>
      </c>
      <c r="D275" s="1" t="s">
        <v>15</v>
      </c>
      <c r="E275" s="1" t="s">
        <v>876</v>
      </c>
      <c r="F275" s="1">
        <v>3</v>
      </c>
      <c r="G275" s="1">
        <v>0</v>
      </c>
      <c r="H275" s="1">
        <v>1</v>
      </c>
      <c r="I275" s="1" t="s">
        <v>229</v>
      </c>
      <c r="J275" s="1" t="s">
        <v>18</v>
      </c>
      <c r="K275">
        <v>274</v>
      </c>
      <c r="L275" s="16" t="s">
        <v>877</v>
      </c>
      <c r="M275">
        <f t="shared" si="6"/>
        <v>1</v>
      </c>
    </row>
    <row r="276" spans="1:13" ht="45">
      <c r="A276" s="1" t="s">
        <v>1493</v>
      </c>
      <c r="B276" s="1" t="s">
        <v>850</v>
      </c>
      <c r="C276" s="1">
        <v>4</v>
      </c>
      <c r="D276" s="1" t="s">
        <v>31</v>
      </c>
      <c r="E276" s="1" t="s">
        <v>1977</v>
      </c>
      <c r="F276" s="1"/>
      <c r="G276" s="1"/>
      <c r="H276" s="1"/>
      <c r="I276" s="1"/>
      <c r="J276" s="1" t="s">
        <v>25</v>
      </c>
      <c r="K276">
        <v>275</v>
      </c>
      <c r="L276" s="16" t="s">
        <v>1495</v>
      </c>
      <c r="M276">
        <f t="shared" si="6"/>
        <v>0</v>
      </c>
    </row>
    <row r="277" spans="1:13">
      <c r="A277" s="1" t="s">
        <v>887</v>
      </c>
      <c r="B277" s="1" t="s">
        <v>850</v>
      </c>
      <c r="C277" s="1">
        <v>4</v>
      </c>
      <c r="D277" s="1" t="s">
        <v>15</v>
      </c>
      <c r="E277" s="1" t="s">
        <v>1978</v>
      </c>
      <c r="F277" s="1">
        <v>2</v>
      </c>
      <c r="G277" s="1">
        <v>2</v>
      </c>
      <c r="H277" s="1">
        <v>2</v>
      </c>
      <c r="I277" s="1" t="s">
        <v>52</v>
      </c>
      <c r="J277" s="1" t="s">
        <v>18</v>
      </c>
      <c r="K277">
        <v>276</v>
      </c>
      <c r="L277" s="16" t="s">
        <v>889</v>
      </c>
      <c r="M277">
        <f t="shared" si="6"/>
        <v>4</v>
      </c>
    </row>
    <row r="278" spans="1:13" ht="30">
      <c r="A278" s="1" t="s">
        <v>863</v>
      </c>
      <c r="B278" s="1" t="s">
        <v>850</v>
      </c>
      <c r="C278" s="1">
        <v>2</v>
      </c>
      <c r="D278" s="1" t="s">
        <v>15</v>
      </c>
      <c r="E278" s="1" t="s">
        <v>864</v>
      </c>
      <c r="F278" s="1">
        <v>1</v>
      </c>
      <c r="G278" s="1">
        <v>0</v>
      </c>
      <c r="H278" s="1">
        <v>1</v>
      </c>
      <c r="I278" s="1" t="s">
        <v>28</v>
      </c>
      <c r="J278" s="1" t="s">
        <v>44</v>
      </c>
      <c r="K278">
        <v>277</v>
      </c>
      <c r="L278" s="16" t="s">
        <v>865</v>
      </c>
      <c r="M278">
        <f t="shared" si="6"/>
        <v>1</v>
      </c>
    </row>
    <row r="279" spans="1:13" ht="30">
      <c r="A279" s="1" t="s">
        <v>1484</v>
      </c>
      <c r="B279" s="1" t="s">
        <v>850</v>
      </c>
      <c r="C279" s="1">
        <v>2</v>
      </c>
      <c r="D279" s="1" t="s">
        <v>31</v>
      </c>
      <c r="E279" s="1" t="s">
        <v>1485</v>
      </c>
      <c r="F279" s="1"/>
      <c r="G279" s="1"/>
      <c r="H279" s="1"/>
      <c r="I279" s="1"/>
      <c r="J279" s="1" t="s">
        <v>18</v>
      </c>
      <c r="K279">
        <v>278</v>
      </c>
      <c r="L279" s="16" t="s">
        <v>1486</v>
      </c>
      <c r="M279">
        <f t="shared" si="6"/>
        <v>0</v>
      </c>
    </row>
    <row r="280" spans="1:13" ht="30">
      <c r="A280" s="1" t="s">
        <v>867</v>
      </c>
      <c r="B280" s="1" t="s">
        <v>850</v>
      </c>
      <c r="C280" s="1">
        <v>2</v>
      </c>
      <c r="D280" s="1" t="s">
        <v>15</v>
      </c>
      <c r="E280" s="1" t="s">
        <v>868</v>
      </c>
      <c r="F280" s="1">
        <v>2</v>
      </c>
      <c r="G280" s="1">
        <v>1</v>
      </c>
      <c r="H280" s="1">
        <v>1</v>
      </c>
      <c r="I280" s="1" t="s">
        <v>52</v>
      </c>
      <c r="J280" s="1" t="s">
        <v>18</v>
      </c>
      <c r="K280">
        <v>279</v>
      </c>
      <c r="L280" s="16" t="s">
        <v>869</v>
      </c>
      <c r="M280">
        <f t="shared" si="6"/>
        <v>2</v>
      </c>
    </row>
    <row r="281" spans="1:13" ht="30">
      <c r="A281" s="1" t="s">
        <v>1569</v>
      </c>
      <c r="B281" s="1" t="s">
        <v>850</v>
      </c>
      <c r="C281" s="1">
        <v>1</v>
      </c>
      <c r="D281" s="1" t="s">
        <v>23</v>
      </c>
      <c r="E281" s="1" t="s">
        <v>1570</v>
      </c>
      <c r="F281" s="1"/>
      <c r="G281" s="1"/>
      <c r="H281" s="1"/>
      <c r="I281" s="1"/>
      <c r="J281" s="1" t="s">
        <v>25</v>
      </c>
      <c r="K281">
        <v>280</v>
      </c>
      <c r="L281" s="16" t="s">
        <v>1571</v>
      </c>
      <c r="M281">
        <f t="shared" si="6"/>
        <v>0</v>
      </c>
    </row>
    <row r="282" spans="1:13" ht="30">
      <c r="A282" s="1" t="s">
        <v>1979</v>
      </c>
      <c r="B282" s="1" t="s">
        <v>13</v>
      </c>
      <c r="C282" s="1">
        <v>2</v>
      </c>
      <c r="D282" s="1" t="s">
        <v>1822</v>
      </c>
      <c r="E282" s="1" t="s">
        <v>1980</v>
      </c>
      <c r="F282" s="1"/>
      <c r="G282" s="1"/>
      <c r="H282" s="1"/>
      <c r="I282" s="1"/>
      <c r="J282" s="1" t="s">
        <v>18</v>
      </c>
      <c r="K282">
        <v>281</v>
      </c>
      <c r="L282" s="16" t="s">
        <v>1084</v>
      </c>
      <c r="M282">
        <f t="shared" si="6"/>
        <v>0</v>
      </c>
    </row>
    <row r="283" spans="1:13">
      <c r="A283" s="1" t="s">
        <v>1160</v>
      </c>
      <c r="B283" s="1" t="s">
        <v>365</v>
      </c>
      <c r="C283" s="1">
        <v>1</v>
      </c>
      <c r="D283" s="1" t="s">
        <v>15</v>
      </c>
      <c r="E283" s="1" t="s">
        <v>1161</v>
      </c>
      <c r="F283" s="1">
        <v>3</v>
      </c>
      <c r="G283" s="1">
        <v>2</v>
      </c>
      <c r="H283" s="1">
        <v>1</v>
      </c>
      <c r="I283" s="1" t="s">
        <v>160</v>
      </c>
      <c r="J283" s="1" t="s">
        <v>18</v>
      </c>
      <c r="K283">
        <v>282</v>
      </c>
      <c r="L283" s="16" t="s">
        <v>1162</v>
      </c>
      <c r="M283">
        <f t="shared" si="6"/>
        <v>3</v>
      </c>
    </row>
    <row r="284" spans="1:13">
      <c r="A284" s="1" t="s">
        <v>1173</v>
      </c>
      <c r="B284" s="1" t="s">
        <v>365</v>
      </c>
      <c r="C284" s="1">
        <v>2</v>
      </c>
      <c r="D284" s="1" t="s">
        <v>15</v>
      </c>
      <c r="E284" s="1" t="s">
        <v>1174</v>
      </c>
      <c r="F284" s="1">
        <v>4</v>
      </c>
      <c r="G284" s="1">
        <v>3</v>
      </c>
      <c r="H284" s="1">
        <v>2</v>
      </c>
      <c r="I284" s="1" t="s">
        <v>160</v>
      </c>
      <c r="J284" s="1" t="s">
        <v>44</v>
      </c>
      <c r="K284">
        <v>283</v>
      </c>
      <c r="L284" s="16" t="s">
        <v>1175</v>
      </c>
      <c r="M284">
        <f t="shared" si="6"/>
        <v>5</v>
      </c>
    </row>
    <row r="285" spans="1:13" ht="30">
      <c r="A285" s="1" t="s">
        <v>1981</v>
      </c>
      <c r="B285" s="1" t="s">
        <v>227</v>
      </c>
      <c r="C285" s="1">
        <v>6</v>
      </c>
      <c r="D285" s="1" t="s">
        <v>15</v>
      </c>
      <c r="E285" s="1" t="s">
        <v>961</v>
      </c>
      <c r="F285" s="1">
        <v>6</v>
      </c>
      <c r="G285" s="1">
        <v>3</v>
      </c>
      <c r="H285" s="1">
        <v>3</v>
      </c>
      <c r="I285" s="1" t="s">
        <v>131</v>
      </c>
      <c r="J285" s="1" t="s">
        <v>25</v>
      </c>
      <c r="K285">
        <v>284</v>
      </c>
      <c r="L285" s="16" t="s">
        <v>962</v>
      </c>
      <c r="M285">
        <f t="shared" si="6"/>
        <v>6</v>
      </c>
    </row>
    <row r="286" spans="1:13">
      <c r="A286" s="1" t="s">
        <v>1982</v>
      </c>
      <c r="B286" s="1" t="s">
        <v>227</v>
      </c>
      <c r="C286" s="1">
        <v>3</v>
      </c>
      <c r="D286" s="1" t="s">
        <v>23</v>
      </c>
      <c r="E286" s="1" t="s">
        <v>1983</v>
      </c>
      <c r="F286" s="1"/>
      <c r="G286" s="1"/>
      <c r="H286" s="1"/>
      <c r="I286" s="1"/>
      <c r="J286" s="1" t="s">
        <v>18</v>
      </c>
      <c r="K286">
        <v>285</v>
      </c>
      <c r="L286" s="16" t="s">
        <v>1820</v>
      </c>
      <c r="M286">
        <f t="shared" si="6"/>
        <v>0</v>
      </c>
    </row>
    <row r="287" spans="1:13" ht="45">
      <c r="A287" s="1" t="s">
        <v>1019</v>
      </c>
      <c r="B287" s="1" t="s">
        <v>277</v>
      </c>
      <c r="C287" s="1">
        <v>3</v>
      </c>
      <c r="D287" s="1" t="s">
        <v>15</v>
      </c>
      <c r="E287" s="1" t="s">
        <v>1984</v>
      </c>
      <c r="F287" s="1">
        <v>2</v>
      </c>
      <c r="G287" s="1">
        <v>4</v>
      </c>
      <c r="H287" s="1">
        <v>1</v>
      </c>
      <c r="I287" s="1" t="s">
        <v>229</v>
      </c>
      <c r="J287" s="1" t="s">
        <v>44</v>
      </c>
      <c r="K287">
        <v>286</v>
      </c>
      <c r="L287" s="16" t="s">
        <v>1021</v>
      </c>
      <c r="M287">
        <f t="shared" si="6"/>
        <v>5</v>
      </c>
    </row>
    <row r="288" spans="1:13" ht="30">
      <c r="A288" s="1" t="s">
        <v>264</v>
      </c>
      <c r="B288" s="1" t="s">
        <v>227</v>
      </c>
      <c r="C288" s="1">
        <v>6</v>
      </c>
      <c r="D288" s="1" t="s">
        <v>15</v>
      </c>
      <c r="E288" s="1" t="s">
        <v>1985</v>
      </c>
      <c r="F288" s="1">
        <v>6</v>
      </c>
      <c r="G288" s="1">
        <v>3</v>
      </c>
      <c r="H288" s="1">
        <v>2</v>
      </c>
      <c r="I288" s="1" t="s">
        <v>28</v>
      </c>
      <c r="J288" s="1" t="s">
        <v>18</v>
      </c>
      <c r="K288">
        <v>287</v>
      </c>
      <c r="L288" s="16" t="s">
        <v>964</v>
      </c>
      <c r="M288">
        <f t="shared" si="6"/>
        <v>5</v>
      </c>
    </row>
    <row r="289" spans="1:13" ht="45">
      <c r="A289" s="1" t="s">
        <v>1751</v>
      </c>
      <c r="B289" s="1" t="s">
        <v>365</v>
      </c>
      <c r="C289" s="1">
        <v>5</v>
      </c>
      <c r="D289" s="1" t="s">
        <v>23</v>
      </c>
      <c r="E289" s="1" t="s">
        <v>1752</v>
      </c>
      <c r="F289" s="1"/>
      <c r="G289" s="1"/>
      <c r="H289" s="1"/>
      <c r="I289" s="1"/>
      <c r="J289" s="1" t="s">
        <v>44</v>
      </c>
      <c r="K289">
        <v>288</v>
      </c>
      <c r="L289" s="16" t="s">
        <v>1753</v>
      </c>
      <c r="M289">
        <f t="shared" si="6"/>
        <v>0</v>
      </c>
    </row>
    <row r="290" spans="1:13" ht="45">
      <c r="A290" s="1" t="s">
        <v>1612</v>
      </c>
      <c r="B290" s="1" t="s">
        <v>227</v>
      </c>
      <c r="C290" s="1">
        <v>3</v>
      </c>
      <c r="D290" s="1" t="s">
        <v>23</v>
      </c>
      <c r="E290" s="1" t="s">
        <v>1986</v>
      </c>
      <c r="F290" s="1"/>
      <c r="G290" s="1"/>
      <c r="H290" s="1"/>
      <c r="I290" s="1"/>
      <c r="J290" s="1" t="s">
        <v>44</v>
      </c>
      <c r="K290">
        <v>289</v>
      </c>
      <c r="L290" s="16" t="s">
        <v>1613</v>
      </c>
      <c r="M290">
        <f t="shared" si="6"/>
        <v>0</v>
      </c>
    </row>
    <row r="291" spans="1:13" ht="30">
      <c r="A291" s="1" t="s">
        <v>904</v>
      </c>
      <c r="B291" s="1" t="s">
        <v>227</v>
      </c>
      <c r="C291" s="1">
        <v>1</v>
      </c>
      <c r="D291" s="1" t="s">
        <v>15</v>
      </c>
      <c r="E291" s="1" t="s">
        <v>905</v>
      </c>
      <c r="F291" s="1">
        <v>0</v>
      </c>
      <c r="G291" s="1">
        <v>3</v>
      </c>
      <c r="H291" s="1">
        <v>1</v>
      </c>
      <c r="I291" s="1" t="s">
        <v>229</v>
      </c>
      <c r="J291" s="1" t="s">
        <v>18</v>
      </c>
      <c r="K291">
        <v>290</v>
      </c>
      <c r="L291" s="16" t="s">
        <v>906</v>
      </c>
      <c r="M291">
        <f t="shared" si="6"/>
        <v>4</v>
      </c>
    </row>
    <row r="292" spans="1:13" ht="30">
      <c r="A292" s="1" t="s">
        <v>1724</v>
      </c>
      <c r="B292" s="1" t="s">
        <v>13</v>
      </c>
      <c r="C292" s="1">
        <v>6</v>
      </c>
      <c r="D292" s="1" t="s">
        <v>23</v>
      </c>
      <c r="E292" s="1" t="s">
        <v>1987</v>
      </c>
      <c r="F292" s="1"/>
      <c r="G292" s="1"/>
      <c r="H292" s="1"/>
      <c r="I292" s="1"/>
      <c r="J292" s="1" t="s">
        <v>25</v>
      </c>
      <c r="K292">
        <v>291</v>
      </c>
      <c r="L292" s="16" t="s">
        <v>1726</v>
      </c>
      <c r="M292">
        <f t="shared" si="6"/>
        <v>0</v>
      </c>
    </row>
    <row r="293" spans="1:13" ht="45">
      <c r="A293" s="1" t="s">
        <v>878</v>
      </c>
      <c r="B293" s="1" t="s">
        <v>850</v>
      </c>
      <c r="C293" s="1">
        <v>3</v>
      </c>
      <c r="D293" s="1" t="s">
        <v>15</v>
      </c>
      <c r="E293" s="1" t="s">
        <v>879</v>
      </c>
      <c r="F293" s="1">
        <v>4</v>
      </c>
      <c r="G293" s="1">
        <v>1</v>
      </c>
      <c r="H293" s="1">
        <v>2</v>
      </c>
      <c r="I293" s="1" t="s">
        <v>28</v>
      </c>
      <c r="J293" s="1" t="s">
        <v>44</v>
      </c>
      <c r="K293">
        <v>292</v>
      </c>
      <c r="L293" s="16" t="s">
        <v>880</v>
      </c>
      <c r="M293">
        <f t="shared" si="6"/>
        <v>3</v>
      </c>
    </row>
    <row r="294" spans="1:13" ht="30">
      <c r="A294" s="1" t="s">
        <v>993</v>
      </c>
      <c r="B294" s="1" t="s">
        <v>277</v>
      </c>
      <c r="C294" s="1">
        <v>2</v>
      </c>
      <c r="D294" s="1" t="s">
        <v>15</v>
      </c>
      <c r="E294" s="1" t="s">
        <v>1988</v>
      </c>
      <c r="F294" s="1">
        <v>1</v>
      </c>
      <c r="G294" s="1">
        <v>0</v>
      </c>
      <c r="H294" s="1">
        <v>1</v>
      </c>
      <c r="I294" s="1" t="s">
        <v>131</v>
      </c>
      <c r="J294" s="1" t="s">
        <v>18</v>
      </c>
      <c r="K294">
        <v>293</v>
      </c>
      <c r="L294" s="16" t="s">
        <v>995</v>
      </c>
      <c r="M294">
        <f t="shared" si="6"/>
        <v>1</v>
      </c>
    </row>
    <row r="295" spans="1:13" ht="30">
      <c r="A295" s="1" t="s">
        <v>890</v>
      </c>
      <c r="B295" s="1" t="s">
        <v>850</v>
      </c>
      <c r="C295" s="1">
        <v>4</v>
      </c>
      <c r="D295" s="1" t="s">
        <v>15</v>
      </c>
      <c r="E295" s="1" t="s">
        <v>891</v>
      </c>
      <c r="F295" s="1">
        <v>2</v>
      </c>
      <c r="G295" s="1">
        <v>2</v>
      </c>
      <c r="H295" s="1">
        <v>4</v>
      </c>
      <c r="I295" s="1" t="s">
        <v>52</v>
      </c>
      <c r="J295" s="1" t="s">
        <v>18</v>
      </c>
      <c r="K295">
        <v>294</v>
      </c>
      <c r="L295" s="16" t="s">
        <v>892</v>
      </c>
      <c r="M295">
        <f t="shared" si="6"/>
        <v>6</v>
      </c>
    </row>
    <row r="296" spans="1:13" ht="30">
      <c r="A296" s="1" t="s">
        <v>1691</v>
      </c>
      <c r="B296" s="1" t="s">
        <v>13</v>
      </c>
      <c r="C296" s="1">
        <v>2</v>
      </c>
      <c r="D296" s="1" t="s">
        <v>23</v>
      </c>
      <c r="E296" s="1" t="s">
        <v>1989</v>
      </c>
      <c r="F296" s="1"/>
      <c r="G296" s="1"/>
      <c r="H296" s="1"/>
      <c r="I296" s="1"/>
      <c r="J296" s="1" t="s">
        <v>18</v>
      </c>
      <c r="K296">
        <v>295</v>
      </c>
      <c r="L296" s="16" t="s">
        <v>1693</v>
      </c>
      <c r="M296">
        <f t="shared" si="6"/>
        <v>0</v>
      </c>
    </row>
    <row r="297" spans="1:13" ht="30">
      <c r="A297" s="1" t="s">
        <v>1106</v>
      </c>
      <c r="B297" s="1" t="s">
        <v>13</v>
      </c>
      <c r="C297" s="1">
        <v>3</v>
      </c>
      <c r="D297" s="1" t="s">
        <v>15</v>
      </c>
      <c r="E297" s="1" t="s">
        <v>1990</v>
      </c>
      <c r="F297" s="1">
        <v>3</v>
      </c>
      <c r="G297" s="1">
        <v>2</v>
      </c>
      <c r="H297" s="1">
        <v>2</v>
      </c>
      <c r="I297" s="1" t="s">
        <v>1197</v>
      </c>
      <c r="J297" s="1" t="s">
        <v>44</v>
      </c>
      <c r="K297">
        <v>296</v>
      </c>
      <c r="L297" s="16" t="s">
        <v>1108</v>
      </c>
      <c r="M297">
        <f t="shared" si="6"/>
        <v>4</v>
      </c>
    </row>
    <row r="298" spans="1:13" ht="30">
      <c r="A298" s="1" t="s">
        <v>893</v>
      </c>
      <c r="B298" s="1" t="s">
        <v>850</v>
      </c>
      <c r="C298" s="1">
        <v>5</v>
      </c>
      <c r="D298" s="1" t="s">
        <v>15</v>
      </c>
      <c r="E298" s="1" t="s">
        <v>1991</v>
      </c>
      <c r="F298" s="1">
        <v>3</v>
      </c>
      <c r="G298" s="1">
        <v>1</v>
      </c>
      <c r="H298" s="1">
        <v>2</v>
      </c>
      <c r="I298" s="1" t="s">
        <v>52</v>
      </c>
      <c r="J298" s="1" t="s">
        <v>18</v>
      </c>
      <c r="K298">
        <v>297</v>
      </c>
      <c r="L298" s="16" t="s">
        <v>895</v>
      </c>
      <c r="M298">
        <f t="shared" si="6"/>
        <v>3</v>
      </c>
    </row>
    <row r="299" spans="1:13" ht="30">
      <c r="A299" s="1" t="s">
        <v>1051</v>
      </c>
      <c r="B299" s="1" t="s">
        <v>277</v>
      </c>
      <c r="C299" s="1">
        <v>6</v>
      </c>
      <c r="D299" s="1" t="s">
        <v>15</v>
      </c>
      <c r="E299" s="1" t="s">
        <v>1992</v>
      </c>
      <c r="F299" s="1">
        <v>5</v>
      </c>
      <c r="G299" s="1">
        <v>3</v>
      </c>
      <c r="H299" s="1">
        <v>2</v>
      </c>
      <c r="I299" s="1" t="s">
        <v>160</v>
      </c>
      <c r="J299" s="1" t="s">
        <v>44</v>
      </c>
      <c r="K299">
        <v>298</v>
      </c>
      <c r="L299" s="16" t="s">
        <v>1053</v>
      </c>
      <c r="M299">
        <f t="shared" si="6"/>
        <v>5</v>
      </c>
    </row>
    <row r="300" spans="1:13" ht="30">
      <c r="A300" s="1" t="s">
        <v>1123</v>
      </c>
      <c r="B300" s="1" t="s">
        <v>13</v>
      </c>
      <c r="C300" s="1">
        <v>4</v>
      </c>
      <c r="D300" s="1" t="s">
        <v>15</v>
      </c>
      <c r="E300" s="1" t="s">
        <v>1993</v>
      </c>
      <c r="F300" s="1">
        <v>3</v>
      </c>
      <c r="G300" s="1">
        <v>1</v>
      </c>
      <c r="H300" s="1">
        <v>5</v>
      </c>
      <c r="I300" s="1" t="s">
        <v>561</v>
      </c>
      <c r="J300" s="1" t="s">
        <v>44</v>
      </c>
      <c r="K300">
        <v>299</v>
      </c>
      <c r="L300" s="16" t="s">
        <v>1125</v>
      </c>
      <c r="M300">
        <f t="shared" si="6"/>
        <v>6</v>
      </c>
    </row>
    <row r="301" spans="1:13" ht="30">
      <c r="A301" s="1" t="s">
        <v>1572</v>
      </c>
      <c r="B301" s="1" t="s">
        <v>850</v>
      </c>
      <c r="C301" s="1">
        <v>1</v>
      </c>
      <c r="D301" s="1" t="s">
        <v>23</v>
      </c>
      <c r="E301" s="1" t="s">
        <v>1573</v>
      </c>
      <c r="F301" s="1"/>
      <c r="G301" s="1"/>
      <c r="H301" s="1"/>
      <c r="I301" s="1"/>
      <c r="J301" s="1" t="s">
        <v>25</v>
      </c>
      <c r="K301">
        <v>300</v>
      </c>
      <c r="L301" s="16" t="s">
        <v>1574</v>
      </c>
      <c r="M301">
        <f t="shared" si="6"/>
        <v>0</v>
      </c>
    </row>
    <row r="302" spans="1:13" ht="30">
      <c r="A302" s="1" t="s">
        <v>1694</v>
      </c>
      <c r="B302" s="1" t="s">
        <v>13</v>
      </c>
      <c r="C302" s="1">
        <v>2</v>
      </c>
      <c r="D302" s="1" t="s">
        <v>23</v>
      </c>
      <c r="E302" s="1" t="s">
        <v>1695</v>
      </c>
      <c r="F302" s="1"/>
      <c r="G302" s="1"/>
      <c r="H302" s="1"/>
      <c r="I302" s="1"/>
      <c r="J302" s="1" t="s">
        <v>18</v>
      </c>
      <c r="K302">
        <v>301</v>
      </c>
      <c r="L302" s="16" t="s">
        <v>1696</v>
      </c>
      <c r="M302">
        <f t="shared" si="6"/>
        <v>0</v>
      </c>
    </row>
    <row r="303" spans="1:13" ht="30">
      <c r="A303" s="1" t="s">
        <v>1790</v>
      </c>
      <c r="B303" s="1" t="s">
        <v>415</v>
      </c>
      <c r="C303" s="1">
        <v>3</v>
      </c>
      <c r="D303" s="1" t="s">
        <v>23</v>
      </c>
      <c r="E303" s="1" t="s">
        <v>1791</v>
      </c>
      <c r="F303" s="1"/>
      <c r="G303" s="1"/>
      <c r="H303" s="1"/>
      <c r="I303" s="1"/>
      <c r="J303" s="1" t="s">
        <v>44</v>
      </c>
      <c r="K303">
        <v>302</v>
      </c>
      <c r="L303" s="16" t="s">
        <v>1792</v>
      </c>
      <c r="M303">
        <f t="shared" si="6"/>
        <v>0</v>
      </c>
    </row>
    <row r="304" spans="1:13">
      <c r="A304" s="1" t="s">
        <v>1163</v>
      </c>
      <c r="B304" s="1" t="s">
        <v>365</v>
      </c>
      <c r="C304" s="1">
        <v>1</v>
      </c>
      <c r="D304" s="1" t="s">
        <v>15</v>
      </c>
      <c r="E304" s="1" t="s">
        <v>1164</v>
      </c>
      <c r="F304" s="1">
        <v>1</v>
      </c>
      <c r="G304" s="1">
        <v>0</v>
      </c>
      <c r="H304" s="1">
        <v>2</v>
      </c>
      <c r="I304" s="1" t="s">
        <v>52</v>
      </c>
      <c r="J304" s="1" t="s">
        <v>18</v>
      </c>
      <c r="K304">
        <v>303</v>
      </c>
      <c r="L304" s="16" t="s">
        <v>1165</v>
      </c>
      <c r="M304">
        <f t="shared" si="6"/>
        <v>2</v>
      </c>
    </row>
    <row r="305" spans="1:13" ht="30">
      <c r="A305" s="1" t="s">
        <v>1022</v>
      </c>
      <c r="B305" s="1" t="s">
        <v>277</v>
      </c>
      <c r="C305" s="1">
        <v>3</v>
      </c>
      <c r="D305" s="1" t="s">
        <v>15</v>
      </c>
      <c r="E305" s="1" t="s">
        <v>1994</v>
      </c>
      <c r="F305" s="1">
        <v>3</v>
      </c>
      <c r="G305" s="1">
        <v>1</v>
      </c>
      <c r="H305" s="1">
        <v>3</v>
      </c>
      <c r="I305" s="1" t="s">
        <v>131</v>
      </c>
      <c r="J305" s="1" t="s">
        <v>18</v>
      </c>
      <c r="K305">
        <v>304</v>
      </c>
      <c r="L305" s="16" t="s">
        <v>1024</v>
      </c>
      <c r="M305">
        <f t="shared" si="6"/>
        <v>4</v>
      </c>
    </row>
    <row r="306" spans="1:13" ht="45">
      <c r="A306" s="1" t="s">
        <v>971</v>
      </c>
      <c r="B306" s="1" t="s">
        <v>227</v>
      </c>
      <c r="C306" s="1">
        <v>7</v>
      </c>
      <c r="D306" s="1" t="s">
        <v>15</v>
      </c>
      <c r="E306" s="1" t="s">
        <v>1995</v>
      </c>
      <c r="F306" s="1">
        <v>7</v>
      </c>
      <c r="G306" s="1">
        <v>0</v>
      </c>
      <c r="H306" s="1">
        <v>7</v>
      </c>
      <c r="I306" s="1" t="s">
        <v>40</v>
      </c>
      <c r="J306" s="1" t="s">
        <v>41</v>
      </c>
      <c r="K306">
        <v>305</v>
      </c>
      <c r="L306" s="16" t="s">
        <v>973</v>
      </c>
      <c r="M306">
        <f t="shared" si="6"/>
        <v>7</v>
      </c>
    </row>
    <row r="307" spans="1:13" ht="45">
      <c r="A307" s="1" t="s">
        <v>1821</v>
      </c>
      <c r="B307" s="1" t="s">
        <v>365</v>
      </c>
      <c r="C307" s="1">
        <v>1</v>
      </c>
      <c r="D307" s="1" t="s">
        <v>1822</v>
      </c>
      <c r="E307" s="1" t="s">
        <v>1823</v>
      </c>
      <c r="F307" s="1"/>
      <c r="G307" s="1"/>
      <c r="H307" s="1"/>
      <c r="I307" s="1"/>
      <c r="J307" s="1" t="s">
        <v>18</v>
      </c>
      <c r="K307">
        <v>306</v>
      </c>
      <c r="L307" s="16" t="s">
        <v>1824</v>
      </c>
      <c r="M307">
        <f t="shared" si="6"/>
        <v>0</v>
      </c>
    </row>
    <row r="308" spans="1:13" ht="60">
      <c r="A308" s="1" t="s">
        <v>1290</v>
      </c>
      <c r="B308" s="1" t="s">
        <v>415</v>
      </c>
      <c r="C308" s="1">
        <v>3</v>
      </c>
      <c r="D308" s="1" t="s">
        <v>15</v>
      </c>
      <c r="E308" s="1" t="s">
        <v>1291</v>
      </c>
      <c r="F308" s="1">
        <v>3</v>
      </c>
      <c r="G308" s="1">
        <v>2</v>
      </c>
      <c r="H308" s="1">
        <v>1</v>
      </c>
      <c r="I308" s="1" t="s">
        <v>417</v>
      </c>
      <c r="J308" s="1" t="s">
        <v>44</v>
      </c>
      <c r="K308">
        <v>307</v>
      </c>
      <c r="L308" s="16" t="s">
        <v>1292</v>
      </c>
      <c r="M308">
        <f t="shared" si="6"/>
        <v>3</v>
      </c>
    </row>
    <row r="309" spans="1:13" ht="30">
      <c r="A309" s="1" t="s">
        <v>1487</v>
      </c>
      <c r="B309" s="1" t="s">
        <v>850</v>
      </c>
      <c r="C309" s="1">
        <v>2</v>
      </c>
      <c r="D309" s="1" t="s">
        <v>31</v>
      </c>
      <c r="E309" s="1" t="s">
        <v>1996</v>
      </c>
      <c r="F309" s="1"/>
      <c r="G309" s="1"/>
      <c r="H309" s="1"/>
      <c r="I309" s="1"/>
      <c r="J309" s="1" t="s">
        <v>18</v>
      </c>
      <c r="K309">
        <v>308</v>
      </c>
      <c r="L309" s="16" t="s">
        <v>1489</v>
      </c>
      <c r="M309">
        <f t="shared" si="6"/>
        <v>0</v>
      </c>
    </row>
    <row r="310" spans="1:13" ht="60">
      <c r="A310" s="1" t="s">
        <v>1392</v>
      </c>
      <c r="B310" s="1" t="s">
        <v>1921</v>
      </c>
      <c r="C310" s="1">
        <v>5</v>
      </c>
      <c r="D310" s="1" t="s">
        <v>15</v>
      </c>
      <c r="E310" s="1" t="s">
        <v>1393</v>
      </c>
      <c r="F310" s="1">
        <v>3</v>
      </c>
      <c r="G310" s="1">
        <v>4</v>
      </c>
      <c r="H310" s="1">
        <v>1</v>
      </c>
      <c r="I310" s="1" t="s">
        <v>40</v>
      </c>
      <c r="J310" s="1" t="s">
        <v>25</v>
      </c>
      <c r="K310">
        <v>309</v>
      </c>
      <c r="L310" s="16" t="s">
        <v>1394</v>
      </c>
      <c r="M310">
        <f t="shared" si="6"/>
        <v>5</v>
      </c>
    </row>
    <row r="311" spans="1:13" ht="30">
      <c r="A311" s="1" t="s">
        <v>1834</v>
      </c>
      <c r="B311" s="1" t="s">
        <v>1921</v>
      </c>
      <c r="C311" s="1">
        <v>3</v>
      </c>
      <c r="D311" s="1" t="s">
        <v>1822</v>
      </c>
      <c r="E311" s="1" t="s">
        <v>1835</v>
      </c>
      <c r="F311" s="1"/>
      <c r="G311" s="1"/>
      <c r="H311" s="1"/>
      <c r="I311" s="1"/>
      <c r="J311" s="1" t="s">
        <v>25</v>
      </c>
      <c r="K311">
        <v>310</v>
      </c>
      <c r="L311" s="16" t="s">
        <v>1836</v>
      </c>
      <c r="M311">
        <f t="shared" si="6"/>
        <v>0</v>
      </c>
    </row>
    <row r="312" spans="1:13" ht="30">
      <c r="A312" s="1" t="s">
        <v>1620</v>
      </c>
      <c r="B312" s="1" t="s">
        <v>227</v>
      </c>
      <c r="C312" s="1">
        <v>4</v>
      </c>
      <c r="D312" s="1" t="s">
        <v>23</v>
      </c>
      <c r="E312" s="1" t="s">
        <v>1997</v>
      </c>
      <c r="F312" s="1"/>
      <c r="G312" s="1"/>
      <c r="H312" s="1"/>
      <c r="I312" s="1"/>
      <c r="J312" s="1" t="s">
        <v>25</v>
      </c>
      <c r="K312">
        <v>311</v>
      </c>
      <c r="L312" s="16" t="s">
        <v>1622</v>
      </c>
      <c r="M312">
        <f t="shared" si="6"/>
        <v>0</v>
      </c>
    </row>
    <row r="313" spans="1:13" ht="30">
      <c r="A313" s="1" t="s">
        <v>1703</v>
      </c>
      <c r="B313" s="1" t="s">
        <v>13</v>
      </c>
      <c r="C313" s="1">
        <v>3</v>
      </c>
      <c r="D313" s="1" t="s">
        <v>23</v>
      </c>
      <c r="E313" s="1" t="s">
        <v>1704</v>
      </c>
      <c r="F313" s="1"/>
      <c r="G313" s="1"/>
      <c r="H313" s="1"/>
      <c r="I313" s="1"/>
      <c r="J313" s="1" t="s">
        <v>18</v>
      </c>
      <c r="K313">
        <v>312</v>
      </c>
      <c r="L313" s="16" t="s">
        <v>1705</v>
      </c>
      <c r="M313">
        <f t="shared" si="6"/>
        <v>0</v>
      </c>
    </row>
    <row r="314" spans="1:13" ht="45">
      <c r="A314" s="1" t="s">
        <v>1712</v>
      </c>
      <c r="B314" s="1" t="s">
        <v>13</v>
      </c>
      <c r="C314" s="1">
        <v>4</v>
      </c>
      <c r="D314" s="1" t="s">
        <v>23</v>
      </c>
      <c r="E314" s="1" t="s">
        <v>1998</v>
      </c>
      <c r="F314" s="1"/>
      <c r="G314" s="1"/>
      <c r="H314" s="1"/>
      <c r="I314" s="1"/>
      <c r="J314" s="1" t="s">
        <v>44</v>
      </c>
      <c r="K314">
        <v>313</v>
      </c>
      <c r="L314" s="16" t="s">
        <v>1714</v>
      </c>
      <c r="M314">
        <f t="shared" si="6"/>
        <v>0</v>
      </c>
    </row>
    <row r="315" spans="1:13" ht="30">
      <c r="A315" s="1" t="s">
        <v>1374</v>
      </c>
      <c r="B315" s="1" t="s">
        <v>1961</v>
      </c>
      <c r="C315" s="1">
        <v>3</v>
      </c>
      <c r="D315" s="1" t="s">
        <v>15</v>
      </c>
      <c r="E315" s="1" t="s">
        <v>1376</v>
      </c>
      <c r="F315" s="1">
        <v>1</v>
      </c>
      <c r="G315" s="1">
        <v>0</v>
      </c>
      <c r="H315" s="1">
        <v>1</v>
      </c>
      <c r="I315" s="1" t="s">
        <v>52</v>
      </c>
      <c r="J315" s="1" t="s">
        <v>44</v>
      </c>
      <c r="K315">
        <v>314</v>
      </c>
      <c r="L315" s="16" t="s">
        <v>1377</v>
      </c>
      <c r="M315">
        <f t="shared" si="6"/>
        <v>1</v>
      </c>
    </row>
    <row r="316" spans="1:13">
      <c r="A316" s="1" t="s">
        <v>1187</v>
      </c>
      <c r="B316" s="1" t="s">
        <v>365</v>
      </c>
      <c r="C316" s="1">
        <v>3</v>
      </c>
      <c r="D316" s="1" t="s">
        <v>15</v>
      </c>
      <c r="E316" s="1" t="s">
        <v>1188</v>
      </c>
      <c r="F316" s="1">
        <v>2</v>
      </c>
      <c r="G316" s="1">
        <v>0</v>
      </c>
      <c r="H316" s="1">
        <v>5</v>
      </c>
      <c r="I316" s="1" t="s">
        <v>154</v>
      </c>
      <c r="J316" s="1" t="s">
        <v>18</v>
      </c>
      <c r="K316">
        <v>315</v>
      </c>
      <c r="L316" s="16" t="s">
        <v>1189</v>
      </c>
      <c r="M316">
        <f t="shared" si="6"/>
        <v>5</v>
      </c>
    </row>
    <row r="317" spans="1:13">
      <c r="A317" s="1" t="s">
        <v>1220</v>
      </c>
      <c r="B317" s="1" t="s">
        <v>365</v>
      </c>
      <c r="C317" s="1">
        <v>5</v>
      </c>
      <c r="D317" s="1" t="s">
        <v>15</v>
      </c>
      <c r="E317" s="1" t="s">
        <v>1221</v>
      </c>
      <c r="F317" s="1">
        <v>3</v>
      </c>
      <c r="G317" s="1">
        <v>1</v>
      </c>
      <c r="H317" s="1">
        <v>7</v>
      </c>
      <c r="I317" s="1" t="s">
        <v>154</v>
      </c>
      <c r="J317" s="1" t="s">
        <v>18</v>
      </c>
      <c r="K317">
        <v>316</v>
      </c>
      <c r="L317" s="16" t="s">
        <v>1222</v>
      </c>
      <c r="M317">
        <f t="shared" si="6"/>
        <v>8</v>
      </c>
    </row>
    <row r="318" spans="1:13">
      <c r="A318" s="1" t="s">
        <v>1126</v>
      </c>
      <c r="B318" s="1" t="s">
        <v>13</v>
      </c>
      <c r="C318" s="1">
        <v>4</v>
      </c>
      <c r="D318" s="1" t="s">
        <v>15</v>
      </c>
      <c r="E318" s="1" t="s">
        <v>1999</v>
      </c>
      <c r="F318" s="1">
        <v>2</v>
      </c>
      <c r="G318" s="1">
        <v>3</v>
      </c>
      <c r="H318" s="1">
        <v>2</v>
      </c>
      <c r="I318" s="1" t="s">
        <v>561</v>
      </c>
      <c r="J318" s="1" t="s">
        <v>44</v>
      </c>
      <c r="K318">
        <v>317</v>
      </c>
      <c r="L318" s="16" t="s">
        <v>1128</v>
      </c>
      <c r="M318">
        <f t="shared" si="6"/>
        <v>5</v>
      </c>
    </row>
    <row r="319" spans="1:13" ht="30">
      <c r="A319" s="1" t="s">
        <v>1135</v>
      </c>
      <c r="B319" s="1" t="s">
        <v>13</v>
      </c>
      <c r="C319" s="1">
        <v>5</v>
      </c>
      <c r="D319" s="1" t="s">
        <v>15</v>
      </c>
      <c r="E319" s="1" t="s">
        <v>2000</v>
      </c>
      <c r="F319" s="1">
        <v>4</v>
      </c>
      <c r="G319" s="1">
        <v>1</v>
      </c>
      <c r="H319" s="1">
        <v>3</v>
      </c>
      <c r="I319" s="1" t="s">
        <v>28</v>
      </c>
      <c r="J319" s="1" t="s">
        <v>18</v>
      </c>
      <c r="K319">
        <v>318</v>
      </c>
      <c r="L319" s="16" t="s">
        <v>1137</v>
      </c>
      <c r="M319">
        <f t="shared" si="6"/>
        <v>4</v>
      </c>
    </row>
    <row r="320" spans="1:13" ht="30">
      <c r="A320" s="1" t="s">
        <v>1129</v>
      </c>
      <c r="B320" s="1" t="s">
        <v>13</v>
      </c>
      <c r="C320" s="1">
        <v>4</v>
      </c>
      <c r="D320" s="1" t="s">
        <v>15</v>
      </c>
      <c r="E320" s="1" t="s">
        <v>1130</v>
      </c>
      <c r="F320" s="1">
        <v>5</v>
      </c>
      <c r="G320" s="1">
        <v>2</v>
      </c>
      <c r="H320" s="1">
        <v>1</v>
      </c>
      <c r="I320" s="1" t="s">
        <v>561</v>
      </c>
      <c r="J320" s="1" t="s">
        <v>18</v>
      </c>
      <c r="K320">
        <v>319</v>
      </c>
      <c r="L320" s="16" t="s">
        <v>1131</v>
      </c>
      <c r="M320">
        <f t="shared" si="6"/>
        <v>3</v>
      </c>
    </row>
    <row r="321" spans="1:13">
      <c r="A321" s="1" t="s">
        <v>1532</v>
      </c>
      <c r="B321" s="1" t="s">
        <v>13</v>
      </c>
      <c r="C321" s="1">
        <v>3</v>
      </c>
      <c r="D321" s="1" t="s">
        <v>31</v>
      </c>
      <c r="E321" s="1" t="s">
        <v>1533</v>
      </c>
      <c r="F321" s="1"/>
      <c r="G321" s="1"/>
      <c r="H321" s="1"/>
      <c r="I321" s="1"/>
      <c r="J321" s="1" t="s">
        <v>18</v>
      </c>
      <c r="K321">
        <v>320</v>
      </c>
      <c r="L321" s="16" t="s">
        <v>1534</v>
      </c>
      <c r="M321">
        <f t="shared" si="6"/>
        <v>0</v>
      </c>
    </row>
    <row r="322" spans="1:13">
      <c r="A322" s="1" t="s">
        <v>1223</v>
      </c>
      <c r="B322" s="1" t="s">
        <v>365</v>
      </c>
      <c r="C322" s="1">
        <v>5</v>
      </c>
      <c r="D322" s="1" t="s">
        <v>15</v>
      </c>
      <c r="E322" s="1" t="s">
        <v>1224</v>
      </c>
      <c r="F322" s="1">
        <v>5</v>
      </c>
      <c r="G322" s="1">
        <v>3</v>
      </c>
      <c r="H322" s="1">
        <v>2</v>
      </c>
      <c r="I322" s="1" t="s">
        <v>28</v>
      </c>
      <c r="J322" s="1" t="s">
        <v>18</v>
      </c>
      <c r="K322">
        <v>321</v>
      </c>
      <c r="L322" s="16" t="s">
        <v>1225</v>
      </c>
      <c r="M322">
        <f t="shared" si="6"/>
        <v>5</v>
      </c>
    </row>
    <row r="323" spans="1:13">
      <c r="A323" s="1" t="s">
        <v>1552</v>
      </c>
      <c r="B323" s="1" t="s">
        <v>365</v>
      </c>
      <c r="C323" s="1">
        <v>4</v>
      </c>
      <c r="D323" s="1" t="s">
        <v>31</v>
      </c>
      <c r="E323" s="1" t="s">
        <v>1553</v>
      </c>
      <c r="F323" s="1"/>
      <c r="G323" s="1"/>
      <c r="H323" s="1"/>
      <c r="I323" s="1"/>
      <c r="J323" s="1" t="s">
        <v>18</v>
      </c>
      <c r="K323">
        <v>322</v>
      </c>
      <c r="L323" s="16" t="s">
        <v>1554</v>
      </c>
      <c r="M323">
        <f t="shared" ref="M323:M331" si="7">$G323+$H323</f>
        <v>0</v>
      </c>
    </row>
    <row r="324" spans="1:13" ht="45">
      <c r="A324" s="1" t="s">
        <v>1742</v>
      </c>
      <c r="B324" s="1" t="s">
        <v>365</v>
      </c>
      <c r="C324" s="1">
        <v>3</v>
      </c>
      <c r="D324" s="1" t="s">
        <v>23</v>
      </c>
      <c r="E324" s="1" t="s">
        <v>1743</v>
      </c>
      <c r="F324" s="1"/>
      <c r="G324" s="1"/>
      <c r="H324" s="1"/>
      <c r="I324" s="1"/>
      <c r="J324" s="1" t="s">
        <v>44</v>
      </c>
      <c r="K324">
        <v>323</v>
      </c>
      <c r="L324" s="16" t="s">
        <v>1744</v>
      </c>
      <c r="M324">
        <f t="shared" si="7"/>
        <v>0</v>
      </c>
    </row>
    <row r="325" spans="1:13" ht="30">
      <c r="A325" s="1" t="s">
        <v>1601</v>
      </c>
      <c r="B325" s="1" t="s">
        <v>227</v>
      </c>
      <c r="C325" s="1">
        <v>2</v>
      </c>
      <c r="D325" s="1" t="s">
        <v>23</v>
      </c>
      <c r="E325" s="1" t="s">
        <v>2001</v>
      </c>
      <c r="F325" s="1"/>
      <c r="G325" s="1"/>
      <c r="H325" s="1"/>
      <c r="I325" s="1"/>
      <c r="J325" s="1" t="s">
        <v>18</v>
      </c>
      <c r="K325">
        <v>324</v>
      </c>
      <c r="L325" s="16" t="s">
        <v>1603</v>
      </c>
      <c r="M325">
        <f t="shared" si="7"/>
        <v>0</v>
      </c>
    </row>
    <row r="326" spans="1:13" ht="30">
      <c r="A326" s="1" t="s">
        <v>1592</v>
      </c>
      <c r="B326" s="1" t="s">
        <v>227</v>
      </c>
      <c r="C326" s="1">
        <v>1</v>
      </c>
      <c r="D326" s="1" t="s">
        <v>23</v>
      </c>
      <c r="E326" s="1" t="s">
        <v>1593</v>
      </c>
      <c r="F326" s="1"/>
      <c r="G326" s="1"/>
      <c r="H326" s="1"/>
      <c r="I326" s="1"/>
      <c r="J326" s="1" t="s">
        <v>18</v>
      </c>
      <c r="K326">
        <v>325</v>
      </c>
      <c r="L326" s="16" t="s">
        <v>1594</v>
      </c>
      <c r="M326">
        <f t="shared" si="7"/>
        <v>0</v>
      </c>
    </row>
    <row r="327" spans="1:13" ht="30">
      <c r="A327" s="1" t="s">
        <v>1368</v>
      </c>
      <c r="B327" s="1" t="s">
        <v>1919</v>
      </c>
      <c r="C327" s="1">
        <v>4</v>
      </c>
      <c r="D327" s="1" t="s">
        <v>15</v>
      </c>
      <c r="E327" s="1" t="s">
        <v>1369</v>
      </c>
      <c r="F327" s="1">
        <v>4</v>
      </c>
      <c r="G327" s="1">
        <v>1</v>
      </c>
      <c r="H327" s="1">
        <v>2</v>
      </c>
      <c r="I327" s="1" t="s">
        <v>40</v>
      </c>
      <c r="J327" s="1" t="s">
        <v>44</v>
      </c>
      <c r="K327">
        <v>326</v>
      </c>
      <c r="L327" s="16" t="s">
        <v>1370</v>
      </c>
      <c r="M327">
        <f t="shared" si="7"/>
        <v>3</v>
      </c>
    </row>
    <row r="328" spans="1:13" ht="30">
      <c r="A328" s="1" t="s">
        <v>1475</v>
      </c>
      <c r="B328" s="1" t="s">
        <v>1971</v>
      </c>
      <c r="C328" s="1">
        <v>5</v>
      </c>
      <c r="D328" s="1" t="s">
        <v>15</v>
      </c>
      <c r="E328" s="1" t="s">
        <v>1476</v>
      </c>
      <c r="F328" s="1">
        <v>4</v>
      </c>
      <c r="G328" s="1">
        <v>2</v>
      </c>
      <c r="H328" s="1">
        <v>5</v>
      </c>
      <c r="I328" s="1" t="s">
        <v>52</v>
      </c>
      <c r="J328" s="1" t="s">
        <v>41</v>
      </c>
      <c r="K328">
        <v>327</v>
      </c>
      <c r="L328" s="16" t="s">
        <v>1477</v>
      </c>
      <c r="M328">
        <f t="shared" si="7"/>
        <v>7</v>
      </c>
    </row>
    <row r="329" spans="1:13" ht="30">
      <c r="A329" s="1" t="s">
        <v>1623</v>
      </c>
      <c r="B329" s="1" t="s">
        <v>227</v>
      </c>
      <c r="C329" s="1">
        <v>4</v>
      </c>
      <c r="D329" s="1" t="s">
        <v>23</v>
      </c>
      <c r="E329" s="1" t="s">
        <v>1624</v>
      </c>
      <c r="F329" s="1"/>
      <c r="G329" s="1"/>
      <c r="H329" s="1"/>
      <c r="I329" s="1"/>
      <c r="J329" s="1" t="s">
        <v>44</v>
      </c>
      <c r="K329">
        <v>328</v>
      </c>
      <c r="L329" s="16" t="s">
        <v>1625</v>
      </c>
      <c r="M329">
        <f t="shared" si="7"/>
        <v>0</v>
      </c>
    </row>
    <row r="330" spans="1:13" ht="30">
      <c r="A330" s="1" t="s">
        <v>1463</v>
      </c>
      <c r="B330" s="1" t="s">
        <v>1971</v>
      </c>
      <c r="C330" s="1">
        <v>2</v>
      </c>
      <c r="D330" s="1" t="s">
        <v>15</v>
      </c>
      <c r="E330" s="1" t="s">
        <v>1464</v>
      </c>
      <c r="F330" s="1">
        <v>3</v>
      </c>
      <c r="G330" s="1">
        <v>1</v>
      </c>
      <c r="H330" s="1">
        <v>1</v>
      </c>
      <c r="I330" s="1" t="s">
        <v>52</v>
      </c>
      <c r="J330" s="1" t="s">
        <v>18</v>
      </c>
      <c r="K330">
        <v>329</v>
      </c>
      <c r="L330" s="16" t="s">
        <v>1465</v>
      </c>
      <c r="M330">
        <f t="shared" si="7"/>
        <v>2</v>
      </c>
    </row>
    <row r="331" spans="1:13" ht="30">
      <c r="A331" s="1" t="s">
        <v>1511</v>
      </c>
      <c r="B331" s="1" t="s">
        <v>227</v>
      </c>
      <c r="C331" s="1">
        <v>4</v>
      </c>
      <c r="D331" s="1" t="s">
        <v>31</v>
      </c>
      <c r="E331" s="1" t="s">
        <v>1512</v>
      </c>
      <c r="F331" s="1"/>
      <c r="G331" s="1"/>
      <c r="H331" s="1"/>
      <c r="I331" s="1"/>
      <c r="J331" s="1" t="s">
        <v>44</v>
      </c>
      <c r="K331">
        <v>330</v>
      </c>
      <c r="L331" s="16" t="s">
        <v>1513</v>
      </c>
      <c r="M331">
        <f t="shared" si="7"/>
        <v>0</v>
      </c>
    </row>
    <row r="332" spans="1:13" ht="30">
      <c r="A332" s="1" t="s">
        <v>1478</v>
      </c>
      <c r="B332" s="1" t="s">
        <v>1971</v>
      </c>
      <c r="C332" s="1">
        <v>5</v>
      </c>
      <c r="D332" s="1" t="s">
        <v>15</v>
      </c>
      <c r="E332" s="1" t="s">
        <v>1479</v>
      </c>
      <c r="F332" s="1">
        <v>5</v>
      </c>
      <c r="G332" s="1">
        <v>2</v>
      </c>
      <c r="H332" s="1">
        <v>6</v>
      </c>
      <c r="I332" s="1" t="s">
        <v>52</v>
      </c>
      <c r="J332" s="1" t="s">
        <v>25</v>
      </c>
      <c r="K332">
        <v>331</v>
      </c>
      <c r="L332" s="16" t="s">
        <v>1480</v>
      </c>
    </row>
    <row r="333" spans="1:13" ht="30">
      <c r="A333" s="1" t="s">
        <v>1293</v>
      </c>
      <c r="B333" s="1" t="s">
        <v>415</v>
      </c>
      <c r="C333" s="1">
        <v>3</v>
      </c>
      <c r="D333" s="1" t="s">
        <v>15</v>
      </c>
      <c r="E333" s="1" t="s">
        <v>1294</v>
      </c>
      <c r="F333" s="1">
        <v>3</v>
      </c>
      <c r="G333" s="1">
        <v>1</v>
      </c>
      <c r="H333" s="1">
        <v>2</v>
      </c>
      <c r="I333" s="1" t="s">
        <v>28</v>
      </c>
      <c r="J333" s="1" t="s">
        <v>18</v>
      </c>
      <c r="K333">
        <v>332</v>
      </c>
      <c r="L333" s="16" t="s">
        <v>1295</v>
      </c>
    </row>
    <row r="334" spans="1:13" ht="30">
      <c r="A334" s="1" t="s">
        <v>1586</v>
      </c>
      <c r="B334" s="1" t="s">
        <v>850</v>
      </c>
      <c r="C334" s="1">
        <v>4</v>
      </c>
      <c r="D334" s="1" t="s">
        <v>23</v>
      </c>
      <c r="E334" s="1" t="s">
        <v>2002</v>
      </c>
      <c r="F334" s="1"/>
      <c r="G334" s="1"/>
      <c r="H334" s="1"/>
      <c r="I334" s="1"/>
      <c r="J334" s="1" t="s">
        <v>44</v>
      </c>
      <c r="K334">
        <v>333</v>
      </c>
      <c r="L334" s="16" t="s">
        <v>1588</v>
      </c>
    </row>
    <row r="335" spans="1:13" ht="30">
      <c r="A335" s="1" t="s">
        <v>1034</v>
      </c>
      <c r="B335" s="1" t="s">
        <v>277</v>
      </c>
      <c r="C335" s="1">
        <v>4</v>
      </c>
      <c r="D335" s="1" t="s">
        <v>15</v>
      </c>
      <c r="E335" s="1" t="s">
        <v>1035</v>
      </c>
      <c r="F335" s="1">
        <v>4</v>
      </c>
      <c r="G335" s="1">
        <v>0</v>
      </c>
      <c r="H335" s="1">
        <v>4</v>
      </c>
      <c r="I335" s="1" t="s">
        <v>160</v>
      </c>
      <c r="J335" s="1" t="s">
        <v>25</v>
      </c>
      <c r="K335">
        <v>334</v>
      </c>
      <c r="L335" s="16" t="s">
        <v>1036</v>
      </c>
    </row>
    <row r="336" spans="1:13" ht="45">
      <c r="A336" s="1" t="s">
        <v>1427</v>
      </c>
      <c r="B336" s="1" t="s">
        <v>2003</v>
      </c>
      <c r="C336" s="1">
        <v>7</v>
      </c>
      <c r="D336" s="1" t="s">
        <v>15</v>
      </c>
      <c r="E336" s="1" t="s">
        <v>1428</v>
      </c>
      <c r="F336" s="1">
        <v>8</v>
      </c>
      <c r="G336" s="1">
        <v>7</v>
      </c>
      <c r="H336" s="1">
        <v>2</v>
      </c>
      <c r="I336" s="1" t="s">
        <v>28</v>
      </c>
      <c r="J336" s="1" t="s">
        <v>41</v>
      </c>
      <c r="K336">
        <v>335</v>
      </c>
      <c r="L336" s="16" t="s">
        <v>1429</v>
      </c>
    </row>
    <row r="337" spans="1:10" ht="30">
      <c r="A337" s="1" t="s">
        <v>1037</v>
      </c>
      <c r="B337" s="1" t="s">
        <v>277</v>
      </c>
      <c r="C337" s="1">
        <v>4</v>
      </c>
      <c r="D337" s="1" t="s">
        <v>15</v>
      </c>
      <c r="E337" s="1" t="s">
        <v>1038</v>
      </c>
      <c r="F337" s="1">
        <v>4</v>
      </c>
      <c r="G337" s="1">
        <v>2</v>
      </c>
      <c r="H337" s="1">
        <v>2</v>
      </c>
      <c r="I337" s="1" t="s">
        <v>160</v>
      </c>
      <c r="J337" s="1" t="s">
        <v>44</v>
      </c>
    </row>
    <row r="338" spans="1:10" ht="30">
      <c r="A338" s="1" t="s">
        <v>1273</v>
      </c>
      <c r="B338" s="1" t="s">
        <v>415</v>
      </c>
      <c r="C338" s="1">
        <v>2</v>
      </c>
      <c r="D338" s="1" t="s">
        <v>15</v>
      </c>
      <c r="E338" s="1" t="s">
        <v>1274</v>
      </c>
      <c r="F338" s="1">
        <v>1</v>
      </c>
      <c r="G338" s="1">
        <v>0</v>
      </c>
      <c r="H338" s="1">
        <v>3</v>
      </c>
      <c r="I338" s="1" t="s">
        <v>174</v>
      </c>
      <c r="J338" s="1" t="s">
        <v>44</v>
      </c>
    </row>
    <row r="339" spans="1:10" ht="30">
      <c r="A339" s="1" t="s">
        <v>1665</v>
      </c>
      <c r="B339" s="1" t="s">
        <v>277</v>
      </c>
      <c r="C339" s="1">
        <v>3</v>
      </c>
      <c r="D339" s="1" t="s">
        <v>23</v>
      </c>
      <c r="E339" s="1" t="s">
        <v>2004</v>
      </c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</sheetData>
  <hyperlinks>
    <hyperlink ref="L122" r:id="rId1" xr:uid="{A7D69AFD-037C-4E5D-B3FF-D421DFDDCB80}"/>
    <hyperlink ref="L136" r:id="rId2" xr:uid="{B2832C71-8D8E-4E5A-ACD4-4E0248EAF73E}"/>
    <hyperlink ref="L216" r:id="rId3" xr:uid="{68420BC9-73A5-450A-BF67-32BFBDE19F42}"/>
    <hyperlink ref="L116" r:id="rId4" xr:uid="{16933CE4-E451-4A53-9B12-B29E5FAED03C}"/>
    <hyperlink ref="L149" r:id="rId5" xr:uid="{0F77FA34-5508-43D8-80AF-8D9CA1EACC35}"/>
    <hyperlink ref="L12" r:id="rId6" xr:uid="{8D13E327-4FAD-4052-9293-4D273BE05606}"/>
    <hyperlink ref="L135" r:id="rId7" xr:uid="{80D68800-7404-492E-9E5A-C1CD36D55F44}"/>
    <hyperlink ref="L8" r:id="rId8" xr:uid="{99D0322A-F30C-44DD-9A39-20ADF5330C91}"/>
    <hyperlink ref="L109" r:id="rId9" xr:uid="{A13C24A5-2D41-42F6-874A-D48C74B039D0}"/>
    <hyperlink ref="L99" r:id="rId10" xr:uid="{94E0BA16-94B7-42E4-A878-4465B842B248}"/>
    <hyperlink ref="L124" r:id="rId11" xr:uid="{B12C7BF5-18F8-46E4-B130-2F337840D03C}"/>
    <hyperlink ref="L131" r:id="rId12" xr:uid="{4ADCDBD2-B328-4729-BC25-22DA0933EB6F}"/>
    <hyperlink ref="L119" r:id="rId13" xr:uid="{727E6281-1D91-4B94-A4DC-0E8B5C59EEA4}"/>
    <hyperlink ref="L130" r:id="rId14" xr:uid="{07285635-E5C6-450A-B50F-094E6FB304D9}"/>
    <hyperlink ref="L140" r:id="rId15" xr:uid="{5780B118-9CBA-4CF5-ACE3-AB82E5A37CCF}"/>
    <hyperlink ref="L129" r:id="rId16" xr:uid="{A3BB0ABD-4A1F-488E-81E6-7B058D70AB4F}"/>
    <hyperlink ref="L108" r:id="rId17" xr:uid="{CD58A3F8-7BF0-493A-9806-657BA8A4652E}"/>
    <hyperlink ref="L113" r:id="rId18" xr:uid="{3EAE6F7D-6530-45F0-B714-E967980A5E51}"/>
    <hyperlink ref="L150" r:id="rId19" xr:uid="{17576D91-E8A3-42A6-B91C-718D946BA57B}"/>
    <hyperlink ref="L126" r:id="rId20" xr:uid="{BD03EA5B-CBD5-4150-9541-26F79E0B9E95}"/>
    <hyperlink ref="L86" r:id="rId21" xr:uid="{221430B5-C879-4719-AB1C-86FD2E8E040A}"/>
    <hyperlink ref="L68" r:id="rId22" xr:uid="{C8EE6E45-BC4C-45F7-8A15-63B2E024BB0A}"/>
    <hyperlink ref="L98" r:id="rId23" xr:uid="{A645E887-D679-4539-B484-17DF56FCD95B}"/>
    <hyperlink ref="L212" r:id="rId24" xr:uid="{DD45EE85-0478-4DD3-849A-45C0E7C331D9}"/>
    <hyperlink ref="L222" r:id="rId25" xr:uid="{E22C9B62-5449-4957-ADC4-977BCA75CC78}"/>
    <hyperlink ref="L214" r:id="rId26" xr:uid="{BFE5A3F6-B96A-4DE1-AF25-A399E48D684B}"/>
    <hyperlink ref="L48" r:id="rId27" xr:uid="{8EA16C8C-F0EB-40A9-80FC-3184101DF626}"/>
    <hyperlink ref="L167" r:id="rId28" xr:uid="{2072D0D5-2E0C-434B-ADC6-89A339A1CCDA}"/>
    <hyperlink ref="L26" r:id="rId29" xr:uid="{E171CED4-30E5-4445-B78C-D9F55EB5409B}"/>
    <hyperlink ref="L25" r:id="rId30" xr:uid="{6EF0F167-0ECD-4364-A258-0B9D0BF066E9}"/>
    <hyperlink ref="L9" r:id="rId31" xr:uid="{EED3627A-E2FE-40C0-ACCA-60DA6DB05389}"/>
    <hyperlink ref="L7" r:id="rId32" xr:uid="{F6795130-482D-46DC-A9FB-F2DCC466E19B}"/>
    <hyperlink ref="L123" r:id="rId33" xr:uid="{BE3C8EB7-83DF-464E-B367-DC2BAD36C6EA}"/>
    <hyperlink ref="L107" r:id="rId34" xr:uid="{6897E8D9-D866-45A5-9B9C-1392FC69AAB2}"/>
    <hyperlink ref="L10" r:id="rId35" xr:uid="{75BD89AA-E8A0-4510-9FBA-89C49CA607B4}"/>
    <hyperlink ref="L11" r:id="rId36" xr:uid="{E30C7A16-FA8B-4F2E-9EDC-08D92F85B884}"/>
    <hyperlink ref="L205" r:id="rId37" xr:uid="{571D3504-2DBA-4538-83C2-A9BC4A5437C9}"/>
    <hyperlink ref="L213" r:id="rId38" xr:uid="{7D350102-D78F-4496-B2E7-8EFED55308A7}"/>
    <hyperlink ref="L15" r:id="rId39" xr:uid="{03580790-07A6-4600-8563-06E5D16B7C1D}"/>
    <hyperlink ref="L201" r:id="rId40" xr:uid="{72AB5F2C-45D9-40A9-A481-70A58987FAF0}"/>
    <hyperlink ref="L16" r:id="rId41" xr:uid="{8134477F-6E83-419C-8182-CBD7E0210540}"/>
    <hyperlink ref="L65" r:id="rId42" xr:uid="{56DFEB6A-90FE-4F07-BC69-4750D5FA9878}"/>
    <hyperlink ref="L17" r:id="rId43" xr:uid="{070CDC04-F6B4-433D-8B89-48D165C0988E}"/>
    <hyperlink ref="L105" r:id="rId44" xr:uid="{2E8C6F17-3CC2-4E2F-A5E8-9427B042409D}"/>
    <hyperlink ref="L18" r:id="rId45" xr:uid="{E79ECCDB-C6D1-437A-985E-4956F8876A9C}"/>
    <hyperlink ref="L22" r:id="rId46" xr:uid="{76242238-C047-4BD5-955E-7AD2193323EC}"/>
    <hyperlink ref="L207" r:id="rId47" xr:uid="{15B7E875-D425-4C18-95DB-C44F513CD23F}"/>
    <hyperlink ref="L210" r:id="rId48" xr:uid="{5C8EA339-146A-4482-83E9-433BC996D832}"/>
    <hyperlink ref="L28" r:id="rId49" xr:uid="{F04A8062-A45E-4F67-BF04-2D6169852F95}"/>
    <hyperlink ref="L29" r:id="rId50" xr:uid="{424336F4-76AF-4660-904A-7D67DC6828A8}"/>
    <hyperlink ref="L198" r:id="rId51" xr:uid="{BA083F86-FAAE-4D7F-AA55-4B88486B416C}"/>
    <hyperlink ref="L31" r:id="rId52" xr:uid="{EF5FC5C5-71C7-4AB7-A81D-49906A6C7E15}"/>
    <hyperlink ref="L192" r:id="rId53" xr:uid="{1C2E76A1-7089-47E9-9DA3-26BBA7C6A120}"/>
    <hyperlink ref="L37" r:id="rId54" xr:uid="{C6A47BE4-6BD9-44DA-975E-5A86FFFE68EA}"/>
    <hyperlink ref="L41" r:id="rId55" xr:uid="{C3EC3E4A-5594-446A-A038-9527A09367A3}"/>
    <hyperlink ref="L42" r:id="rId56" xr:uid="{5DAE9570-3AEE-42C0-926E-B865D160F350}"/>
    <hyperlink ref="L152" r:id="rId57" xr:uid="{B3E51691-A57D-4860-B945-3EA7C352D1ED}"/>
    <hyperlink ref="L38" r:id="rId58" xr:uid="{0E8E4424-5871-4377-86EC-00878F74F81F}"/>
    <hyperlink ref="L45" r:id="rId59" xr:uid="{8E417A1C-BA13-4AAB-8C68-005ADE502B29}"/>
    <hyperlink ref="L43" r:id="rId60" xr:uid="{57345B95-8258-4326-A188-D92AD92A9253}"/>
    <hyperlink ref="L56" r:id="rId61" xr:uid="{125BD8F6-BF4C-4997-8981-C8822F064772}"/>
    <hyperlink ref="L57" r:id="rId62" xr:uid="{DC4CC17F-CAF2-4506-888D-0EFEBA0797FD}"/>
    <hyperlink ref="L58" r:id="rId63" xr:uid="{B3AC788E-DF3C-41BC-8869-F28B4FB06211}"/>
    <hyperlink ref="L61" r:id="rId64" xr:uid="{1D51BED2-3F60-47FE-8BF5-CEC559BBA910}"/>
    <hyperlink ref="L5" r:id="rId65" xr:uid="{74A7694B-7CA3-4604-9E85-E55041B622DB}"/>
    <hyperlink ref="L62" r:id="rId66" xr:uid="{731A0C6F-0522-426B-8E8B-1E44350F0892}"/>
    <hyperlink ref="L63" r:id="rId67" xr:uid="{D912F161-E390-4E0D-89D1-F082E1369A3B}"/>
    <hyperlink ref="L64" r:id="rId68" xr:uid="{631BC99B-2B07-40AD-8DE0-C24DAAB07A18}"/>
    <hyperlink ref="L162" r:id="rId69" xr:uid="{FD8B1448-B768-4E0C-9953-661F3BECE7E9}"/>
    <hyperlink ref="L69" r:id="rId70" xr:uid="{97CABA03-398F-48E6-B0C7-2A53C773FA92}"/>
    <hyperlink ref="L70" r:id="rId71" xr:uid="{7E381264-AE92-46E1-8A24-1355C4DE9CA7}"/>
    <hyperlink ref="L71" r:id="rId72" xr:uid="{9DED34B9-F6E0-4C4E-A804-8A0285ABCF91}"/>
    <hyperlink ref="L72" r:id="rId73" xr:uid="{7D508A9E-DBD9-4078-8850-5FBA18ACB4A8}"/>
    <hyperlink ref="L159" r:id="rId74" xr:uid="{21D3B950-82C0-408D-A2F5-DFAADAA4D831}"/>
    <hyperlink ref="L73" r:id="rId75" xr:uid="{8EC4A72C-9CBB-4417-99A5-EBDA4660B6A3}"/>
    <hyperlink ref="L158" r:id="rId76" xr:uid="{FA80D729-3D67-4F6E-A571-26FB19EEED6B}"/>
    <hyperlink ref="L75" r:id="rId77" xr:uid="{A598F6C6-889A-4531-AAEE-0289519582E9}"/>
    <hyperlink ref="L79" r:id="rId78" xr:uid="{DEF33686-31B4-4E53-B906-710BFC71AF69}"/>
    <hyperlink ref="L82" r:id="rId79" xr:uid="{CDCA7E34-66BB-4A94-BF9F-4C16B10F0A80}"/>
    <hyperlink ref="L182" r:id="rId80" xr:uid="{F10EB5FB-5A58-4FB3-A286-78DDD0B3CD2F}"/>
    <hyperlink ref="L83" r:id="rId81" xr:uid="{BBE53E6C-8423-4E1D-927F-6C7A430A11BC}"/>
    <hyperlink ref="L84" r:id="rId82" xr:uid="{7803BB91-12CF-415A-9198-76A1222BDFDE}"/>
    <hyperlink ref="L181" r:id="rId83" xr:uid="{DF20D633-1BF0-4DD7-A768-A0C8C26C660E}"/>
    <hyperlink ref="L87" r:id="rId84" xr:uid="{B4AEE440-AE35-4F52-A38A-F3710FD8FBA5}"/>
    <hyperlink ref="L188" r:id="rId85" xr:uid="{0235B119-47B9-4351-AB01-213641DB7476}"/>
    <hyperlink ref="L88" r:id="rId86" xr:uid="{3586F1C9-C339-4CFF-AF9C-B92E7493918D}"/>
    <hyperlink ref="L92" r:id="rId87" xr:uid="{854E26E4-81A6-4621-A387-084D365F630D}"/>
    <hyperlink ref="L154" r:id="rId88" xr:uid="{E81FB26B-5A4E-438F-9D8B-AC139D10EF93}"/>
    <hyperlink ref="L94" r:id="rId89" xr:uid="{50201FD3-2D8D-4892-A5B9-E4BA789E0CC9}"/>
    <hyperlink ref="L95" r:id="rId90" xr:uid="{23867C92-0272-4667-8A12-347954FA3480}"/>
    <hyperlink ref="L96" r:id="rId91" xr:uid="{ADD038BE-67BB-45D2-9ADA-CDE8FCD904BF}"/>
    <hyperlink ref="L102" r:id="rId92" xr:uid="{C7FDFDE3-9CA1-4138-8A49-FBFA0501B5D2}"/>
    <hyperlink ref="L217" r:id="rId93" xr:uid="{46048321-2CFF-46A2-9755-44638137F11D}"/>
    <hyperlink ref="L195" r:id="rId94" xr:uid="{10101686-F838-468E-868A-26CAC55B12EE}"/>
    <hyperlink ref="L34" r:id="rId95" xr:uid="{321E3556-606B-47FC-8969-0159F644D2DE}"/>
    <hyperlink ref="L196" r:id="rId96" xr:uid="{C466951E-A206-4E7D-9F0B-1FD87D0735CC}"/>
    <hyperlink ref="L204" r:id="rId97" xr:uid="{4EA1120D-82A5-4715-B25C-7EF3B977042A}"/>
    <hyperlink ref="L200" r:id="rId98" xr:uid="{D2C0FBC3-207D-4EBD-BA3D-3282F0CCE520}"/>
    <hyperlink ref="L197" r:id="rId99" xr:uid="{547297D8-6C07-4362-8FD4-FEA166B7B8D7}"/>
    <hyperlink ref="L103" r:id="rId100" xr:uid="{42E26B39-0EE8-491C-A68E-65A793E34E60}"/>
    <hyperlink ref="L206" r:id="rId101" xr:uid="{26FA7CB2-7C6C-4B8B-8573-C46EA640B2B0}"/>
    <hyperlink ref="L104" r:id="rId102" xr:uid="{9DF0DF95-056A-4BD1-9A11-93E3CCBC9C97}"/>
    <hyperlink ref="L32" r:id="rId103" xr:uid="{A3BD1A8D-B236-465E-9A3F-BDCAD0046783}"/>
    <hyperlink ref="L66" r:id="rId104" xr:uid="{0E9E6BA8-7A10-4E7F-A30D-732ECB96F341}"/>
    <hyperlink ref="L67" r:id="rId105" xr:uid="{C479DC04-7D25-4C4F-8492-F3BE13E98212}"/>
    <hyperlink ref="L112" r:id="rId106" xr:uid="{7A8F21C6-30BE-4003-B136-1C72571A7742}"/>
    <hyperlink ref="L118" r:id="rId107" xr:uid="{958E7FDE-6487-4DCE-8237-40237F064796}"/>
    <hyperlink ref="L115" r:id="rId108" xr:uid="{3D4B2423-FC97-44B1-BB69-E8E8C17D7B47}"/>
    <hyperlink ref="L128" r:id="rId109" xr:uid="{5A400CBD-7E0A-4707-BEBE-39BBBFCAB8B4}"/>
    <hyperlink ref="L134" r:id="rId110" xr:uid="{6F33A2B1-B518-43E5-8064-69B434D8223D}"/>
    <hyperlink ref="L137" r:id="rId111" xr:uid="{AA63623D-4751-4938-81DD-561B58A9F20E}"/>
    <hyperlink ref="L139" r:id="rId112" xr:uid="{9DEB5D8B-C677-46A0-A939-31D3737386D7}"/>
    <hyperlink ref="L132" r:id="rId113" xr:uid="{23DCD79D-C288-4A61-8737-64429C3ECDB9}"/>
    <hyperlink ref="L146" r:id="rId114" xr:uid="{9BDE7595-87ED-4A65-8FF5-8E99FC7AB64F}"/>
    <hyperlink ref="L155" r:id="rId115" xr:uid="{45E46115-2474-43C5-8A18-3E43A78BE82F}"/>
    <hyperlink ref="L147" r:id="rId116" xr:uid="{88A73E7F-4307-4065-B763-DB7A905AEE45}"/>
    <hyperlink ref="L161" r:id="rId117" xr:uid="{FACDEAA3-7903-485D-9A4A-5FD63C658C48}"/>
    <hyperlink ref="L163" r:id="rId118" xr:uid="{0E2DF67D-B3F2-4682-B4EA-CD4597552DB9}"/>
    <hyperlink ref="L164" r:id="rId119" xr:uid="{6936F0FE-6205-47DD-BA93-D1E304BDB9AC}"/>
    <hyperlink ref="L170" r:id="rId120" xr:uid="{02703A90-83A0-479A-8D23-F956C4F2613C}"/>
    <hyperlink ref="L171" r:id="rId121" xr:uid="{78FDDB7F-5EF9-4010-B38A-3F99B509B65B}"/>
    <hyperlink ref="L156" r:id="rId122" xr:uid="{8C8D556A-F47D-463F-9374-4D15191241AD}"/>
    <hyperlink ref="L160" r:id="rId123" xr:uid="{1D867FAA-4073-4FF4-B026-D36A8F3D28BB}"/>
    <hyperlink ref="L179" r:id="rId124" xr:uid="{282F1EC6-A496-4251-957C-69E6C0481C6A}"/>
    <hyperlink ref="L175" r:id="rId125" xr:uid="{C516DE54-DDF7-4F1C-A09F-A543C9A9228F}"/>
    <hyperlink ref="L218" r:id="rId126" xr:uid="{12AB0D9B-5466-468B-843B-7ECC237D3628}"/>
    <hyperlink ref="L221" r:id="rId127" xr:uid="{40827BFD-447B-4EDF-8D9F-EFE167F97751}"/>
    <hyperlink ref="L224" r:id="rId128" xr:uid="{666C1DB3-D279-4A0F-AC9F-5EBC50B70964}"/>
    <hyperlink ref="L223" r:id="rId129" xr:uid="{4C7E4D13-790D-41FE-A17E-F97BC44248B3}"/>
    <hyperlink ref="L227" r:id="rId130" xr:uid="{0BEBE27C-F2BA-4926-B25F-0C8215DE9F90}"/>
    <hyperlink ref="L228" r:id="rId131" xr:uid="{C069C754-094C-43C6-8FC3-0200984C4E03}"/>
    <hyperlink ref="L208" r:id="rId132" xr:uid="{F89F945C-2369-4C14-B9ED-2BC9BF928F65}"/>
    <hyperlink ref="L178" r:id="rId133" xr:uid="{F3C725CC-F049-435F-89C0-20F1405FB853}"/>
    <hyperlink ref="L4" r:id="rId134" xr:uid="{DE9B902A-F898-48B5-830E-A23D309E7AA7}"/>
    <hyperlink ref="L6" r:id="rId135" xr:uid="{4EAFE08A-3155-424F-9674-704673AA8FF4}"/>
    <hyperlink ref="L226" r:id="rId136" xr:uid="{A83469FA-47C3-4969-8E83-ACFFAA7324A5}"/>
    <hyperlink ref="L114" r:id="rId137" xr:uid="{BD2E0F0B-7F0B-469E-9AF9-0D64EF2EC784}"/>
    <hyperlink ref="L106" r:id="rId138" xr:uid="{7E5324ED-92A9-4632-B33E-F47D80A537CF}"/>
    <hyperlink ref="L151" r:id="rId139" xr:uid="{01CD48A8-126B-4DB3-8775-0E340350F28A}"/>
    <hyperlink ref="L2" r:id="rId140" xr:uid="{AFB66E92-6F71-4B75-960B-A13BC381D82B}"/>
    <hyperlink ref="L14" r:id="rId141" xr:uid="{EB3B1183-ADF8-45D3-B901-1BA6899CD78E}"/>
    <hyperlink ref="L3" r:id="rId142" xr:uid="{225D832D-EE33-40D1-BFC7-4D28A686C38F}"/>
    <hyperlink ref="L13" r:id="rId143" xr:uid="{B2AE71D8-17E9-4F13-B733-8C5312B06ADC}"/>
    <hyperlink ref="L55" r:id="rId144" xr:uid="{C7AE90C5-7708-4C4F-B137-3B0FDFD5E7AB}"/>
    <hyperlink ref="L89" r:id="rId145" xr:uid="{288BFFA9-FF42-47E8-B7C3-D4BBBDB4918D}"/>
    <hyperlink ref="L117" r:id="rId146" xr:uid="{43B3E17A-E594-432B-BE9D-ADA97865AD2F}"/>
    <hyperlink ref="L138" r:id="rId147" xr:uid="{C299C883-5A5F-4E41-B6BF-915ADC85C93A}"/>
    <hyperlink ref="L153" r:id="rId148" xr:uid="{D99961AF-2647-4CE5-BD80-EFFE7D0C3569}"/>
    <hyperlink ref="L173" r:id="rId149" xr:uid="{D50785F8-5F72-4F42-8FD1-8DF743FA372B}"/>
    <hyperlink ref="L177" r:id="rId150" xr:uid="{56D27ECC-F9BB-4632-B968-0134D1428B25}"/>
    <hyperlink ref="L186" r:id="rId151" xr:uid="{7AE50643-007D-453F-BBC4-5369A7B66779}"/>
    <hyperlink ref="L193" r:id="rId152" xr:uid="{817957F6-C9E2-4EB5-95B9-64B42464CCE1}"/>
    <hyperlink ref="L229" r:id="rId153" xr:uid="{DDCD38BF-AB71-4BBA-AF18-1F8C294CC772}"/>
    <hyperlink ref="L219" r:id="rId154" xr:uid="{7828FC1A-15FA-4554-9396-BD9FD2DC4F48}"/>
    <hyperlink ref="L90" r:id="rId155" xr:uid="{AB4912A0-5276-4A68-9856-7BD8D54DBC95}"/>
    <hyperlink ref="L27" r:id="rId156" xr:uid="{D56D44D5-90A0-487B-A04E-6CEC46AD3519}"/>
    <hyperlink ref="L125" r:id="rId157" xr:uid="{DF7D14F9-9D51-4753-9968-5DD4655F3D10}"/>
    <hyperlink ref="L225" r:id="rId158" xr:uid="{09013908-31DE-4CA0-9D04-827F86B54E41}"/>
    <hyperlink ref="L183" r:id="rId159" xr:uid="{23DD7E6B-17C1-4897-B3C0-826B5B4E671D}"/>
    <hyperlink ref="L142" r:id="rId160" xr:uid="{7982EEC0-ABBC-4CD2-A5B1-ECD57E096F54}"/>
    <hyperlink ref="L100" r:id="rId161" xr:uid="{471894E4-C22D-46D5-87F9-522828A7806A}"/>
    <hyperlink ref="L189" r:id="rId162" xr:uid="{FEB9EC06-E1D7-4CF0-9387-776C25FDB4F0}"/>
    <hyperlink ref="L51" r:id="rId163" xr:uid="{1731A945-54CB-4E18-80ED-1F4508C343E9}"/>
    <hyperlink ref="L44" r:id="rId164" xr:uid="{97EB096A-EDAF-4F5E-8D52-D7B8CD6E4BF9}"/>
    <hyperlink ref="L168" r:id="rId165" xr:uid="{D2BF9357-F6F8-4975-AA27-574C7EE679F8}"/>
    <hyperlink ref="L209" r:id="rId166" xr:uid="{DEE14537-F0EA-460F-BE6E-BB751EC0843D}"/>
    <hyperlink ref="L185" r:id="rId167" xr:uid="{CD726FDC-7B95-4028-8E9E-968CACAFC617}"/>
    <hyperlink ref="L165" r:id="rId168" xr:uid="{9FE2096B-71FF-444E-A04B-FC0D538E1FE3}"/>
    <hyperlink ref="L166" r:id="rId169" xr:uid="{EF7CA374-7988-492E-A22A-F5F5399DE4FA}"/>
    <hyperlink ref="L120" r:id="rId170" xr:uid="{B7ED2C0D-00C7-4B08-842E-7E2E6674DE89}"/>
    <hyperlink ref="L187" r:id="rId171" xr:uid="{65FEDF1D-A931-466E-AD90-5E011FE9C83B}"/>
    <hyperlink ref="L23" r:id="rId172" xr:uid="{24E6E620-4988-47AF-AC3B-3EEDBA7F543E}"/>
    <hyperlink ref="L33" r:id="rId173" xr:uid="{7CC98A1D-ECC9-4955-A1BA-54B0BEDBC285}"/>
    <hyperlink ref="L35" r:id="rId174" xr:uid="{0AE7EF91-4944-4E67-B868-DB9D53835C2A}"/>
    <hyperlink ref="L53" r:id="rId175" xr:uid="{EFF0F92A-7DA4-420D-9206-64A9DB4EEDBA}"/>
    <hyperlink ref="L74" r:id="rId176" xr:uid="{4770E770-6283-48A9-9AF5-F8EB18A0B823}"/>
    <hyperlink ref="L174" r:id="rId177" xr:uid="{03D3BA29-C76F-49CF-8D38-69B58436E29A}"/>
    <hyperlink ref="L157" r:id="rId178" xr:uid="{B64FFB8F-F635-4281-B766-9C63AF04A6C1}"/>
    <hyperlink ref="L80" r:id="rId179" xr:uid="{5C5B7A59-E263-4413-9098-2A905530CFDE}"/>
    <hyperlink ref="L19" r:id="rId180" xr:uid="{3DF8D3B9-00A6-432E-8AB5-38FA91A99A66}"/>
    <hyperlink ref="L76" r:id="rId181" xr:uid="{7389EAA3-6887-4617-80C4-95E9AA3CA701}"/>
    <hyperlink ref="L46" r:id="rId182" xr:uid="{5BED5A4D-F48D-4D9A-ADBB-69A5A95E1E2D}"/>
    <hyperlink ref="L40" r:id="rId183" xr:uid="{622AB24B-204B-4114-9212-526A02C50313}"/>
    <hyperlink ref="L59" r:id="rId184" xr:uid="{CEB5C248-7812-4C67-9432-F5004ACCF42E}"/>
    <hyperlink ref="L85" r:id="rId185" xr:uid="{3A21EA55-88F7-42CE-8990-727F0E7B2EE4}"/>
    <hyperlink ref="L52" r:id="rId186" xr:uid="{956402C2-8A77-43BC-979B-5E6E7C7B1724}"/>
    <hyperlink ref="L121" r:id="rId187" xr:uid="{13D52463-9E7C-483F-8674-35A0EB63CADA}"/>
    <hyperlink ref="L144" r:id="rId188" xr:uid="{220E57B6-D716-46E6-BF9D-42A88201EB42}"/>
    <hyperlink ref="L133" r:id="rId189" xr:uid="{FF3204E3-5203-4AC9-BA5F-2EDD28D5AB1D}"/>
    <hyperlink ref="L110" r:id="rId190" xr:uid="{473AF724-7510-44CA-AA46-C57C01D7DE9C}"/>
    <hyperlink ref="L215" r:id="rId191" xr:uid="{D0454A38-0CA1-4ED1-9D6E-5D63C1434EA8}"/>
    <hyperlink ref="L97" r:id="rId192" xr:uid="{1D1BE7D3-7703-47CD-8B1D-6024728ED96F}"/>
    <hyperlink ref="L39" r:id="rId193" xr:uid="{0390321B-3F64-414A-B093-CFB3EF34487C}"/>
    <hyperlink ref="L176" r:id="rId194" xr:uid="{1E412063-772A-460A-BC70-385E92043B9E}"/>
    <hyperlink ref="L111" r:id="rId195" xr:uid="{46A589A5-3282-42F6-9773-ACA969E8694D}"/>
    <hyperlink ref="L180" r:id="rId196" xr:uid="{18C94D82-D8CF-4EEA-B63B-512F687B11AE}"/>
    <hyperlink ref="L101" r:id="rId197" xr:uid="{AF8B5216-0D4C-4BAD-8791-C4263AD899C2}"/>
    <hyperlink ref="L81" r:id="rId198" xr:uid="{A67EEB47-728B-4F62-9BCD-BA11C24DB9A6}"/>
    <hyperlink ref="L211" r:id="rId199" xr:uid="{544F8552-C83F-4242-BE35-6D98C530C224}"/>
    <hyperlink ref="L190" r:id="rId200" xr:uid="{75BED192-3843-4561-AA30-B3904DB72275}"/>
    <hyperlink ref="L20" r:id="rId201" xr:uid="{722562CD-21EE-4798-A19C-07315BFD935F}"/>
    <hyperlink ref="L191" r:id="rId202" xr:uid="{EDDDDB19-CF78-4F2F-A314-12F34B6D1172}"/>
    <hyperlink ref="L202" r:id="rId203" xr:uid="{507A607C-5038-4A7C-A1A3-2E0DBB07FB5B}"/>
    <hyperlink ref="L145" r:id="rId204" xr:uid="{4BAE7C9B-E9D3-46D1-B77D-4B56F6852352}"/>
    <hyperlink ref="L54" r:id="rId205" xr:uid="{6A92F0F8-8B79-426F-8A02-0F2196DF936C}"/>
    <hyperlink ref="L93" r:id="rId206" xr:uid="{40271588-3D7A-4E76-B7C2-F1C2CBEA0EEE}"/>
    <hyperlink ref="L49" r:id="rId207" xr:uid="{BE2269E1-7349-4341-ADD2-59015B1AA4B1}"/>
    <hyperlink ref="L24" r:id="rId208" xr:uid="{5DADF09C-5E57-477E-8C96-A97BCCA82168}"/>
    <hyperlink ref="L30" r:id="rId209" xr:uid="{6883D713-5ADD-4A53-871A-29CAB7826AA9}"/>
    <hyperlink ref="L36" r:id="rId210" xr:uid="{7251B5C7-149F-401D-934C-CA771AC5F432}"/>
    <hyperlink ref="L50" r:id="rId211" xr:uid="{5DC1EB0F-3EC5-48D6-A7AA-44FEDE575BAC}"/>
    <hyperlink ref="L60" r:id="rId212" xr:uid="{65CE0828-B9C4-4FB3-8E7E-40A386C37501}"/>
    <hyperlink ref="L77" r:id="rId213" xr:uid="{C57F8AA9-A557-487E-A29B-97A597710E4B}"/>
    <hyperlink ref="L78" r:id="rId214" xr:uid="{F987D7E4-71A6-4D38-9147-DC900F52DC4C}"/>
    <hyperlink ref="L91" r:id="rId215" xr:uid="{D5159A87-A76A-4422-BCDB-22E32D32AFBC}"/>
    <hyperlink ref="L127" r:id="rId216" xr:uid="{0D62DDFE-8D28-4096-B1DB-C6B499E71238}"/>
    <hyperlink ref="L141" r:id="rId217" xr:uid="{F710EA3D-6F9A-4BE1-AEB7-FF12FDDFDCBE}"/>
    <hyperlink ref="L143" r:id="rId218" xr:uid="{0C1D9877-D1E8-4F8A-89CC-7A66C368CB3F}"/>
    <hyperlink ref="L148" r:id="rId219" xr:uid="{5B27C231-9966-4102-B9C3-D846C022D65D}"/>
    <hyperlink ref="L169" r:id="rId220" xr:uid="{269E7B87-258C-4931-A2A7-686EA7483DD3}"/>
    <hyperlink ref="L172" r:id="rId221" xr:uid="{7A87D4AC-DA2A-4F5A-9D71-EB8AFB75A3FD}"/>
    <hyperlink ref="L194" r:id="rId222" xr:uid="{17CEE4E8-38CA-4F0A-8BF4-9D9273C2B8BD}"/>
    <hyperlink ref="L203" r:id="rId223" xr:uid="{AFFA58EA-0776-4524-B72A-8BA585E6C812}"/>
    <hyperlink ref="L220" r:id="rId224" xr:uid="{33F4F52F-7412-4BF7-BC80-D17CB8D2526C}"/>
    <hyperlink ref="L233" r:id="rId225" xr:uid="{CFB90563-E5C5-4600-9DDF-A7D242A31245}"/>
    <hyperlink ref="L230" r:id="rId226" xr:uid="{D7EAD356-8977-4B7A-9D49-87A1762CC59D}"/>
    <hyperlink ref="L231" r:id="rId227" xr:uid="{A03F9A45-E2C0-4452-B353-86C14EA04680}"/>
    <hyperlink ref="L232" r:id="rId228" xr:uid="{483831C9-6524-4187-A3A5-62AAF40569DB}"/>
    <hyperlink ref="L234" r:id="rId229" xr:uid="{413B36AC-D67A-44D5-B530-5CEE49F893C6}"/>
    <hyperlink ref="L235" r:id="rId230" xr:uid="{73B53334-73E2-449A-9429-1B8CB1EB134C}"/>
    <hyperlink ref="L236" r:id="rId231" xr:uid="{965C42F7-43D2-4A69-93A3-D43D515C306A}"/>
    <hyperlink ref="L237" r:id="rId232" xr:uid="{66FD66FE-C971-4660-9E72-97B48603D51F}"/>
    <hyperlink ref="L238" r:id="rId233" xr:uid="{2F0D25B9-001B-4039-8859-EFF6246DCADF}"/>
    <hyperlink ref="L239" r:id="rId234" xr:uid="{33FDF7B7-3B96-46B3-9D4A-2BE72EFBBBE5}"/>
    <hyperlink ref="L240" r:id="rId235" xr:uid="{62F7A052-62C3-48DE-A393-06548BE691DD}"/>
    <hyperlink ref="L241" r:id="rId236" xr:uid="{4867A2DD-BDA6-4E06-A372-54C07F590422}"/>
    <hyperlink ref="L242" r:id="rId237" xr:uid="{801ECC97-E95D-4B8C-844C-D48CAD8FD4AB}"/>
    <hyperlink ref="L243" r:id="rId238" xr:uid="{39C51083-468F-4F49-9E9D-E14B0671C85D}"/>
    <hyperlink ref="L244" r:id="rId239" xr:uid="{565E7371-F51E-4526-A9EA-A67C1E0B8AF9}"/>
    <hyperlink ref="L245" r:id="rId240" xr:uid="{C693468A-2694-4B22-8BD3-C609D9E36B52}"/>
    <hyperlink ref="L246" r:id="rId241" xr:uid="{92CE9271-13AD-46CC-A17A-DEFA2A168990}"/>
    <hyperlink ref="L247" r:id="rId242" xr:uid="{80CB36EB-1C6D-45AA-A62F-5F8279A90567}"/>
    <hyperlink ref="L248" r:id="rId243" xr:uid="{08105587-636B-4B78-8D9B-DACF4F120A1E}"/>
    <hyperlink ref="L249" r:id="rId244" xr:uid="{324BF45E-BE94-4433-80E7-B63985915F63}"/>
    <hyperlink ref="L250" r:id="rId245" xr:uid="{E50B1098-9BC1-4AE9-9670-875555B2564D}"/>
    <hyperlink ref="L251" r:id="rId246" xr:uid="{CB319D8F-11C8-4179-8150-DE1060D0AC17}"/>
    <hyperlink ref="L47" r:id="rId247" xr:uid="{52E07F0A-81FC-4DD2-8C5E-668405C3BEFA}"/>
    <hyperlink ref="L21" r:id="rId248" xr:uid="{BB2BA233-C128-4216-B776-1D6F540502BE}"/>
    <hyperlink ref="L184" r:id="rId249" xr:uid="{85DE296B-5E15-4045-B7D0-509D1439ECFE}"/>
    <hyperlink ref="L199" r:id="rId250" xr:uid="{EDE9B7DA-AABA-45D6-8DAC-F5AF020C331D}"/>
    <hyperlink ref="L252" r:id="rId251" xr:uid="{34C89B56-DA24-43CE-9F89-FCE70BED2788}"/>
    <hyperlink ref="L253" r:id="rId252" xr:uid="{B82BAF7A-7C34-4E1B-A0AE-F715E39CC106}"/>
    <hyperlink ref="L254" r:id="rId253" xr:uid="{8C3D51BB-FD81-4C49-B1EF-8D1D6BB60C21}"/>
    <hyperlink ref="L255" r:id="rId254" xr:uid="{0C92A68A-7DFC-4F02-9FB1-F9F04D960795}"/>
    <hyperlink ref="L256" r:id="rId255" xr:uid="{01F60178-4BC2-44C1-BAF2-9B6AF98C5000}"/>
    <hyperlink ref="L267" r:id="rId256" xr:uid="{C53DC006-DEDE-48EF-AC21-C9AE38146E85}"/>
    <hyperlink ref="L259" r:id="rId257" xr:uid="{75EAC926-C819-4408-B236-C1385F742952}"/>
    <hyperlink ref="L257" r:id="rId258" xr:uid="{0B2EA371-55D2-4DA3-926A-F42E8B36DB0E}"/>
    <hyperlink ref="L258" r:id="rId259" xr:uid="{4B8FF6DD-9352-4510-8147-05667C9A600D}"/>
    <hyperlink ref="L260" r:id="rId260" xr:uid="{19F0C943-B7E0-4201-80D0-A9858D4D0F1C}"/>
    <hyperlink ref="L261" r:id="rId261" xr:uid="{9A75BF28-4309-4FBE-82A5-609BD6CE67A2}"/>
    <hyperlink ref="L262" r:id="rId262" xr:uid="{FA930CF9-095D-4387-9100-5FD84C7C8EB9}"/>
    <hyperlink ref="L263" r:id="rId263" xr:uid="{E263A25F-0304-4782-8CBF-7766BDB958E1}"/>
    <hyperlink ref="L264" r:id="rId264" xr:uid="{7F1EB81A-DE24-4F9C-9BEA-B37BB3C6C118}"/>
    <hyperlink ref="L265" r:id="rId265" xr:uid="{662ACE31-B0C6-421B-8606-DB28A91AD068}"/>
    <hyperlink ref="L266" r:id="rId266" xr:uid="{C7CE02E0-EE53-41B9-8A1A-EA5373DEE2CA}"/>
    <hyperlink ref="L268" r:id="rId267" xr:uid="{51082A52-91C2-4237-A747-7E3B873B3F8D}"/>
    <hyperlink ref="L269" r:id="rId268" xr:uid="{D4FF02DB-16BF-43AA-BE23-9B252432DE20}"/>
    <hyperlink ref="L270" r:id="rId269" xr:uid="{25FB0572-5A8C-4A08-A85B-8B5B1FB1B02D}"/>
    <hyperlink ref="L271" r:id="rId270" xr:uid="{20081C81-BEAB-4ABF-AE3C-7AE6CE63E14A}"/>
    <hyperlink ref="L272" r:id="rId271" xr:uid="{5E1414A6-9FA3-42EC-8AAC-B520DDCDC903}"/>
    <hyperlink ref="L273" r:id="rId272" xr:uid="{DC29279B-E0FE-4388-8EFE-A8C792867D34}"/>
    <hyperlink ref="L274" r:id="rId273" xr:uid="{38EEC517-81A9-4184-BAD4-39373300A8D3}"/>
    <hyperlink ref="L275" r:id="rId274" xr:uid="{7712B170-A6AF-42B9-9A49-5F8E13D313FA}"/>
    <hyperlink ref="L276" r:id="rId275" xr:uid="{5B951CD1-CB27-4CA2-B6F5-C31425134A70}"/>
    <hyperlink ref="L277" r:id="rId276" xr:uid="{90E21948-A102-465E-A6C1-4A3255320697}"/>
    <hyperlink ref="L278" r:id="rId277" xr:uid="{685072A9-7F10-43C3-BF96-58B07667EBBA}"/>
    <hyperlink ref="L279" r:id="rId278" xr:uid="{1044CCFA-355C-4565-A118-7775E8AE99E6}"/>
    <hyperlink ref="L280" r:id="rId279" xr:uid="{284BDE2E-1C6C-4D5F-8EBC-C7277F3F9E76}"/>
    <hyperlink ref="L281" r:id="rId280" xr:uid="{8E6752E8-1297-4147-8E96-1D70567B5BBA}"/>
    <hyperlink ref="L282" r:id="rId281" xr:uid="{6F3E166A-CC30-456A-B5BD-F4450A15F5B5}"/>
    <hyperlink ref="L283" r:id="rId282" xr:uid="{C8279224-7231-4E08-B69D-1421AC57EF86}"/>
    <hyperlink ref="L284" r:id="rId283" xr:uid="{2B410076-D0E0-41DE-B4A1-293E75E09517}"/>
    <hyperlink ref="L285" r:id="rId284" xr:uid="{B0F00846-5A33-41C2-80A0-C9A8F22ACA55}"/>
    <hyperlink ref="L286" r:id="rId285" xr:uid="{C7EA2427-2264-4FBB-82BA-9C45DB1FD90E}"/>
    <hyperlink ref="L287" r:id="rId286" xr:uid="{49BA139F-C715-41BF-96FC-59641FE4F731}"/>
    <hyperlink ref="L288" r:id="rId287" xr:uid="{9E7ADDAC-56DF-4B34-8E17-42A50A311BCD}"/>
    <hyperlink ref="L289" r:id="rId288" xr:uid="{FF4C878D-0CED-4D77-B3D3-3476C97ABDE9}"/>
    <hyperlink ref="L290" r:id="rId289" xr:uid="{EB5EDA00-DD55-4ACD-9BA8-EE6E15CF14A5}"/>
    <hyperlink ref="L291" r:id="rId290" xr:uid="{A1AC3A24-F257-49CA-835E-4BDAF38538D6}"/>
    <hyperlink ref="L292" r:id="rId291" xr:uid="{7FD55D37-FE79-492F-86C8-31A9B0453637}"/>
    <hyperlink ref="L293" r:id="rId292" xr:uid="{288FA1E0-1033-4238-AB70-DFCC4A93F6B2}"/>
    <hyperlink ref="L294" r:id="rId293" xr:uid="{B19E967B-44F5-4AA4-BA2A-3C2FA45618D0}"/>
    <hyperlink ref="L295" r:id="rId294" xr:uid="{0DE976B1-7311-4F1C-89F9-0475FDAFAF11}"/>
    <hyperlink ref="L296" r:id="rId295" xr:uid="{52EA4636-33F2-4D52-BC5E-97100FCB88D8}"/>
    <hyperlink ref="L297" r:id="rId296" xr:uid="{F3F997D6-D94E-4C51-8B80-214B39E7042A}"/>
    <hyperlink ref="L298" r:id="rId297" xr:uid="{076653F5-E327-4D04-97B4-93D76DB5664A}"/>
    <hyperlink ref="L299" r:id="rId298" xr:uid="{B2A33FCE-9687-4B6B-ADD1-549C654BA0CC}"/>
    <hyperlink ref="L300" r:id="rId299" xr:uid="{809FC36B-2F5A-4C45-9E50-B7ECC9180964}"/>
    <hyperlink ref="L301" r:id="rId300" xr:uid="{95A7EE47-CA01-4336-894B-8699DE428A75}"/>
    <hyperlink ref="L302" r:id="rId301" xr:uid="{903512E3-7AF5-4703-BD30-188E7517B27C}"/>
    <hyperlink ref="L303" r:id="rId302" xr:uid="{B0934221-8E88-43DA-BF86-AF8771B6469A}"/>
    <hyperlink ref="L304" r:id="rId303" xr:uid="{0D569288-6196-4D64-9C3F-15EB5C7CAD7C}"/>
    <hyperlink ref="L305" r:id="rId304" xr:uid="{68CD3376-F750-4616-9AC8-13A4FBFC72A0}"/>
    <hyperlink ref="L306" r:id="rId305" xr:uid="{DD7707D0-8DD0-47FD-8DBA-427B407240F5}"/>
    <hyperlink ref="L307" r:id="rId306" xr:uid="{316FA3D8-D00D-4A7A-B4E9-F1B2880CCA96}"/>
    <hyperlink ref="L308" r:id="rId307" xr:uid="{BAC27615-1B7B-4FEA-A11C-D76C4559B09C}"/>
    <hyperlink ref="L309" r:id="rId308" xr:uid="{0107B81D-4087-44D9-B392-C14A2B4B7BDB}"/>
    <hyperlink ref="L310" r:id="rId309" xr:uid="{F0659DCB-BF23-4947-8D07-00221B0B2B7A}"/>
    <hyperlink ref="L311" r:id="rId310" xr:uid="{EC8D2179-7E32-4245-B116-2714F0AABBDF}"/>
    <hyperlink ref="L312" r:id="rId311" xr:uid="{8D5EC8BD-8EAD-44CE-8051-0703235CA829}"/>
    <hyperlink ref="L313" r:id="rId312" xr:uid="{BC22B76D-E807-412D-B517-1AE8238FAA84}"/>
    <hyperlink ref="L314" r:id="rId313" xr:uid="{30353CA1-182B-4FAD-A09C-06EE736D6130}"/>
    <hyperlink ref="L315" r:id="rId314" xr:uid="{CF03B644-0490-466D-99EB-CB3F230360FA}"/>
    <hyperlink ref="L316" r:id="rId315" xr:uid="{03196C01-D352-4C73-9AF7-1CFFE0A59D57}"/>
    <hyperlink ref="L317" r:id="rId316" xr:uid="{073B8DB3-50A7-4F87-B4CC-8399020611DD}"/>
    <hyperlink ref="L318" r:id="rId317" xr:uid="{1DD98C83-EF71-41AD-86AF-EB7B18B5FE59}"/>
    <hyperlink ref="L319" r:id="rId318" xr:uid="{F40DF6B9-CD1D-401D-BB7B-27CC15A61ACE}"/>
    <hyperlink ref="L320" r:id="rId319" xr:uid="{AF047EB7-E9FE-4FD8-9ECC-2A799A2C7B8E}"/>
    <hyperlink ref="L321" r:id="rId320" xr:uid="{0F390EAF-321F-47CC-96E9-84E37D0D3528}"/>
    <hyperlink ref="L322" r:id="rId321" xr:uid="{A4665B4D-854F-41DA-A466-E5EF02346969}"/>
    <hyperlink ref="L323" r:id="rId322" xr:uid="{A8203884-F325-47B0-8F3E-461DC8153B12}"/>
    <hyperlink ref="L324" r:id="rId323" xr:uid="{0D272229-1D8D-442A-9802-8288955C5CED}"/>
    <hyperlink ref="L325" r:id="rId324" xr:uid="{FC269BED-E621-4E36-B018-3295984B428C}"/>
    <hyperlink ref="L326" r:id="rId325" xr:uid="{15C94F98-89E4-48D4-B313-90D08AE50A30}"/>
    <hyperlink ref="L327" r:id="rId326" xr:uid="{DF5DD0B5-BAA3-4FEA-9D71-0530E0F7B6D0}"/>
    <hyperlink ref="L330" r:id="rId327" xr:uid="{74867FC8-70B4-44B7-BA9B-D64F8EBF888F}"/>
    <hyperlink ref="L328" r:id="rId328" xr:uid="{31C4ABE0-5298-46CF-98FD-65E00C60B9A4}"/>
    <hyperlink ref="L329" r:id="rId329" xr:uid="{1CD8DD21-D572-4E6F-A897-04C155A2F1C8}"/>
    <hyperlink ref="L331" r:id="rId330" xr:uid="{360C2C31-D044-47B8-932E-74C6AFC3E317}"/>
    <hyperlink ref="L332" r:id="rId331" xr:uid="{1B1093C6-1ECC-4E85-839D-6BC3F87FB5A7}"/>
    <hyperlink ref="L333" r:id="rId332" xr:uid="{F659C21B-7B95-46DD-8D26-3E8BDAE3401A}"/>
    <hyperlink ref="L335" r:id="rId333" xr:uid="{39CA712B-E314-450E-ADCC-3CC35FAACA67}"/>
    <hyperlink ref="L336" r:id="rId334" xr:uid="{EC78D50B-FD06-4E33-A466-3B7202F6286D}"/>
    <hyperlink ref="L334" r:id="rId335" xr:uid="{7C898CD4-CE63-49C9-9BD4-14C17A926A11}"/>
  </hyperlinks>
  <pageMargins left="0.7" right="0.7" top="0.78740157499999996" bottom="0.78740157499999996" header="0.3" footer="0.3"/>
  <drawing r:id="rId3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7AE0-0903-41D1-BF28-057DF790C581}">
  <dimension ref="A1:V479"/>
  <sheetViews>
    <sheetView topLeftCell="A103" zoomScaleNormal="100" workbookViewId="0">
      <selection activeCell="A17" sqref="A17"/>
    </sheetView>
  </sheetViews>
  <sheetFormatPr defaultColWidth="11.42578125" defaultRowHeight="15"/>
  <cols>
    <col min="1" max="1" width="34.42578125" customWidth="1"/>
    <col min="2" max="2" width="10.85546875" customWidth="1"/>
    <col min="3" max="3" width="6.42578125" customWidth="1"/>
    <col min="4" max="4" width="15.5703125" customWidth="1"/>
    <col min="5" max="5" width="46" customWidth="1"/>
    <col min="9" max="9" width="13.7109375" customWidth="1"/>
    <col min="12" max="12" width="83.28515625" customWidth="1"/>
  </cols>
  <sheetData>
    <row r="1" spans="1:2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175</v>
      </c>
      <c r="H1" t="s">
        <v>7</v>
      </c>
      <c r="I1" t="s">
        <v>176</v>
      </c>
      <c r="J1" t="s">
        <v>9</v>
      </c>
      <c r="K1" t="s">
        <v>10</v>
      </c>
      <c r="L1" t="s">
        <v>11</v>
      </c>
      <c r="M1" t="s">
        <v>1894</v>
      </c>
      <c r="O1" s="3" t="s">
        <v>847</v>
      </c>
      <c r="P1" s="4"/>
      <c r="R1" s="3" t="s">
        <v>848</v>
      </c>
      <c r="S1" s="4"/>
      <c r="U1" t="s">
        <v>849</v>
      </c>
    </row>
    <row r="2" spans="1:22">
      <c r="A2" s="1" t="s">
        <v>34</v>
      </c>
      <c r="B2" s="1" t="s">
        <v>850</v>
      </c>
      <c r="C2" s="1">
        <v>1</v>
      </c>
      <c r="D2" s="1" t="s">
        <v>15</v>
      </c>
      <c r="E2" s="1"/>
      <c r="F2" s="1">
        <v>1</v>
      </c>
      <c r="G2" s="1">
        <v>0</v>
      </c>
      <c r="H2" s="1">
        <v>1</v>
      </c>
      <c r="I2" s="1" t="s">
        <v>28</v>
      </c>
      <c r="J2" s="1" t="s">
        <v>18</v>
      </c>
      <c r="K2">
        <v>1</v>
      </c>
      <c r="L2" s="16" t="s">
        <v>851</v>
      </c>
      <c r="M2">
        <f>$G2+$H2</f>
        <v>1</v>
      </c>
      <c r="O2" s="5" t="s">
        <v>13</v>
      </c>
      <c r="P2" s="6">
        <f>COUNTIF(B1:B1000,"*Mortal")</f>
        <v>60</v>
      </c>
      <c r="R2" s="5" t="s">
        <v>852</v>
      </c>
      <c r="S2" s="6">
        <f>COUNTIF(D2:D1005,"*Creature")</f>
        <v>201</v>
      </c>
      <c r="U2" t="s">
        <v>18</v>
      </c>
      <c r="V2">
        <f>COUNTIF(J1:J1000,"*Common")</f>
        <v>246</v>
      </c>
    </row>
    <row r="3" spans="1:22">
      <c r="A3" s="1" t="s">
        <v>853</v>
      </c>
      <c r="B3" s="1" t="s">
        <v>850</v>
      </c>
      <c r="C3" s="1">
        <v>1</v>
      </c>
      <c r="D3" s="1" t="s">
        <v>15</v>
      </c>
      <c r="E3" s="1" t="s">
        <v>854</v>
      </c>
      <c r="F3" s="1">
        <v>0</v>
      </c>
      <c r="G3" s="1">
        <v>2</v>
      </c>
      <c r="H3" s="1">
        <v>1</v>
      </c>
      <c r="I3" s="1" t="s">
        <v>229</v>
      </c>
      <c r="J3" s="1" t="s">
        <v>44</v>
      </c>
      <c r="K3">
        <v>3</v>
      </c>
      <c r="L3" s="16" t="s">
        <v>855</v>
      </c>
      <c r="M3">
        <f t="shared" ref="M3:M66" si="0">$G3+$H3</f>
        <v>3</v>
      </c>
      <c r="O3" s="5" t="s">
        <v>365</v>
      </c>
      <c r="P3" s="6">
        <f>COUNTIF(B2:B1001,"*Nature")</f>
        <v>65</v>
      </c>
      <c r="R3" s="5" t="s">
        <v>856</v>
      </c>
      <c r="S3" s="6">
        <f>COUNTIF(D2:D1005,"*Spell")</f>
        <v>88</v>
      </c>
      <c r="U3" t="s">
        <v>44</v>
      </c>
      <c r="V3">
        <f>COUNTIF(J2:J1001,"*Uncommon")</f>
        <v>109</v>
      </c>
    </row>
    <row r="4" spans="1:22">
      <c r="A4" s="1" t="s">
        <v>857</v>
      </c>
      <c r="B4" s="1" t="s">
        <v>850</v>
      </c>
      <c r="C4" s="1">
        <v>2</v>
      </c>
      <c r="D4" s="1" t="s">
        <v>15</v>
      </c>
      <c r="E4" s="1" t="s">
        <v>858</v>
      </c>
      <c r="F4" s="1">
        <v>1</v>
      </c>
      <c r="G4" s="1">
        <v>1</v>
      </c>
      <c r="H4" s="1">
        <v>1</v>
      </c>
      <c r="I4" s="1" t="s">
        <v>561</v>
      </c>
      <c r="J4" s="1" t="s">
        <v>18</v>
      </c>
      <c r="K4">
        <v>29</v>
      </c>
      <c r="L4" s="16" t="s">
        <v>859</v>
      </c>
      <c r="M4">
        <f t="shared" si="0"/>
        <v>2</v>
      </c>
      <c r="O4" s="5" t="s">
        <v>227</v>
      </c>
      <c r="P4" s="6">
        <f>COUNTIF(B3:B1002,"*Divine")</f>
        <v>60</v>
      </c>
      <c r="R4" s="5" t="s">
        <v>860</v>
      </c>
      <c r="S4" s="6">
        <f>COUNTIF(D2:D1005,"*Item")</f>
        <v>28</v>
      </c>
      <c r="U4" t="s">
        <v>25</v>
      </c>
      <c r="V4">
        <f>COUNTIF(J2:J1002,"*Rare")</f>
        <v>64</v>
      </c>
    </row>
    <row r="5" spans="1:22">
      <c r="A5" s="1" t="s">
        <v>575</v>
      </c>
      <c r="B5" s="1" t="s">
        <v>850</v>
      </c>
      <c r="C5" s="1">
        <v>2</v>
      </c>
      <c r="D5" s="1" t="s">
        <v>15</v>
      </c>
      <c r="E5" s="1" t="s">
        <v>336</v>
      </c>
      <c r="F5" s="1">
        <v>2</v>
      </c>
      <c r="G5" s="1">
        <v>2</v>
      </c>
      <c r="H5" s="1">
        <v>1</v>
      </c>
      <c r="I5" s="1" t="s">
        <v>561</v>
      </c>
      <c r="J5" s="1" t="s">
        <v>18</v>
      </c>
      <c r="K5">
        <v>33</v>
      </c>
      <c r="L5" s="16" t="s">
        <v>861</v>
      </c>
      <c r="M5">
        <f t="shared" si="0"/>
        <v>3</v>
      </c>
      <c r="O5" s="5" t="s">
        <v>415</v>
      </c>
      <c r="P5" s="6">
        <f>COUNTIF(B4:B1003,"*Void")</f>
        <v>59</v>
      </c>
      <c r="R5" s="5" t="s">
        <v>862</v>
      </c>
      <c r="S5" s="6">
        <f>COUNTIF(D2:D1005,"*Upgrade")</f>
        <v>12</v>
      </c>
      <c r="U5" t="s">
        <v>41</v>
      </c>
      <c r="V5">
        <f>COUNTIF(J2:J1003,"*Legendary")</f>
        <v>17</v>
      </c>
    </row>
    <row r="6" spans="1:22">
      <c r="A6" s="1" t="s">
        <v>870</v>
      </c>
      <c r="B6" s="1" t="s">
        <v>850</v>
      </c>
      <c r="C6" s="1">
        <v>3</v>
      </c>
      <c r="D6" s="1" t="s">
        <v>15</v>
      </c>
      <c r="E6" s="1" t="s">
        <v>1895</v>
      </c>
      <c r="F6" s="1">
        <v>1</v>
      </c>
      <c r="G6" s="1">
        <v>3</v>
      </c>
      <c r="H6" s="1">
        <v>1</v>
      </c>
      <c r="I6" s="1" t="s">
        <v>28</v>
      </c>
      <c r="J6" s="1" t="s">
        <v>18</v>
      </c>
      <c r="K6">
        <v>34</v>
      </c>
      <c r="L6" s="16" t="s">
        <v>872</v>
      </c>
      <c r="M6">
        <f t="shared" si="0"/>
        <v>4</v>
      </c>
      <c r="O6" s="5" t="s">
        <v>277</v>
      </c>
      <c r="P6" s="6">
        <f>COUNTIF(B5:B1004,"*Elemental")</f>
        <v>57</v>
      </c>
      <c r="R6" s="5" t="s">
        <v>866</v>
      </c>
      <c r="S6" s="6">
        <f>COUNTIF(D3:D1006,"*Fortress")</f>
        <v>1</v>
      </c>
    </row>
    <row r="7" spans="1:22" ht="30">
      <c r="A7" s="1" t="s">
        <v>881</v>
      </c>
      <c r="B7" s="1" t="s">
        <v>850</v>
      </c>
      <c r="C7" s="1">
        <v>4</v>
      </c>
      <c r="D7" s="1" t="s">
        <v>15</v>
      </c>
      <c r="E7" s="1" t="s">
        <v>882</v>
      </c>
      <c r="F7" s="1">
        <v>4</v>
      </c>
      <c r="G7" s="1">
        <v>3</v>
      </c>
      <c r="H7" s="1">
        <v>2</v>
      </c>
      <c r="I7" s="1" t="s">
        <v>28</v>
      </c>
      <c r="J7" s="1" t="s">
        <v>44</v>
      </c>
      <c r="K7">
        <v>45</v>
      </c>
      <c r="L7" s="16" t="s">
        <v>883</v>
      </c>
      <c r="M7">
        <f t="shared" si="0"/>
        <v>5</v>
      </c>
      <c r="O7" s="7" t="s">
        <v>850</v>
      </c>
      <c r="P7" s="8">
        <f>COUNTIF(B2:B1005,"*Colorless")</f>
        <v>29</v>
      </c>
      <c r="R7" s="5"/>
      <c r="S7" s="6"/>
    </row>
    <row r="8" spans="1:22">
      <c r="A8" s="1" t="s">
        <v>884</v>
      </c>
      <c r="B8" s="1" t="s">
        <v>850</v>
      </c>
      <c r="C8" s="1">
        <v>4</v>
      </c>
      <c r="D8" s="1" t="s">
        <v>15</v>
      </c>
      <c r="E8" s="1" t="s">
        <v>1896</v>
      </c>
      <c r="F8" s="1">
        <v>2</v>
      </c>
      <c r="G8" s="1">
        <v>0</v>
      </c>
      <c r="H8" s="1">
        <v>1</v>
      </c>
      <c r="I8" s="1" t="s">
        <v>561</v>
      </c>
      <c r="J8" s="1" t="s">
        <v>44</v>
      </c>
      <c r="K8">
        <v>11</v>
      </c>
      <c r="L8" s="16" t="s">
        <v>886</v>
      </c>
      <c r="M8">
        <f t="shared" si="0"/>
        <v>1</v>
      </c>
      <c r="R8" s="7" t="s">
        <v>874</v>
      </c>
      <c r="S8" s="8">
        <f>SUM(S2:S6)</f>
        <v>330</v>
      </c>
    </row>
    <row r="9" spans="1:22">
      <c r="A9" s="10" t="s">
        <v>1897</v>
      </c>
      <c r="B9" s="10" t="s">
        <v>850</v>
      </c>
      <c r="C9" s="10">
        <v>0</v>
      </c>
      <c r="D9" s="10" t="s">
        <v>866</v>
      </c>
      <c r="E9" s="10" t="s">
        <v>1898</v>
      </c>
      <c r="F9" s="1"/>
      <c r="G9" s="1"/>
      <c r="H9" s="1">
        <v>25</v>
      </c>
      <c r="I9" s="1"/>
      <c r="J9" s="1" t="s">
        <v>18</v>
      </c>
      <c r="K9">
        <v>2</v>
      </c>
      <c r="L9" s="16" t="s">
        <v>897</v>
      </c>
      <c r="M9">
        <f t="shared" si="0"/>
        <v>25</v>
      </c>
    </row>
    <row r="10" spans="1:22">
      <c r="A10" s="1" t="s">
        <v>1481</v>
      </c>
      <c r="B10" s="1" t="s">
        <v>850</v>
      </c>
      <c r="C10" s="1">
        <v>1</v>
      </c>
      <c r="D10" s="1" t="s">
        <v>31</v>
      </c>
      <c r="E10" s="2" t="s">
        <v>1899</v>
      </c>
      <c r="F10" s="1"/>
      <c r="G10" s="1"/>
      <c r="H10" s="1"/>
      <c r="I10" s="1"/>
      <c r="J10" s="1" t="s">
        <v>18</v>
      </c>
      <c r="K10">
        <v>55</v>
      </c>
      <c r="L10" s="16" t="s">
        <v>1483</v>
      </c>
      <c r="M10">
        <f t="shared" si="0"/>
        <v>0</v>
      </c>
      <c r="O10" s="3" t="s">
        <v>587</v>
      </c>
      <c r="P10" s="4"/>
    </row>
    <row r="11" spans="1:22">
      <c r="A11" s="1" t="s">
        <v>1564</v>
      </c>
      <c r="B11" s="1" t="s">
        <v>850</v>
      </c>
      <c r="C11" s="1">
        <v>1</v>
      </c>
      <c r="D11" s="1" t="s">
        <v>23</v>
      </c>
      <c r="E11" s="1" t="s">
        <v>574</v>
      </c>
      <c r="F11" s="1"/>
      <c r="G11" s="1"/>
      <c r="H11" s="1"/>
      <c r="I11" s="1"/>
      <c r="J11" s="1" t="s">
        <v>18</v>
      </c>
      <c r="K11">
        <v>96</v>
      </c>
      <c r="L11" s="16" t="s">
        <v>1565</v>
      </c>
      <c r="M11">
        <f t="shared" si="0"/>
        <v>0</v>
      </c>
      <c r="O11" s="5">
        <v>0</v>
      </c>
      <c r="P11" s="6">
        <f t="shared" ref="P11:P21" si="1">COUNTIF($C$1:$C$1000,$O11)</f>
        <v>1</v>
      </c>
    </row>
    <row r="12" spans="1:22">
      <c r="A12" s="1" t="s">
        <v>788</v>
      </c>
      <c r="B12" s="1" t="s">
        <v>850</v>
      </c>
      <c r="C12" s="1">
        <v>3</v>
      </c>
      <c r="D12" s="1" t="s">
        <v>23</v>
      </c>
      <c r="E12" s="1" t="s">
        <v>1900</v>
      </c>
      <c r="F12" s="1"/>
      <c r="G12" s="1"/>
      <c r="H12" s="1"/>
      <c r="I12" s="1"/>
      <c r="J12" s="1" t="s">
        <v>18</v>
      </c>
      <c r="K12">
        <v>104</v>
      </c>
      <c r="L12" s="16" t="s">
        <v>1581</v>
      </c>
      <c r="M12">
        <f t="shared" si="0"/>
        <v>0</v>
      </c>
      <c r="O12" s="5">
        <f t="shared" ref="O12:O21" si="2">O11+1</f>
        <v>1</v>
      </c>
      <c r="P12" s="6">
        <f t="shared" si="1"/>
        <v>50</v>
      </c>
    </row>
    <row r="13" spans="1:22">
      <c r="A13" s="1" t="s">
        <v>807</v>
      </c>
      <c r="B13" s="1" t="s">
        <v>850</v>
      </c>
      <c r="C13" s="1">
        <v>4</v>
      </c>
      <c r="D13" s="1" t="s">
        <v>23</v>
      </c>
      <c r="E13" s="1" t="s">
        <v>808</v>
      </c>
      <c r="F13" s="1"/>
      <c r="G13" s="1"/>
      <c r="H13" s="1"/>
      <c r="I13" s="1"/>
      <c r="J13" s="1" t="s">
        <v>44</v>
      </c>
      <c r="K13">
        <v>136</v>
      </c>
      <c r="L13" s="16" t="s">
        <v>1585</v>
      </c>
      <c r="M13">
        <f t="shared" si="0"/>
        <v>0</v>
      </c>
      <c r="O13" s="5">
        <f t="shared" si="2"/>
        <v>2</v>
      </c>
      <c r="P13" s="6">
        <f t="shared" si="1"/>
        <v>58</v>
      </c>
    </row>
    <row r="14" spans="1:22">
      <c r="A14" s="1" t="s">
        <v>898</v>
      </c>
      <c r="B14" s="12" t="s">
        <v>227</v>
      </c>
      <c r="C14" s="1">
        <v>1</v>
      </c>
      <c r="D14" s="1" t="s">
        <v>15</v>
      </c>
      <c r="E14" s="1" t="s">
        <v>232</v>
      </c>
      <c r="F14" s="1">
        <v>0</v>
      </c>
      <c r="G14" s="1">
        <v>2</v>
      </c>
      <c r="H14" s="1">
        <v>3</v>
      </c>
      <c r="I14" s="1" t="s">
        <v>229</v>
      </c>
      <c r="J14" s="1" t="s">
        <v>18</v>
      </c>
      <c r="K14">
        <v>110</v>
      </c>
      <c r="L14" s="16" t="s">
        <v>899</v>
      </c>
      <c r="M14">
        <f t="shared" si="0"/>
        <v>5</v>
      </c>
      <c r="O14" s="5">
        <f t="shared" si="2"/>
        <v>3</v>
      </c>
      <c r="P14" s="6">
        <f t="shared" si="1"/>
        <v>73</v>
      </c>
    </row>
    <row r="15" spans="1:22" ht="30">
      <c r="A15" s="1" t="s">
        <v>260</v>
      </c>
      <c r="B15" s="12" t="s">
        <v>227</v>
      </c>
      <c r="C15" s="1">
        <v>1</v>
      </c>
      <c r="D15" s="1" t="s">
        <v>15</v>
      </c>
      <c r="E15" s="1" t="s">
        <v>900</v>
      </c>
      <c r="F15" s="1">
        <v>3</v>
      </c>
      <c r="G15" s="1">
        <v>2</v>
      </c>
      <c r="H15" s="1">
        <v>2</v>
      </c>
      <c r="I15" s="1" t="s">
        <v>229</v>
      </c>
      <c r="J15" s="1" t="s">
        <v>25</v>
      </c>
      <c r="K15">
        <v>76</v>
      </c>
      <c r="L15" s="16" t="s">
        <v>901</v>
      </c>
      <c r="M15">
        <f t="shared" si="0"/>
        <v>4</v>
      </c>
      <c r="O15" s="5">
        <f t="shared" si="2"/>
        <v>4</v>
      </c>
      <c r="P15" s="6">
        <f t="shared" si="1"/>
        <v>71</v>
      </c>
    </row>
    <row r="16" spans="1:22">
      <c r="A16" s="1" t="s">
        <v>902</v>
      </c>
      <c r="B16" s="12" t="s">
        <v>227</v>
      </c>
      <c r="C16" s="1">
        <v>1</v>
      </c>
      <c r="D16" s="1" t="s">
        <v>15</v>
      </c>
      <c r="E16" s="1" t="s">
        <v>281</v>
      </c>
      <c r="F16" s="1">
        <v>2</v>
      </c>
      <c r="G16" s="1">
        <v>1</v>
      </c>
      <c r="H16" s="1">
        <v>1</v>
      </c>
      <c r="I16" s="1" t="s">
        <v>561</v>
      </c>
      <c r="J16" s="1" t="s">
        <v>18</v>
      </c>
      <c r="K16">
        <v>89</v>
      </c>
      <c r="L16" s="16" t="s">
        <v>903</v>
      </c>
      <c r="M16">
        <f t="shared" si="0"/>
        <v>2</v>
      </c>
      <c r="O16" s="5">
        <f t="shared" si="2"/>
        <v>5</v>
      </c>
      <c r="P16" s="6">
        <f t="shared" si="1"/>
        <v>36</v>
      </c>
    </row>
    <row r="17" spans="1:16">
      <c r="A17" s="1" t="s">
        <v>910</v>
      </c>
      <c r="B17" s="12" t="s">
        <v>227</v>
      </c>
      <c r="C17" s="1">
        <v>2</v>
      </c>
      <c r="D17" s="1" t="s">
        <v>15</v>
      </c>
      <c r="E17" s="1" t="s">
        <v>1901</v>
      </c>
      <c r="F17" s="1">
        <v>2</v>
      </c>
      <c r="G17" s="1">
        <v>2</v>
      </c>
      <c r="H17" s="1">
        <v>2</v>
      </c>
      <c r="I17" s="1" t="s">
        <v>28</v>
      </c>
      <c r="J17" s="1" t="s">
        <v>18</v>
      </c>
      <c r="K17">
        <v>10</v>
      </c>
      <c r="L17" s="16" t="s">
        <v>912</v>
      </c>
      <c r="M17">
        <f t="shared" si="0"/>
        <v>4</v>
      </c>
      <c r="O17" s="5">
        <f t="shared" si="2"/>
        <v>6</v>
      </c>
      <c r="P17" s="6">
        <f t="shared" si="1"/>
        <v>24</v>
      </c>
    </row>
    <row r="18" spans="1:16">
      <c r="A18" s="1" t="s">
        <v>244</v>
      </c>
      <c r="B18" s="12" t="s">
        <v>227</v>
      </c>
      <c r="C18" s="1">
        <v>3</v>
      </c>
      <c r="D18" s="1" t="s">
        <v>15</v>
      </c>
      <c r="E18" s="1" t="s">
        <v>913</v>
      </c>
      <c r="F18" s="1">
        <v>3</v>
      </c>
      <c r="G18" s="1">
        <v>3</v>
      </c>
      <c r="H18" s="1">
        <v>1</v>
      </c>
      <c r="I18" s="1" t="s">
        <v>40</v>
      </c>
      <c r="J18" s="1" t="s">
        <v>25</v>
      </c>
      <c r="K18">
        <v>126</v>
      </c>
      <c r="L18" s="16" t="s">
        <v>914</v>
      </c>
      <c r="M18">
        <f t="shared" si="0"/>
        <v>4</v>
      </c>
      <c r="O18" s="5">
        <f t="shared" si="2"/>
        <v>7</v>
      </c>
      <c r="P18" s="6">
        <f t="shared" si="1"/>
        <v>17</v>
      </c>
    </row>
    <row r="19" spans="1:16">
      <c r="A19" s="1" t="s">
        <v>915</v>
      </c>
      <c r="B19" s="1" t="s">
        <v>227</v>
      </c>
      <c r="C19" s="1">
        <v>3</v>
      </c>
      <c r="D19" s="1" t="s">
        <v>15</v>
      </c>
      <c r="E19" s="1" t="s">
        <v>916</v>
      </c>
      <c r="F19" s="1">
        <v>2</v>
      </c>
      <c r="G19" s="1">
        <v>1</v>
      </c>
      <c r="H19" s="1">
        <v>2</v>
      </c>
      <c r="I19" s="1" t="s">
        <v>417</v>
      </c>
      <c r="J19" s="1" t="s">
        <v>44</v>
      </c>
      <c r="K19">
        <v>178</v>
      </c>
      <c r="L19" s="16" t="s">
        <v>917</v>
      </c>
      <c r="M19">
        <f t="shared" si="0"/>
        <v>3</v>
      </c>
      <c r="O19" s="5">
        <f t="shared" si="2"/>
        <v>8</v>
      </c>
      <c r="P19" s="6">
        <f t="shared" si="1"/>
        <v>0</v>
      </c>
    </row>
    <row r="20" spans="1:16">
      <c r="A20" s="1" t="s">
        <v>918</v>
      </c>
      <c r="B20" s="1" t="s">
        <v>227</v>
      </c>
      <c r="C20" s="1">
        <v>3</v>
      </c>
      <c r="D20" s="1" t="s">
        <v>15</v>
      </c>
      <c r="E20" s="1" t="s">
        <v>919</v>
      </c>
      <c r="F20" s="1">
        <v>1</v>
      </c>
      <c r="G20" s="1">
        <v>2</v>
      </c>
      <c r="H20" s="1">
        <v>2</v>
      </c>
      <c r="I20" s="1" t="s">
        <v>28</v>
      </c>
      <c r="J20" s="1" t="s">
        <v>18</v>
      </c>
      <c r="K20">
        <v>201</v>
      </c>
      <c r="L20" s="16" t="s">
        <v>920</v>
      </c>
      <c r="M20">
        <f t="shared" si="0"/>
        <v>4</v>
      </c>
      <c r="O20" s="5">
        <f t="shared" si="2"/>
        <v>9</v>
      </c>
      <c r="P20" s="6">
        <f t="shared" si="1"/>
        <v>0</v>
      </c>
    </row>
    <row r="21" spans="1:16">
      <c r="A21" s="1" t="s">
        <v>921</v>
      </c>
      <c r="B21" s="1" t="s">
        <v>227</v>
      </c>
      <c r="C21" s="1">
        <v>3</v>
      </c>
      <c r="D21" s="1" t="s">
        <v>15</v>
      </c>
      <c r="E21" s="1" t="s">
        <v>922</v>
      </c>
      <c r="F21" s="1">
        <v>2</v>
      </c>
      <c r="G21" s="1">
        <v>3</v>
      </c>
      <c r="H21" s="1">
        <v>1</v>
      </c>
      <c r="I21" s="1" t="s">
        <v>28</v>
      </c>
      <c r="J21" s="1" t="s">
        <v>18</v>
      </c>
      <c r="K21">
        <v>223</v>
      </c>
      <c r="L21" s="16" t="s">
        <v>923</v>
      </c>
      <c r="M21">
        <f t="shared" si="0"/>
        <v>4</v>
      </c>
      <c r="O21" s="7">
        <f t="shared" si="2"/>
        <v>10</v>
      </c>
      <c r="P21" s="8">
        <f t="shared" si="1"/>
        <v>0</v>
      </c>
    </row>
    <row r="22" spans="1:16">
      <c r="A22" s="1" t="s">
        <v>927</v>
      </c>
      <c r="B22" s="12" t="s">
        <v>227</v>
      </c>
      <c r="C22" s="1">
        <v>4</v>
      </c>
      <c r="D22" s="1" t="s">
        <v>15</v>
      </c>
      <c r="E22" s="1" t="s">
        <v>928</v>
      </c>
      <c r="F22" s="1">
        <v>2</v>
      </c>
      <c r="G22" s="1">
        <v>2</v>
      </c>
      <c r="H22" s="1">
        <v>4</v>
      </c>
      <c r="I22" s="1" t="s">
        <v>229</v>
      </c>
      <c r="J22" s="1" t="s">
        <v>18</v>
      </c>
      <c r="K22">
        <v>74</v>
      </c>
      <c r="L22" s="16" t="s">
        <v>929</v>
      </c>
      <c r="M22">
        <f t="shared" si="0"/>
        <v>6</v>
      </c>
    </row>
    <row r="23" spans="1:16">
      <c r="A23" s="1" t="s">
        <v>930</v>
      </c>
      <c r="B23" s="12" t="s">
        <v>227</v>
      </c>
      <c r="C23" s="1">
        <v>4</v>
      </c>
      <c r="D23" s="1" t="s">
        <v>15</v>
      </c>
      <c r="E23" s="1" t="s">
        <v>1902</v>
      </c>
      <c r="F23" s="1">
        <v>4</v>
      </c>
      <c r="G23" s="1">
        <v>3</v>
      </c>
      <c r="H23" s="1">
        <v>2</v>
      </c>
      <c r="I23" s="1" t="s">
        <v>229</v>
      </c>
      <c r="J23" s="1" t="s">
        <v>18</v>
      </c>
      <c r="K23">
        <v>84</v>
      </c>
      <c r="L23" s="16" t="s">
        <v>932</v>
      </c>
      <c r="M23">
        <f t="shared" si="0"/>
        <v>5</v>
      </c>
    </row>
    <row r="24" spans="1:16" ht="30">
      <c r="A24" s="1" t="s">
        <v>933</v>
      </c>
      <c r="B24" s="1" t="s">
        <v>227</v>
      </c>
      <c r="C24" s="1">
        <v>4</v>
      </c>
      <c r="D24" s="1" t="s">
        <v>15</v>
      </c>
      <c r="E24" s="1" t="s">
        <v>934</v>
      </c>
      <c r="F24" s="1">
        <v>5</v>
      </c>
      <c r="G24" s="1">
        <v>1</v>
      </c>
      <c r="H24" s="1">
        <v>2</v>
      </c>
      <c r="I24" s="1" t="s">
        <v>229</v>
      </c>
      <c r="J24" s="1" t="s">
        <v>25</v>
      </c>
      <c r="K24">
        <v>221</v>
      </c>
      <c r="L24" s="16" t="s">
        <v>935</v>
      </c>
      <c r="M24">
        <f t="shared" si="0"/>
        <v>3</v>
      </c>
    </row>
    <row r="25" spans="1:16">
      <c r="A25" s="1" t="s">
        <v>939</v>
      </c>
      <c r="B25" s="12" t="s">
        <v>227</v>
      </c>
      <c r="C25" s="1">
        <v>5</v>
      </c>
      <c r="D25" s="1" t="s">
        <v>15</v>
      </c>
      <c r="E25" s="1" t="s">
        <v>1903</v>
      </c>
      <c r="F25" s="1">
        <v>5</v>
      </c>
      <c r="G25" s="1">
        <v>2</v>
      </c>
      <c r="H25" s="1">
        <v>1</v>
      </c>
      <c r="I25" s="1" t="s">
        <v>40</v>
      </c>
      <c r="J25" s="1" t="s">
        <v>25</v>
      </c>
      <c r="K25">
        <v>19</v>
      </c>
      <c r="L25" s="16" t="s">
        <v>941</v>
      </c>
      <c r="M25">
        <f t="shared" si="0"/>
        <v>3</v>
      </c>
    </row>
    <row r="26" spans="1:16">
      <c r="A26" s="1" t="s">
        <v>942</v>
      </c>
      <c r="B26" s="12" t="s">
        <v>227</v>
      </c>
      <c r="C26" s="1">
        <v>5</v>
      </c>
      <c r="D26" s="1" t="s">
        <v>15</v>
      </c>
      <c r="E26" s="1" t="s">
        <v>1904</v>
      </c>
      <c r="F26" s="1">
        <v>3</v>
      </c>
      <c r="G26" s="1">
        <v>3</v>
      </c>
      <c r="H26" s="1">
        <v>3</v>
      </c>
      <c r="I26" s="1" t="s">
        <v>229</v>
      </c>
      <c r="J26" s="1" t="s">
        <v>44</v>
      </c>
      <c r="K26">
        <v>113</v>
      </c>
      <c r="L26" s="16" t="s">
        <v>944</v>
      </c>
      <c r="M26">
        <f t="shared" si="0"/>
        <v>6</v>
      </c>
    </row>
    <row r="27" spans="1:16">
      <c r="A27" s="1" t="s">
        <v>945</v>
      </c>
      <c r="B27" s="1" t="s">
        <v>227</v>
      </c>
      <c r="C27" s="1">
        <v>5</v>
      </c>
      <c r="D27" s="1" t="s">
        <v>15</v>
      </c>
      <c r="E27" s="1" t="s">
        <v>1905</v>
      </c>
      <c r="F27" s="1">
        <v>4</v>
      </c>
      <c r="G27" s="1">
        <v>3</v>
      </c>
      <c r="H27" s="1">
        <v>2</v>
      </c>
      <c r="I27" s="1" t="s">
        <v>40</v>
      </c>
      <c r="J27" s="1" t="s">
        <v>25</v>
      </c>
      <c r="K27">
        <v>162</v>
      </c>
      <c r="L27" s="16" t="s">
        <v>947</v>
      </c>
      <c r="M27">
        <f t="shared" si="0"/>
        <v>5</v>
      </c>
    </row>
    <row r="28" spans="1:16" ht="30">
      <c r="A28" s="1" t="s">
        <v>951</v>
      </c>
      <c r="B28" s="12" t="s">
        <v>227</v>
      </c>
      <c r="C28" s="1">
        <v>6</v>
      </c>
      <c r="D28" s="1" t="s">
        <v>15</v>
      </c>
      <c r="E28" s="1" t="s">
        <v>1906</v>
      </c>
      <c r="F28" s="1">
        <v>3</v>
      </c>
      <c r="G28" s="1">
        <v>4</v>
      </c>
      <c r="H28" s="1">
        <v>2</v>
      </c>
      <c r="I28" s="1" t="s">
        <v>561</v>
      </c>
      <c r="J28" s="1" t="s">
        <v>44</v>
      </c>
      <c r="K28">
        <v>78</v>
      </c>
      <c r="L28" s="16" t="s">
        <v>953</v>
      </c>
      <c r="M28">
        <f t="shared" si="0"/>
        <v>6</v>
      </c>
    </row>
    <row r="29" spans="1:16">
      <c r="A29" s="1" t="s">
        <v>954</v>
      </c>
      <c r="B29" s="12" t="s">
        <v>227</v>
      </c>
      <c r="C29" s="1">
        <v>6</v>
      </c>
      <c r="D29" s="1" t="s">
        <v>15</v>
      </c>
      <c r="E29" s="1" t="s">
        <v>955</v>
      </c>
      <c r="F29" s="1">
        <v>7</v>
      </c>
      <c r="G29" s="1">
        <v>3</v>
      </c>
      <c r="H29" s="1">
        <v>2</v>
      </c>
      <c r="I29" s="1" t="s">
        <v>40</v>
      </c>
      <c r="J29" s="1" t="s">
        <v>25</v>
      </c>
      <c r="K29">
        <v>138</v>
      </c>
      <c r="L29" s="16" t="s">
        <v>956</v>
      </c>
      <c r="M29">
        <f t="shared" si="0"/>
        <v>5</v>
      </c>
    </row>
    <row r="30" spans="1:16" ht="30">
      <c r="A30" s="1" t="s">
        <v>957</v>
      </c>
      <c r="B30" s="1" t="s">
        <v>227</v>
      </c>
      <c r="C30" s="1">
        <v>6</v>
      </c>
      <c r="D30" s="1" t="s">
        <v>15</v>
      </c>
      <c r="E30" s="1" t="s">
        <v>1907</v>
      </c>
      <c r="F30" s="1">
        <v>5</v>
      </c>
      <c r="G30" s="1">
        <v>2</v>
      </c>
      <c r="H30" s="1">
        <v>2</v>
      </c>
      <c r="I30" s="1" t="s">
        <v>40</v>
      </c>
      <c r="J30" s="1" t="s">
        <v>25</v>
      </c>
      <c r="K30">
        <v>217</v>
      </c>
      <c r="L30" s="16" t="s">
        <v>959</v>
      </c>
      <c r="M30">
        <f t="shared" si="0"/>
        <v>4</v>
      </c>
    </row>
    <row r="31" spans="1:16">
      <c r="A31" s="1" t="s">
        <v>968</v>
      </c>
      <c r="B31" s="12" t="s">
        <v>227</v>
      </c>
      <c r="C31" s="1">
        <v>7</v>
      </c>
      <c r="D31" s="1" t="s">
        <v>15</v>
      </c>
      <c r="E31" s="1" t="s">
        <v>969</v>
      </c>
      <c r="F31" s="1">
        <v>3</v>
      </c>
      <c r="G31" s="1">
        <v>3</v>
      </c>
      <c r="H31" s="1">
        <v>1</v>
      </c>
      <c r="I31" s="1" t="s">
        <v>40</v>
      </c>
      <c r="J31" s="1" t="s">
        <v>41</v>
      </c>
      <c r="K31">
        <v>142</v>
      </c>
      <c r="L31" s="16" t="s">
        <v>970</v>
      </c>
      <c r="M31">
        <f t="shared" si="0"/>
        <v>4</v>
      </c>
    </row>
    <row r="32" spans="1:16">
      <c r="A32" s="1" t="s">
        <v>1496</v>
      </c>
      <c r="B32" s="12" t="s">
        <v>227</v>
      </c>
      <c r="C32" s="1">
        <v>2</v>
      </c>
      <c r="D32" s="1" t="s">
        <v>31</v>
      </c>
      <c r="E32" s="1" t="s">
        <v>1908</v>
      </c>
      <c r="F32" s="1"/>
      <c r="G32" s="1"/>
      <c r="H32" s="1"/>
      <c r="I32" s="1"/>
      <c r="J32" s="1" t="s">
        <v>18</v>
      </c>
      <c r="K32">
        <v>114</v>
      </c>
      <c r="L32" s="16" t="s">
        <v>1498</v>
      </c>
      <c r="M32">
        <f t="shared" si="0"/>
        <v>0</v>
      </c>
    </row>
    <row r="33" spans="1:13" ht="30">
      <c r="A33" s="1" t="s">
        <v>1499</v>
      </c>
      <c r="B33" s="12" t="s">
        <v>227</v>
      </c>
      <c r="C33" s="1">
        <v>2</v>
      </c>
      <c r="D33" s="1" t="s">
        <v>31</v>
      </c>
      <c r="E33" s="1" t="s">
        <v>1500</v>
      </c>
      <c r="F33" s="1"/>
      <c r="G33" s="1"/>
      <c r="H33" s="1"/>
      <c r="I33" s="1"/>
      <c r="J33" s="1" t="s">
        <v>18</v>
      </c>
      <c r="K33">
        <v>54</v>
      </c>
      <c r="L33" s="16" t="s">
        <v>1501</v>
      </c>
      <c r="M33">
        <f t="shared" si="0"/>
        <v>0</v>
      </c>
    </row>
    <row r="34" spans="1:13" ht="30">
      <c r="A34" s="1" t="s">
        <v>1502</v>
      </c>
      <c r="B34" s="12" t="s">
        <v>227</v>
      </c>
      <c r="C34" s="1">
        <v>2</v>
      </c>
      <c r="D34" s="1" t="s">
        <v>31</v>
      </c>
      <c r="E34" s="1" t="s">
        <v>1909</v>
      </c>
      <c r="F34" s="1"/>
      <c r="G34" s="1"/>
      <c r="H34" s="1"/>
      <c r="I34" s="1"/>
      <c r="J34" s="1" t="s">
        <v>44</v>
      </c>
      <c r="K34">
        <v>112</v>
      </c>
      <c r="L34" s="16" t="s">
        <v>1504</v>
      </c>
      <c r="M34">
        <f t="shared" si="0"/>
        <v>0</v>
      </c>
    </row>
    <row r="35" spans="1:13" ht="30">
      <c r="A35" s="1" t="s">
        <v>1505</v>
      </c>
      <c r="B35" s="12" t="s">
        <v>227</v>
      </c>
      <c r="C35" s="1">
        <v>4</v>
      </c>
      <c r="D35" s="1" t="s">
        <v>31</v>
      </c>
      <c r="E35" s="1" t="s">
        <v>1506</v>
      </c>
      <c r="F35" s="1"/>
      <c r="G35" s="1"/>
      <c r="H35" s="1"/>
      <c r="I35" s="1"/>
      <c r="J35" s="1" t="s">
        <v>25</v>
      </c>
      <c r="K35">
        <v>87</v>
      </c>
      <c r="L35" s="16" t="s">
        <v>1507</v>
      </c>
      <c r="M35">
        <f t="shared" si="0"/>
        <v>0</v>
      </c>
    </row>
    <row r="36" spans="1:13" ht="30">
      <c r="A36" s="1" t="s">
        <v>1508</v>
      </c>
      <c r="B36" s="1" t="s">
        <v>227</v>
      </c>
      <c r="C36" s="1">
        <v>4</v>
      </c>
      <c r="D36" s="1" t="s">
        <v>31</v>
      </c>
      <c r="E36" s="1" t="s">
        <v>1910</v>
      </c>
      <c r="F36" s="1"/>
      <c r="G36" s="1"/>
      <c r="H36" s="1"/>
      <c r="I36" s="1"/>
      <c r="J36" s="1" t="s">
        <v>44</v>
      </c>
      <c r="K36">
        <v>209</v>
      </c>
      <c r="L36" s="16" t="s">
        <v>1510</v>
      </c>
      <c r="M36">
        <f t="shared" si="0"/>
        <v>0</v>
      </c>
    </row>
    <row r="37" spans="1:13">
      <c r="A37" s="1" t="s">
        <v>1514</v>
      </c>
      <c r="B37" s="12" t="s">
        <v>227</v>
      </c>
      <c r="C37" s="1">
        <v>5</v>
      </c>
      <c r="D37" s="1" t="s">
        <v>31</v>
      </c>
      <c r="E37" s="1" t="s">
        <v>1911</v>
      </c>
      <c r="F37" s="1"/>
      <c r="G37" s="1"/>
      <c r="H37" s="1"/>
      <c r="I37" s="1"/>
      <c r="J37" s="1" t="s">
        <v>25</v>
      </c>
      <c r="K37">
        <v>77</v>
      </c>
      <c r="L37" s="16" t="s">
        <v>1516</v>
      </c>
      <c r="M37">
        <f t="shared" si="0"/>
        <v>0</v>
      </c>
    </row>
    <row r="38" spans="1:13" ht="30">
      <c r="A38" s="1" t="s">
        <v>1912</v>
      </c>
      <c r="B38" s="12" t="s">
        <v>227</v>
      </c>
      <c r="C38" s="1">
        <v>6</v>
      </c>
      <c r="D38" s="1" t="s">
        <v>31</v>
      </c>
      <c r="E38" s="1" t="s">
        <v>1521</v>
      </c>
      <c r="F38" s="1"/>
      <c r="G38" s="1"/>
      <c r="H38" s="1"/>
      <c r="I38" s="1"/>
      <c r="J38" s="1" t="s">
        <v>25</v>
      </c>
      <c r="K38">
        <v>109</v>
      </c>
      <c r="L38" s="16" t="s">
        <v>1522</v>
      </c>
      <c r="M38">
        <f t="shared" si="0"/>
        <v>0</v>
      </c>
    </row>
    <row r="39" spans="1:13" ht="31.5" customHeight="1">
      <c r="A39" s="1" t="s">
        <v>1589</v>
      </c>
      <c r="B39" s="1" t="s">
        <v>227</v>
      </c>
      <c r="C39" s="1">
        <v>1</v>
      </c>
      <c r="D39" s="1" t="s">
        <v>23</v>
      </c>
      <c r="E39" s="1" t="s">
        <v>1590</v>
      </c>
      <c r="F39" s="1"/>
      <c r="G39" s="1"/>
      <c r="H39" s="1"/>
      <c r="I39" s="1"/>
      <c r="J39" s="1" t="s">
        <v>18</v>
      </c>
      <c r="K39">
        <v>193</v>
      </c>
      <c r="L39" s="16" t="s">
        <v>1591</v>
      </c>
      <c r="M39">
        <f t="shared" si="0"/>
        <v>0</v>
      </c>
    </row>
    <row r="40" spans="1:13">
      <c r="A40" s="1" t="s">
        <v>1595</v>
      </c>
      <c r="B40" s="1" t="s">
        <v>227</v>
      </c>
      <c r="C40" s="1">
        <v>2</v>
      </c>
      <c r="D40" s="1" t="s">
        <v>23</v>
      </c>
      <c r="E40" s="1" t="s">
        <v>1596</v>
      </c>
      <c r="F40" s="1"/>
      <c r="G40" s="1"/>
      <c r="H40" s="1"/>
      <c r="I40" s="1"/>
      <c r="J40" s="1" t="s">
        <v>18</v>
      </c>
      <c r="K40">
        <v>182</v>
      </c>
      <c r="L40" s="16" t="s">
        <v>1597</v>
      </c>
      <c r="M40">
        <f t="shared" si="0"/>
        <v>0</v>
      </c>
    </row>
    <row r="41" spans="1:13">
      <c r="A41" s="1" t="s">
        <v>1604</v>
      </c>
      <c r="B41" s="12" t="s">
        <v>227</v>
      </c>
      <c r="C41" s="1">
        <v>3</v>
      </c>
      <c r="D41" s="1" t="s">
        <v>23</v>
      </c>
      <c r="E41" s="1" t="s">
        <v>786</v>
      </c>
      <c r="F41" s="1"/>
      <c r="G41" s="1"/>
      <c r="H41" s="1"/>
      <c r="I41" s="1"/>
      <c r="J41" s="1" t="s">
        <v>18</v>
      </c>
      <c r="K41">
        <v>23</v>
      </c>
      <c r="L41" s="16" t="s">
        <v>1605</v>
      </c>
      <c r="M41">
        <f t="shared" si="0"/>
        <v>0</v>
      </c>
    </row>
    <row r="42" spans="1:13" ht="30">
      <c r="A42" s="1" t="s">
        <v>1606</v>
      </c>
      <c r="B42" s="12" t="s">
        <v>227</v>
      </c>
      <c r="C42" s="1">
        <v>3</v>
      </c>
      <c r="D42" s="1" t="s">
        <v>23</v>
      </c>
      <c r="E42" s="1" t="s">
        <v>1607</v>
      </c>
      <c r="F42" s="1"/>
      <c r="G42" s="1"/>
      <c r="H42" s="1"/>
      <c r="I42" s="1"/>
      <c r="J42" s="1" t="s">
        <v>18</v>
      </c>
      <c r="K42">
        <v>97</v>
      </c>
      <c r="L42" s="16" t="s">
        <v>1608</v>
      </c>
      <c r="M42">
        <f t="shared" si="0"/>
        <v>0</v>
      </c>
    </row>
    <row r="43" spans="1:13" ht="30">
      <c r="A43" s="1" t="s">
        <v>1614</v>
      </c>
      <c r="B43" s="12" t="s">
        <v>227</v>
      </c>
      <c r="C43" s="1">
        <v>4</v>
      </c>
      <c r="D43" s="1" t="s">
        <v>23</v>
      </c>
      <c r="E43" s="1" t="s">
        <v>1615</v>
      </c>
      <c r="F43" s="1"/>
      <c r="G43" s="1"/>
      <c r="H43" s="1"/>
      <c r="I43" s="1"/>
      <c r="J43" s="1" t="s">
        <v>18</v>
      </c>
      <c r="K43">
        <v>72</v>
      </c>
      <c r="L43" s="16" t="s">
        <v>1616</v>
      </c>
      <c r="M43">
        <f t="shared" si="0"/>
        <v>0</v>
      </c>
    </row>
    <row r="44" spans="1:13" ht="44.25" customHeight="1">
      <c r="A44" s="1" t="s">
        <v>1617</v>
      </c>
      <c r="B44" s="1" t="s">
        <v>227</v>
      </c>
      <c r="C44" s="1">
        <v>4</v>
      </c>
      <c r="D44" s="1" t="s">
        <v>23</v>
      </c>
      <c r="E44" s="1" t="s">
        <v>1618</v>
      </c>
      <c r="F44" s="1"/>
      <c r="G44" s="1"/>
      <c r="H44" s="1"/>
      <c r="I44" s="1"/>
      <c r="J44" s="1" t="s">
        <v>25</v>
      </c>
      <c r="K44">
        <v>170</v>
      </c>
      <c r="L44" s="16" t="s">
        <v>1619</v>
      </c>
      <c r="M44">
        <f t="shared" si="0"/>
        <v>0</v>
      </c>
    </row>
    <row r="45" spans="1:13" ht="32.25" customHeight="1">
      <c r="A45" s="1" t="s">
        <v>1626</v>
      </c>
      <c r="B45" s="12" t="s">
        <v>227</v>
      </c>
      <c r="C45" s="1">
        <v>5</v>
      </c>
      <c r="D45" s="1" t="s">
        <v>23</v>
      </c>
      <c r="E45" s="1" t="s">
        <v>1627</v>
      </c>
      <c r="F45" s="1"/>
      <c r="G45" s="1"/>
      <c r="H45" s="1"/>
      <c r="I45" s="1"/>
      <c r="J45" s="1" t="s">
        <v>18</v>
      </c>
      <c r="K45">
        <v>7</v>
      </c>
      <c r="L45" s="16" t="s">
        <v>1628</v>
      </c>
      <c r="M45">
        <f t="shared" si="0"/>
        <v>0</v>
      </c>
    </row>
    <row r="46" spans="1:13" ht="29.25" customHeight="1">
      <c r="A46" s="1" t="s">
        <v>1629</v>
      </c>
      <c r="B46" s="1" t="s">
        <v>227</v>
      </c>
      <c r="C46" s="1">
        <v>5</v>
      </c>
      <c r="D46" s="1" t="s">
        <v>23</v>
      </c>
      <c r="E46" s="1" t="s">
        <v>1913</v>
      </c>
      <c r="F46" s="1"/>
      <c r="G46" s="1"/>
      <c r="H46" s="1"/>
      <c r="I46" s="1"/>
      <c r="J46" s="1" t="s">
        <v>44</v>
      </c>
      <c r="K46">
        <v>181</v>
      </c>
      <c r="L46" s="16" t="s">
        <v>1631</v>
      </c>
      <c r="M46">
        <f t="shared" si="0"/>
        <v>0</v>
      </c>
    </row>
    <row r="47" spans="1:13" ht="30">
      <c r="A47" s="1" t="s">
        <v>262</v>
      </c>
      <c r="B47" s="1" t="s">
        <v>227</v>
      </c>
      <c r="C47" s="1">
        <v>6</v>
      </c>
      <c r="D47" s="1" t="s">
        <v>23</v>
      </c>
      <c r="E47" s="1" t="s">
        <v>1914</v>
      </c>
      <c r="F47" s="1"/>
      <c r="G47" s="1"/>
      <c r="H47" s="1"/>
      <c r="I47" s="1"/>
      <c r="J47" s="1" t="s">
        <v>44</v>
      </c>
      <c r="K47">
        <v>216</v>
      </c>
      <c r="L47" s="16" t="s">
        <v>1633</v>
      </c>
      <c r="M47">
        <f t="shared" si="0"/>
        <v>0</v>
      </c>
    </row>
    <row r="48" spans="1:13">
      <c r="A48" s="1" t="s">
        <v>1634</v>
      </c>
      <c r="B48" s="12" t="s">
        <v>227</v>
      </c>
      <c r="C48" s="1">
        <v>7</v>
      </c>
      <c r="D48" s="1" t="s">
        <v>23</v>
      </c>
      <c r="E48" s="1" t="s">
        <v>1635</v>
      </c>
      <c r="F48" s="1"/>
      <c r="G48" s="1"/>
      <c r="H48" s="1"/>
      <c r="I48" s="1"/>
      <c r="J48" s="1" t="s">
        <v>25</v>
      </c>
      <c r="K48">
        <v>83</v>
      </c>
      <c r="L48" s="16" t="s">
        <v>1636</v>
      </c>
      <c r="M48">
        <f t="shared" si="0"/>
        <v>0</v>
      </c>
    </row>
    <row r="49" spans="1:13">
      <c r="A49" s="1" t="s">
        <v>1637</v>
      </c>
      <c r="B49" s="1" t="s">
        <v>227</v>
      </c>
      <c r="C49" s="1">
        <v>7</v>
      </c>
      <c r="D49" s="1" t="s">
        <v>23</v>
      </c>
      <c r="E49" s="1" t="s">
        <v>1638</v>
      </c>
      <c r="F49" s="1"/>
      <c r="G49" s="1"/>
      <c r="H49" s="1"/>
      <c r="I49" s="1"/>
      <c r="J49" s="1" t="s">
        <v>41</v>
      </c>
      <c r="K49">
        <v>207</v>
      </c>
      <c r="L49" s="16" t="s">
        <v>1639</v>
      </c>
      <c r="M49">
        <f t="shared" si="0"/>
        <v>0</v>
      </c>
    </row>
    <row r="50" spans="1:13" ht="30">
      <c r="A50" s="1" t="s">
        <v>1640</v>
      </c>
      <c r="B50" s="1" t="s">
        <v>227</v>
      </c>
      <c r="C50" s="1">
        <v>7</v>
      </c>
      <c r="D50" s="1" t="s">
        <v>23</v>
      </c>
      <c r="E50" s="1" t="s">
        <v>1641</v>
      </c>
      <c r="F50" s="1"/>
      <c r="G50" s="1"/>
      <c r="H50" s="1"/>
      <c r="I50" s="1"/>
      <c r="J50" s="1" t="s">
        <v>41</v>
      </c>
      <c r="K50">
        <v>222</v>
      </c>
      <c r="L50" s="16" t="s">
        <v>1642</v>
      </c>
      <c r="M50">
        <f t="shared" si="0"/>
        <v>0</v>
      </c>
    </row>
    <row r="51" spans="1:13" ht="30">
      <c r="A51" s="1" t="s">
        <v>1915</v>
      </c>
      <c r="B51" s="12" t="s">
        <v>227</v>
      </c>
      <c r="C51" s="1">
        <v>1</v>
      </c>
      <c r="D51" s="1" t="s">
        <v>1822</v>
      </c>
      <c r="E51" s="1" t="s">
        <v>908</v>
      </c>
      <c r="F51" s="1"/>
      <c r="G51" s="1"/>
      <c r="H51" s="1"/>
      <c r="I51" s="1"/>
      <c r="J51" s="1" t="s">
        <v>25</v>
      </c>
      <c r="K51">
        <v>169</v>
      </c>
      <c r="L51" s="16" t="s">
        <v>909</v>
      </c>
      <c r="M51">
        <f t="shared" si="0"/>
        <v>0</v>
      </c>
    </row>
    <row r="52" spans="1:13" ht="30">
      <c r="A52" s="1" t="s">
        <v>1916</v>
      </c>
      <c r="B52" s="1" t="s">
        <v>227</v>
      </c>
      <c r="C52" s="1">
        <v>6</v>
      </c>
      <c r="D52" s="1" t="s">
        <v>1822</v>
      </c>
      <c r="E52" s="17" t="s">
        <v>1917</v>
      </c>
      <c r="F52" s="1"/>
      <c r="G52" s="1"/>
      <c r="H52" s="1"/>
      <c r="I52" s="1"/>
      <c r="J52" s="1" t="s">
        <v>25</v>
      </c>
      <c r="K52">
        <v>185</v>
      </c>
      <c r="L52" s="16" t="s">
        <v>967</v>
      </c>
      <c r="M52">
        <f t="shared" si="0"/>
        <v>0</v>
      </c>
    </row>
    <row r="53" spans="1:13" ht="30">
      <c r="A53" s="1" t="s">
        <v>1340</v>
      </c>
      <c r="B53" s="1" t="s">
        <v>1918</v>
      </c>
      <c r="C53" s="1">
        <v>2</v>
      </c>
      <c r="D53" s="1" t="s">
        <v>15</v>
      </c>
      <c r="E53" s="1" t="s">
        <v>1341</v>
      </c>
      <c r="F53" s="1">
        <v>2</v>
      </c>
      <c r="G53" s="1">
        <v>1</v>
      </c>
      <c r="H53" s="1">
        <v>2</v>
      </c>
      <c r="I53" s="1" t="s">
        <v>40</v>
      </c>
      <c r="J53" s="1" t="s">
        <v>25</v>
      </c>
      <c r="K53">
        <v>159</v>
      </c>
      <c r="L53" s="16" t="s">
        <v>1342</v>
      </c>
      <c r="M53">
        <f t="shared" si="0"/>
        <v>3</v>
      </c>
    </row>
    <row r="54" spans="1:13" ht="30">
      <c r="A54" s="1" t="s">
        <v>469</v>
      </c>
      <c r="B54" s="1" t="s">
        <v>1918</v>
      </c>
      <c r="C54" s="1">
        <v>2</v>
      </c>
      <c r="D54" s="1" t="s">
        <v>15</v>
      </c>
      <c r="E54" s="17" t="s">
        <v>1343</v>
      </c>
      <c r="F54" s="1">
        <v>2</v>
      </c>
      <c r="G54" s="1">
        <v>0</v>
      </c>
      <c r="H54" s="1">
        <v>2</v>
      </c>
      <c r="I54" s="1" t="s">
        <v>131</v>
      </c>
      <c r="J54" s="1" t="s">
        <v>18</v>
      </c>
      <c r="K54">
        <v>205</v>
      </c>
      <c r="L54" s="16" t="s">
        <v>1344</v>
      </c>
      <c r="M54">
        <f t="shared" si="0"/>
        <v>2</v>
      </c>
    </row>
    <row r="55" spans="1:13" ht="35.25" customHeight="1">
      <c r="A55" s="1" t="s">
        <v>1345</v>
      </c>
      <c r="B55" s="1" t="s">
        <v>1918</v>
      </c>
      <c r="C55" s="1">
        <v>3</v>
      </c>
      <c r="D55" s="1" t="s">
        <v>15</v>
      </c>
      <c r="E55" s="1" t="s">
        <v>1346</v>
      </c>
      <c r="F55" s="1">
        <v>3</v>
      </c>
      <c r="G55" s="1">
        <v>3</v>
      </c>
      <c r="H55" s="1">
        <v>1</v>
      </c>
      <c r="I55" s="1" t="s">
        <v>17</v>
      </c>
      <c r="J55" s="1" t="s">
        <v>44</v>
      </c>
      <c r="K55">
        <v>133</v>
      </c>
      <c r="L55" s="16" t="s">
        <v>1347</v>
      </c>
      <c r="M55">
        <f t="shared" si="0"/>
        <v>4</v>
      </c>
    </row>
    <row r="56" spans="1:13" ht="30">
      <c r="A56" s="1" t="s">
        <v>1348</v>
      </c>
      <c r="B56" s="1" t="s">
        <v>1918</v>
      </c>
      <c r="C56" s="1">
        <v>4</v>
      </c>
      <c r="D56" s="1" t="s">
        <v>15</v>
      </c>
      <c r="E56" s="1" t="s">
        <v>1349</v>
      </c>
      <c r="F56" s="1">
        <v>1</v>
      </c>
      <c r="G56" s="1">
        <v>0</v>
      </c>
      <c r="H56" s="1">
        <v>4</v>
      </c>
      <c r="I56" s="1" t="s">
        <v>17</v>
      </c>
      <c r="J56" s="1" t="s">
        <v>44</v>
      </c>
      <c r="K56">
        <v>88</v>
      </c>
      <c r="L56" s="16" t="s">
        <v>1350</v>
      </c>
      <c r="M56">
        <f t="shared" si="0"/>
        <v>4</v>
      </c>
    </row>
    <row r="57" spans="1:13" ht="30">
      <c r="A57" s="1" t="s">
        <v>319</v>
      </c>
      <c r="B57" s="1" t="s">
        <v>1918</v>
      </c>
      <c r="C57" s="1">
        <v>5</v>
      </c>
      <c r="D57" s="1" t="s">
        <v>15</v>
      </c>
      <c r="E57" s="1" t="s">
        <v>1351</v>
      </c>
      <c r="F57" s="1">
        <v>5</v>
      </c>
      <c r="G57" s="1">
        <v>4</v>
      </c>
      <c r="H57" s="1">
        <v>1</v>
      </c>
      <c r="I57" s="1" t="s">
        <v>131</v>
      </c>
      <c r="J57" s="1" t="s">
        <v>25</v>
      </c>
      <c r="K57">
        <v>128</v>
      </c>
      <c r="L57" s="16" t="s">
        <v>1352</v>
      </c>
      <c r="M57">
        <f t="shared" si="0"/>
        <v>5</v>
      </c>
    </row>
    <row r="58" spans="1:13" ht="30">
      <c r="A58" s="1" t="s">
        <v>467</v>
      </c>
      <c r="B58" s="1" t="s">
        <v>1918</v>
      </c>
      <c r="C58" s="1">
        <v>7</v>
      </c>
      <c r="D58" s="1" t="s">
        <v>15</v>
      </c>
      <c r="E58" s="1" t="s">
        <v>1356</v>
      </c>
      <c r="F58" s="1">
        <v>6</v>
      </c>
      <c r="G58" s="1">
        <v>4</v>
      </c>
      <c r="H58" s="1">
        <v>3</v>
      </c>
      <c r="I58" s="1" t="s">
        <v>52</v>
      </c>
      <c r="J58" s="1" t="s">
        <v>41</v>
      </c>
      <c r="K58">
        <v>117</v>
      </c>
      <c r="L58" s="16" t="s">
        <v>1357</v>
      </c>
      <c r="M58">
        <f t="shared" si="0"/>
        <v>7</v>
      </c>
    </row>
    <row r="59" spans="1:13" ht="30">
      <c r="A59" s="1" t="s">
        <v>1799</v>
      </c>
      <c r="B59" s="1" t="s">
        <v>1918</v>
      </c>
      <c r="C59" s="1">
        <v>5</v>
      </c>
      <c r="D59" s="1" t="s">
        <v>23</v>
      </c>
      <c r="E59" s="1" t="s">
        <v>1800</v>
      </c>
      <c r="F59" s="1"/>
      <c r="G59" s="1"/>
      <c r="H59" s="1"/>
      <c r="I59" s="1"/>
      <c r="J59" s="1" t="s">
        <v>44</v>
      </c>
      <c r="K59">
        <v>183</v>
      </c>
      <c r="L59" s="16" t="s">
        <v>1801</v>
      </c>
      <c r="M59">
        <f t="shared" si="0"/>
        <v>0</v>
      </c>
    </row>
    <row r="60" spans="1:13" ht="30">
      <c r="A60" s="1" t="s">
        <v>1362</v>
      </c>
      <c r="B60" s="1" t="s">
        <v>1919</v>
      </c>
      <c r="C60" s="1">
        <v>4</v>
      </c>
      <c r="D60" s="1" t="s">
        <v>15</v>
      </c>
      <c r="E60" s="17" t="s">
        <v>1363</v>
      </c>
      <c r="F60" s="1">
        <v>4</v>
      </c>
      <c r="G60" s="1">
        <v>2</v>
      </c>
      <c r="H60" s="1">
        <v>1</v>
      </c>
      <c r="I60" s="1" t="s">
        <v>561</v>
      </c>
      <c r="J60" s="1" t="s">
        <v>44</v>
      </c>
      <c r="K60">
        <v>219</v>
      </c>
      <c r="L60" s="16" t="s">
        <v>1364</v>
      </c>
      <c r="M60">
        <f t="shared" si="0"/>
        <v>3</v>
      </c>
    </row>
    <row r="61" spans="1:13" ht="30">
      <c r="A61" s="1" t="s">
        <v>1371</v>
      </c>
      <c r="B61" s="1" t="s">
        <v>1919</v>
      </c>
      <c r="C61" s="1">
        <v>5</v>
      </c>
      <c r="D61" s="1" t="s">
        <v>15</v>
      </c>
      <c r="E61" s="1" t="s">
        <v>1372</v>
      </c>
      <c r="F61" s="1">
        <v>5</v>
      </c>
      <c r="G61" s="1">
        <v>4</v>
      </c>
      <c r="H61" s="1">
        <v>1</v>
      </c>
      <c r="I61" s="1" t="s">
        <v>28</v>
      </c>
      <c r="J61" s="1" t="s">
        <v>41</v>
      </c>
      <c r="K61">
        <v>127</v>
      </c>
      <c r="L61" s="16" t="s">
        <v>1373</v>
      </c>
      <c r="M61">
        <f t="shared" si="0"/>
        <v>5</v>
      </c>
    </row>
    <row r="62" spans="1:13" ht="30">
      <c r="A62" s="1" t="s">
        <v>1381</v>
      </c>
      <c r="B62" s="1" t="s">
        <v>1920</v>
      </c>
      <c r="C62" s="1">
        <v>5</v>
      </c>
      <c r="D62" s="1" t="s">
        <v>15</v>
      </c>
      <c r="E62" s="1" t="s">
        <v>1382</v>
      </c>
      <c r="F62" s="1">
        <v>6</v>
      </c>
      <c r="G62" s="1">
        <v>3</v>
      </c>
      <c r="H62" s="1">
        <v>5</v>
      </c>
      <c r="I62" s="1" t="s">
        <v>1168</v>
      </c>
      <c r="J62" s="1" t="s">
        <v>44</v>
      </c>
      <c r="K62">
        <v>140</v>
      </c>
      <c r="L62" s="16" t="s">
        <v>1383</v>
      </c>
      <c r="M62">
        <f t="shared" si="0"/>
        <v>8</v>
      </c>
    </row>
    <row r="63" spans="1:13" ht="30">
      <c r="A63" s="1" t="s">
        <v>1802</v>
      </c>
      <c r="B63" s="1" t="s">
        <v>1920</v>
      </c>
      <c r="C63" s="1">
        <v>3</v>
      </c>
      <c r="D63" s="1" t="s">
        <v>23</v>
      </c>
      <c r="E63" s="1" t="s">
        <v>1803</v>
      </c>
      <c r="F63" s="1"/>
      <c r="G63" s="1"/>
      <c r="H63" s="1"/>
      <c r="I63" s="1"/>
      <c r="J63" s="1" t="s">
        <v>44</v>
      </c>
      <c r="K63">
        <v>158</v>
      </c>
      <c r="L63" s="16" t="s">
        <v>1804</v>
      </c>
      <c r="M63">
        <f t="shared" si="0"/>
        <v>0</v>
      </c>
    </row>
    <row r="64" spans="1:13" ht="30">
      <c r="A64" s="1" t="s">
        <v>1384</v>
      </c>
      <c r="B64" s="1" t="s">
        <v>1921</v>
      </c>
      <c r="C64" s="1">
        <v>2</v>
      </c>
      <c r="D64" s="1" t="s">
        <v>15</v>
      </c>
      <c r="E64" s="1" t="s">
        <v>1386</v>
      </c>
      <c r="F64" s="1">
        <v>2</v>
      </c>
      <c r="G64" s="1">
        <v>2</v>
      </c>
      <c r="H64" s="1">
        <v>1</v>
      </c>
      <c r="I64" s="1" t="s">
        <v>17</v>
      </c>
      <c r="J64" s="1" t="s">
        <v>25</v>
      </c>
      <c r="K64">
        <v>123</v>
      </c>
      <c r="L64" s="16" t="s">
        <v>1387</v>
      </c>
      <c r="M64">
        <f t="shared" si="0"/>
        <v>3</v>
      </c>
    </row>
    <row r="65" spans="1:13" ht="30">
      <c r="A65" s="1" t="s">
        <v>1388</v>
      </c>
      <c r="B65" s="1" t="s">
        <v>1921</v>
      </c>
      <c r="C65" s="1">
        <v>3</v>
      </c>
      <c r="D65" s="1" t="s">
        <v>15</v>
      </c>
      <c r="E65" s="1" t="s">
        <v>1389</v>
      </c>
      <c r="F65" s="1">
        <v>6</v>
      </c>
      <c r="G65" s="1">
        <v>1</v>
      </c>
      <c r="H65" s="1">
        <v>1</v>
      </c>
      <c r="I65" s="1" t="s">
        <v>1390</v>
      </c>
      <c r="J65" s="1" t="s">
        <v>25</v>
      </c>
      <c r="K65">
        <v>125</v>
      </c>
      <c r="L65" s="16" t="s">
        <v>1391</v>
      </c>
      <c r="M65">
        <f t="shared" si="0"/>
        <v>2</v>
      </c>
    </row>
    <row r="66" spans="1:13">
      <c r="A66" s="1" t="s">
        <v>974</v>
      </c>
      <c r="B66" s="13" t="s">
        <v>277</v>
      </c>
      <c r="C66" s="1">
        <v>1</v>
      </c>
      <c r="D66" s="1" t="s">
        <v>15</v>
      </c>
      <c r="E66" s="1" t="s">
        <v>1922</v>
      </c>
      <c r="F66" s="1">
        <v>2</v>
      </c>
      <c r="G66" s="1">
        <v>1</v>
      </c>
      <c r="H66" s="1">
        <v>1</v>
      </c>
      <c r="I66" s="2" t="s">
        <v>131</v>
      </c>
      <c r="J66" s="1" t="s">
        <v>18</v>
      </c>
      <c r="K66">
        <v>14</v>
      </c>
      <c r="L66" s="16" t="s">
        <v>976</v>
      </c>
      <c r="M66">
        <f t="shared" si="0"/>
        <v>2</v>
      </c>
    </row>
    <row r="67" spans="1:13">
      <c r="A67" s="1" t="s">
        <v>977</v>
      </c>
      <c r="B67" s="13" t="s">
        <v>277</v>
      </c>
      <c r="C67" s="1">
        <v>1</v>
      </c>
      <c r="D67" s="1" t="s">
        <v>15</v>
      </c>
      <c r="E67" s="1" t="s">
        <v>978</v>
      </c>
      <c r="F67" s="1">
        <v>3</v>
      </c>
      <c r="G67" s="1">
        <v>0</v>
      </c>
      <c r="H67" s="1">
        <v>1</v>
      </c>
      <c r="I67" s="1" t="s">
        <v>131</v>
      </c>
      <c r="J67" s="1" t="s">
        <v>18</v>
      </c>
      <c r="K67">
        <v>35</v>
      </c>
      <c r="L67" s="16" t="s">
        <v>979</v>
      </c>
      <c r="M67">
        <f t="shared" ref="M67:M130" si="3">$G67+$H67</f>
        <v>1</v>
      </c>
    </row>
    <row r="68" spans="1:13">
      <c r="A68" s="1" t="s">
        <v>284</v>
      </c>
      <c r="B68" s="13" t="s">
        <v>277</v>
      </c>
      <c r="C68" s="1">
        <v>1</v>
      </c>
      <c r="D68" s="1" t="s">
        <v>15</v>
      </c>
      <c r="E68" s="1" t="s">
        <v>980</v>
      </c>
      <c r="F68" s="1">
        <v>2</v>
      </c>
      <c r="G68" s="1">
        <v>0</v>
      </c>
      <c r="H68" s="1">
        <v>1</v>
      </c>
      <c r="I68" s="1" t="s">
        <v>52</v>
      </c>
      <c r="J68" s="1" t="s">
        <v>18</v>
      </c>
      <c r="K68">
        <v>17</v>
      </c>
      <c r="L68" s="16" t="s">
        <v>981</v>
      </c>
      <c r="M68">
        <f t="shared" si="3"/>
        <v>1</v>
      </c>
    </row>
    <row r="69" spans="1:13" ht="30">
      <c r="A69" s="1" t="s">
        <v>290</v>
      </c>
      <c r="B69" s="13" t="s">
        <v>277</v>
      </c>
      <c r="C69" s="1">
        <v>1</v>
      </c>
      <c r="D69" s="1" t="s">
        <v>15</v>
      </c>
      <c r="E69" s="1" t="s">
        <v>982</v>
      </c>
      <c r="F69" s="1">
        <v>1</v>
      </c>
      <c r="G69" s="1">
        <v>1</v>
      </c>
      <c r="H69" s="1">
        <v>2</v>
      </c>
      <c r="I69" s="1" t="s">
        <v>131</v>
      </c>
      <c r="J69" s="1" t="s">
        <v>18</v>
      </c>
      <c r="K69">
        <v>31</v>
      </c>
      <c r="L69" s="16" t="s">
        <v>983</v>
      </c>
      <c r="M69">
        <f t="shared" si="3"/>
        <v>3</v>
      </c>
    </row>
    <row r="70" spans="1:13" ht="30">
      <c r="A70" s="1" t="s">
        <v>984</v>
      </c>
      <c r="B70" s="13" t="s">
        <v>277</v>
      </c>
      <c r="C70" s="1">
        <v>1</v>
      </c>
      <c r="D70" s="1" t="s">
        <v>15</v>
      </c>
      <c r="E70" s="1" t="s">
        <v>1923</v>
      </c>
      <c r="F70" s="1">
        <v>2</v>
      </c>
      <c r="G70" s="1">
        <v>1</v>
      </c>
      <c r="H70" s="1">
        <v>1</v>
      </c>
      <c r="I70" s="1" t="s">
        <v>17</v>
      </c>
      <c r="J70" s="1" t="s">
        <v>18</v>
      </c>
      <c r="K70">
        <v>37</v>
      </c>
      <c r="L70" s="16" t="s">
        <v>986</v>
      </c>
      <c r="M70">
        <f t="shared" si="3"/>
        <v>2</v>
      </c>
    </row>
    <row r="71" spans="1:13" ht="30">
      <c r="A71" s="1" t="s">
        <v>990</v>
      </c>
      <c r="B71" s="13" t="s">
        <v>277</v>
      </c>
      <c r="C71" s="1">
        <v>2</v>
      </c>
      <c r="D71" s="1" t="s">
        <v>15</v>
      </c>
      <c r="E71" s="1" t="s">
        <v>991</v>
      </c>
      <c r="F71" s="1">
        <v>4</v>
      </c>
      <c r="G71" s="1">
        <v>2</v>
      </c>
      <c r="H71" s="1">
        <v>1</v>
      </c>
      <c r="I71" s="1" t="s">
        <v>131</v>
      </c>
      <c r="J71" s="1" t="s">
        <v>44</v>
      </c>
      <c r="K71">
        <v>147</v>
      </c>
      <c r="L71" s="16" t="s">
        <v>992</v>
      </c>
      <c r="M71">
        <f t="shared" si="3"/>
        <v>3</v>
      </c>
    </row>
    <row r="72" spans="1:13">
      <c r="A72" s="1" t="s">
        <v>293</v>
      </c>
      <c r="B72" s="13" t="s">
        <v>277</v>
      </c>
      <c r="C72" s="1">
        <v>3</v>
      </c>
      <c r="D72" s="1" t="s">
        <v>15</v>
      </c>
      <c r="E72" s="1" t="s">
        <v>1924</v>
      </c>
      <c r="F72" s="1">
        <v>3</v>
      </c>
      <c r="G72" s="1">
        <v>2</v>
      </c>
      <c r="H72" s="1">
        <v>2</v>
      </c>
      <c r="I72" s="1" t="s">
        <v>52</v>
      </c>
      <c r="J72" s="1" t="s">
        <v>25</v>
      </c>
      <c r="K72">
        <v>27</v>
      </c>
      <c r="L72" s="16" t="s">
        <v>997</v>
      </c>
      <c r="M72">
        <f t="shared" si="3"/>
        <v>4</v>
      </c>
    </row>
    <row r="73" spans="1:13">
      <c r="A73" s="1" t="s">
        <v>998</v>
      </c>
      <c r="B73" s="13" t="s">
        <v>277</v>
      </c>
      <c r="C73" s="1">
        <v>3</v>
      </c>
      <c r="D73" s="1" t="s">
        <v>15</v>
      </c>
      <c r="E73" s="1" t="s">
        <v>999</v>
      </c>
      <c r="F73" s="1">
        <v>3</v>
      </c>
      <c r="G73" s="1">
        <v>4</v>
      </c>
      <c r="H73" s="1">
        <v>1</v>
      </c>
      <c r="I73" s="1" t="s">
        <v>17</v>
      </c>
      <c r="J73" s="1" t="s">
        <v>44</v>
      </c>
      <c r="K73">
        <v>36</v>
      </c>
      <c r="L73" s="16" t="s">
        <v>1000</v>
      </c>
      <c r="M73">
        <f t="shared" si="3"/>
        <v>5</v>
      </c>
    </row>
    <row r="74" spans="1:13" ht="30">
      <c r="A74" s="1" t="s">
        <v>1001</v>
      </c>
      <c r="B74" s="13" t="s">
        <v>277</v>
      </c>
      <c r="C74" s="1">
        <v>3</v>
      </c>
      <c r="D74" s="1" t="s">
        <v>15</v>
      </c>
      <c r="E74" s="1" t="s">
        <v>1002</v>
      </c>
      <c r="F74" s="1">
        <v>2</v>
      </c>
      <c r="G74" s="1">
        <v>1</v>
      </c>
      <c r="H74" s="1">
        <v>2</v>
      </c>
      <c r="I74" s="1" t="s">
        <v>1168</v>
      </c>
      <c r="J74" s="1" t="s">
        <v>25</v>
      </c>
      <c r="K74">
        <v>115</v>
      </c>
      <c r="L74" s="16" t="s">
        <v>1003</v>
      </c>
      <c r="M74">
        <f t="shared" si="3"/>
        <v>3</v>
      </c>
    </row>
    <row r="75" spans="1:13">
      <c r="A75" s="1" t="s">
        <v>1004</v>
      </c>
      <c r="B75" s="13" t="s">
        <v>277</v>
      </c>
      <c r="C75" s="1">
        <v>3</v>
      </c>
      <c r="D75" s="1" t="s">
        <v>15</v>
      </c>
      <c r="E75" s="1" t="s">
        <v>1005</v>
      </c>
      <c r="F75" s="1">
        <v>4</v>
      </c>
      <c r="G75" s="1">
        <v>2</v>
      </c>
      <c r="H75" s="1">
        <v>1</v>
      </c>
      <c r="I75" s="1" t="s">
        <v>28</v>
      </c>
      <c r="J75" s="1" t="s">
        <v>25</v>
      </c>
      <c r="K75">
        <v>141</v>
      </c>
      <c r="L75" s="16" t="s">
        <v>1006</v>
      </c>
      <c r="M75">
        <f t="shared" si="3"/>
        <v>3</v>
      </c>
    </row>
    <row r="76" spans="1:13">
      <c r="A76" s="1" t="s">
        <v>1007</v>
      </c>
      <c r="B76" s="1" t="s">
        <v>277</v>
      </c>
      <c r="C76" s="1">
        <v>3</v>
      </c>
      <c r="D76" s="1" t="s">
        <v>15</v>
      </c>
      <c r="E76" s="1" t="s">
        <v>1008</v>
      </c>
      <c r="F76" s="1">
        <v>3</v>
      </c>
      <c r="G76" s="1">
        <v>1</v>
      </c>
      <c r="H76" s="1">
        <v>2</v>
      </c>
      <c r="I76" s="1" t="s">
        <v>17</v>
      </c>
      <c r="J76" s="1" t="s">
        <v>18</v>
      </c>
      <c r="K76">
        <v>180</v>
      </c>
      <c r="L76" s="16" t="s">
        <v>1009</v>
      </c>
      <c r="M76">
        <f t="shared" si="3"/>
        <v>3</v>
      </c>
    </row>
    <row r="77" spans="1:13">
      <c r="A77" s="1" t="s">
        <v>1010</v>
      </c>
      <c r="B77" s="1" t="s">
        <v>277</v>
      </c>
      <c r="C77" s="1">
        <v>3</v>
      </c>
      <c r="D77" s="1" t="s">
        <v>15</v>
      </c>
      <c r="E77" s="17" t="s">
        <v>1011</v>
      </c>
      <c r="F77" s="1">
        <v>1</v>
      </c>
      <c r="G77" s="1">
        <v>0</v>
      </c>
      <c r="H77" s="1">
        <v>1</v>
      </c>
      <c r="I77" s="1" t="s">
        <v>160</v>
      </c>
      <c r="J77" s="1" t="s">
        <v>18</v>
      </c>
      <c r="K77">
        <v>208</v>
      </c>
      <c r="L77" s="16" t="s">
        <v>1012</v>
      </c>
      <c r="M77">
        <f t="shared" si="3"/>
        <v>1</v>
      </c>
    </row>
    <row r="78" spans="1:13">
      <c r="A78" s="1" t="s">
        <v>1013</v>
      </c>
      <c r="B78" s="1" t="s">
        <v>277</v>
      </c>
      <c r="C78" s="1">
        <v>3</v>
      </c>
      <c r="D78" s="1" t="s">
        <v>15</v>
      </c>
      <c r="E78" s="17" t="s">
        <v>1014</v>
      </c>
      <c r="F78" s="1">
        <v>4</v>
      </c>
      <c r="G78" s="1">
        <v>2</v>
      </c>
      <c r="H78" s="1">
        <v>3</v>
      </c>
      <c r="I78" s="1" t="s">
        <v>417</v>
      </c>
      <c r="J78" s="1" t="s">
        <v>44</v>
      </c>
      <c r="K78">
        <v>213</v>
      </c>
      <c r="L78" s="16" t="s">
        <v>1015</v>
      </c>
      <c r="M78">
        <f t="shared" si="3"/>
        <v>5</v>
      </c>
    </row>
    <row r="79" spans="1:13">
      <c r="A79" s="1" t="s">
        <v>1025</v>
      </c>
      <c r="B79" s="13" t="s">
        <v>277</v>
      </c>
      <c r="C79" s="1">
        <v>4</v>
      </c>
      <c r="D79" s="1" t="s">
        <v>15</v>
      </c>
      <c r="E79" s="1" t="s">
        <v>1026</v>
      </c>
      <c r="F79" s="1">
        <v>3</v>
      </c>
      <c r="G79" s="1">
        <v>2</v>
      </c>
      <c r="H79" s="1">
        <v>2</v>
      </c>
      <c r="I79" s="1" t="s">
        <v>131</v>
      </c>
      <c r="J79" s="1" t="s">
        <v>44</v>
      </c>
      <c r="K79">
        <v>68</v>
      </c>
      <c r="L79" s="16" t="s">
        <v>1027</v>
      </c>
      <c r="M79">
        <f t="shared" si="3"/>
        <v>4</v>
      </c>
    </row>
    <row r="80" spans="1:13">
      <c r="A80" s="1" t="s">
        <v>1028</v>
      </c>
      <c r="B80" s="1" t="s">
        <v>277</v>
      </c>
      <c r="C80" s="1">
        <v>4</v>
      </c>
      <c r="D80" s="1" t="s">
        <v>15</v>
      </c>
      <c r="E80" s="1" t="s">
        <v>1029</v>
      </c>
      <c r="F80" s="1">
        <v>2</v>
      </c>
      <c r="G80" s="1">
        <v>3</v>
      </c>
      <c r="H80" s="1">
        <v>1</v>
      </c>
      <c r="I80" s="1" t="s">
        <v>174</v>
      </c>
      <c r="J80" s="1" t="s">
        <v>44</v>
      </c>
      <c r="K80">
        <v>179</v>
      </c>
      <c r="L80" s="16" t="s">
        <v>1030</v>
      </c>
      <c r="M80">
        <f t="shared" si="3"/>
        <v>4</v>
      </c>
    </row>
    <row r="81" spans="1:13">
      <c r="A81" s="1" t="s">
        <v>1031</v>
      </c>
      <c r="B81" s="1" t="s">
        <v>277</v>
      </c>
      <c r="C81" s="1">
        <v>4</v>
      </c>
      <c r="D81" s="1" t="s">
        <v>15</v>
      </c>
      <c r="E81" s="17" t="s">
        <v>1032</v>
      </c>
      <c r="F81" s="1">
        <v>3</v>
      </c>
      <c r="G81" s="1">
        <v>1</v>
      </c>
      <c r="H81" s="1">
        <v>2</v>
      </c>
      <c r="I81" s="1" t="s">
        <v>131</v>
      </c>
      <c r="J81" s="1" t="s">
        <v>44</v>
      </c>
      <c r="K81">
        <v>198</v>
      </c>
      <c r="L81" s="16" t="s">
        <v>1033</v>
      </c>
      <c r="M81">
        <f t="shared" si="3"/>
        <v>3</v>
      </c>
    </row>
    <row r="82" spans="1:13">
      <c r="A82" s="1" t="s">
        <v>1039</v>
      </c>
      <c r="B82" s="13" t="s">
        <v>277</v>
      </c>
      <c r="C82" s="1">
        <v>5</v>
      </c>
      <c r="D82" s="1" t="s">
        <v>15</v>
      </c>
      <c r="E82" s="1" t="s">
        <v>1925</v>
      </c>
      <c r="F82" s="1">
        <v>6</v>
      </c>
      <c r="G82" s="1">
        <v>3</v>
      </c>
      <c r="H82" s="1">
        <v>1</v>
      </c>
      <c r="I82" s="1" t="s">
        <v>131</v>
      </c>
      <c r="J82" s="1" t="s">
        <v>25</v>
      </c>
      <c r="K82">
        <v>42</v>
      </c>
      <c r="L82" s="16" t="s">
        <v>1041</v>
      </c>
      <c r="M82">
        <f t="shared" si="3"/>
        <v>4</v>
      </c>
    </row>
    <row r="83" spans="1:13">
      <c r="A83" s="1" t="s">
        <v>1042</v>
      </c>
      <c r="B83" s="13" t="s">
        <v>277</v>
      </c>
      <c r="C83" s="1">
        <v>5</v>
      </c>
      <c r="D83" s="1" t="s">
        <v>15</v>
      </c>
      <c r="E83" s="1" t="s">
        <v>1043</v>
      </c>
      <c r="F83" s="1">
        <v>4</v>
      </c>
      <c r="G83" s="1">
        <v>3</v>
      </c>
      <c r="H83" s="1">
        <v>1</v>
      </c>
      <c r="I83" s="1" t="s">
        <v>17</v>
      </c>
      <c r="J83" s="1" t="s">
        <v>44</v>
      </c>
      <c r="K83">
        <v>46</v>
      </c>
      <c r="L83" s="16" t="s">
        <v>1044</v>
      </c>
      <c r="M83">
        <f t="shared" si="3"/>
        <v>4</v>
      </c>
    </row>
    <row r="84" spans="1:13" ht="30">
      <c r="A84" s="1" t="s">
        <v>1045</v>
      </c>
      <c r="B84" s="13" t="s">
        <v>277</v>
      </c>
      <c r="C84" s="1">
        <v>5</v>
      </c>
      <c r="D84" s="1" t="s">
        <v>15</v>
      </c>
      <c r="E84" s="1" t="s">
        <v>1926</v>
      </c>
      <c r="F84" s="1">
        <v>5</v>
      </c>
      <c r="G84" s="1">
        <v>2</v>
      </c>
      <c r="H84" s="1">
        <v>3</v>
      </c>
      <c r="I84" s="1" t="s">
        <v>160</v>
      </c>
      <c r="J84" s="1" t="s">
        <v>44</v>
      </c>
      <c r="K84">
        <v>64</v>
      </c>
      <c r="L84" s="16" t="s">
        <v>1047</v>
      </c>
      <c r="M84">
        <f t="shared" si="3"/>
        <v>5</v>
      </c>
    </row>
    <row r="85" spans="1:13">
      <c r="A85" s="1" t="s">
        <v>1048</v>
      </c>
      <c r="B85" s="1" t="s">
        <v>277</v>
      </c>
      <c r="C85" s="1">
        <v>5</v>
      </c>
      <c r="D85" s="1" t="s">
        <v>15</v>
      </c>
      <c r="E85" s="17" t="s">
        <v>1049</v>
      </c>
      <c r="F85" s="1">
        <v>4</v>
      </c>
      <c r="G85" s="1">
        <v>1</v>
      </c>
      <c r="H85" s="1">
        <v>5</v>
      </c>
      <c r="I85" s="1" t="s">
        <v>160</v>
      </c>
      <c r="J85" s="1" t="s">
        <v>44</v>
      </c>
      <c r="K85">
        <v>184</v>
      </c>
      <c r="L85" s="16" t="s">
        <v>1050</v>
      </c>
      <c r="M85">
        <f t="shared" si="3"/>
        <v>6</v>
      </c>
    </row>
    <row r="86" spans="1:13" ht="30">
      <c r="A86" s="1" t="s">
        <v>519</v>
      </c>
      <c r="B86" s="13" t="s">
        <v>277</v>
      </c>
      <c r="C86" s="1">
        <v>1</v>
      </c>
      <c r="D86" s="1" t="s">
        <v>31</v>
      </c>
      <c r="E86" s="1" t="s">
        <v>1927</v>
      </c>
      <c r="F86" s="1"/>
      <c r="G86" s="1"/>
      <c r="H86" s="1"/>
      <c r="I86" s="1"/>
      <c r="J86" s="1" t="s">
        <v>18</v>
      </c>
      <c r="K86">
        <v>56</v>
      </c>
      <c r="L86" s="16" t="s">
        <v>1524</v>
      </c>
      <c r="M86">
        <f t="shared" si="3"/>
        <v>0</v>
      </c>
    </row>
    <row r="87" spans="1:13">
      <c r="A87" s="1" t="s">
        <v>78</v>
      </c>
      <c r="B87" s="13" t="s">
        <v>277</v>
      </c>
      <c r="C87" s="1">
        <v>2</v>
      </c>
      <c r="D87" s="1" t="s">
        <v>31</v>
      </c>
      <c r="E87" s="1" t="s">
        <v>334</v>
      </c>
      <c r="F87" s="1"/>
      <c r="G87" s="1"/>
      <c r="H87" s="1"/>
      <c r="I87" s="1"/>
      <c r="J87" s="1" t="s">
        <v>44</v>
      </c>
      <c r="K87">
        <v>160</v>
      </c>
      <c r="L87" s="16" t="s">
        <v>1525</v>
      </c>
      <c r="M87">
        <f t="shared" si="3"/>
        <v>0</v>
      </c>
    </row>
    <row r="88" spans="1:13">
      <c r="A88" s="1" t="s">
        <v>761</v>
      </c>
      <c r="B88" s="13" t="s">
        <v>277</v>
      </c>
      <c r="C88" s="1">
        <v>1</v>
      </c>
      <c r="D88" s="1" t="s">
        <v>23</v>
      </c>
      <c r="E88" s="1" t="s">
        <v>1643</v>
      </c>
      <c r="F88" s="1"/>
      <c r="G88" s="1"/>
      <c r="H88" s="1"/>
      <c r="I88" s="1"/>
      <c r="J88" s="1" t="s">
        <v>18</v>
      </c>
      <c r="K88">
        <v>91</v>
      </c>
      <c r="L88" s="16" t="s">
        <v>1644</v>
      </c>
      <c r="M88">
        <f t="shared" si="3"/>
        <v>0</v>
      </c>
    </row>
    <row r="89" spans="1:13">
      <c r="A89" s="1" t="s">
        <v>1928</v>
      </c>
      <c r="B89" s="13" t="s">
        <v>277</v>
      </c>
      <c r="C89" s="1">
        <v>1</v>
      </c>
      <c r="D89" s="1" t="s">
        <v>23</v>
      </c>
      <c r="E89" s="1" t="s">
        <v>1929</v>
      </c>
      <c r="F89" s="1"/>
      <c r="G89" s="1"/>
      <c r="H89" s="1"/>
      <c r="I89" s="1"/>
      <c r="J89" s="1" t="s">
        <v>18</v>
      </c>
      <c r="K89">
        <v>95</v>
      </c>
      <c r="L89" s="16" t="s">
        <v>1646</v>
      </c>
      <c r="M89">
        <f t="shared" si="3"/>
        <v>0</v>
      </c>
    </row>
    <row r="90" spans="1:13" ht="30">
      <c r="A90" s="1" t="s">
        <v>1647</v>
      </c>
      <c r="B90" s="1" t="s">
        <v>277</v>
      </c>
      <c r="C90" s="1">
        <v>2</v>
      </c>
      <c r="D90" s="1" t="s">
        <v>23</v>
      </c>
      <c r="E90" s="1" t="s">
        <v>1648</v>
      </c>
      <c r="F90" s="1"/>
      <c r="G90" s="1"/>
      <c r="H90" s="1"/>
      <c r="I90" s="1"/>
      <c r="J90" s="1" t="s">
        <v>18</v>
      </c>
      <c r="K90">
        <v>161</v>
      </c>
      <c r="L90" s="16" t="s">
        <v>1649</v>
      </c>
      <c r="M90">
        <f t="shared" si="3"/>
        <v>0</v>
      </c>
    </row>
    <row r="91" spans="1:13">
      <c r="A91" s="1" t="s">
        <v>1650</v>
      </c>
      <c r="B91" s="1" t="s">
        <v>277</v>
      </c>
      <c r="C91" s="1">
        <v>2</v>
      </c>
      <c r="D91" s="1" t="s">
        <v>23</v>
      </c>
      <c r="E91" s="1" t="s">
        <v>1651</v>
      </c>
      <c r="F91" s="1"/>
      <c r="G91" s="1"/>
      <c r="H91" s="1"/>
      <c r="I91" s="1"/>
      <c r="J91" s="1" t="s">
        <v>44</v>
      </c>
      <c r="K91">
        <v>226</v>
      </c>
      <c r="L91" s="16" t="s">
        <v>1652</v>
      </c>
      <c r="M91">
        <f t="shared" si="3"/>
        <v>0</v>
      </c>
    </row>
    <row r="92" spans="1:13">
      <c r="A92" s="1" t="s">
        <v>1656</v>
      </c>
      <c r="B92" s="13" t="s">
        <v>277</v>
      </c>
      <c r="C92" s="1">
        <v>3</v>
      </c>
      <c r="D92" s="1" t="s">
        <v>23</v>
      </c>
      <c r="E92" s="1" t="s">
        <v>1657</v>
      </c>
      <c r="F92" s="1"/>
      <c r="G92" s="1"/>
      <c r="H92" s="1"/>
      <c r="I92" s="1"/>
      <c r="J92" s="1" t="s">
        <v>44</v>
      </c>
      <c r="K92">
        <v>15</v>
      </c>
      <c r="L92" s="16" t="s">
        <v>1658</v>
      </c>
      <c r="M92">
        <f t="shared" si="3"/>
        <v>0</v>
      </c>
    </row>
    <row r="93" spans="1:13">
      <c r="A93" s="1" t="s">
        <v>1659</v>
      </c>
      <c r="B93" s="1" t="s">
        <v>277</v>
      </c>
      <c r="C93" s="1">
        <v>3</v>
      </c>
      <c r="D93" s="1" t="s">
        <v>23</v>
      </c>
      <c r="E93" s="17" t="s">
        <v>1930</v>
      </c>
      <c r="F93" s="1"/>
      <c r="G93" s="1"/>
      <c r="H93" s="1"/>
      <c r="I93" s="1"/>
      <c r="J93" s="1" t="s">
        <v>25</v>
      </c>
      <c r="K93">
        <v>206</v>
      </c>
      <c r="L93" s="16" t="s">
        <v>1661</v>
      </c>
      <c r="M93">
        <f t="shared" si="3"/>
        <v>0</v>
      </c>
    </row>
    <row r="94" spans="1:13">
      <c r="A94" s="1" t="s">
        <v>1667</v>
      </c>
      <c r="B94" s="13" t="s">
        <v>277</v>
      </c>
      <c r="C94" s="1">
        <v>4</v>
      </c>
      <c r="D94" s="1" t="s">
        <v>23</v>
      </c>
      <c r="E94" s="1" t="s">
        <v>1668</v>
      </c>
      <c r="F94" s="1"/>
      <c r="G94" s="1"/>
      <c r="H94" s="1"/>
      <c r="I94" s="1"/>
      <c r="J94" s="1" t="s">
        <v>18</v>
      </c>
      <c r="K94">
        <v>71</v>
      </c>
      <c r="L94" s="16" t="s">
        <v>1669</v>
      </c>
      <c r="M94">
        <f t="shared" si="3"/>
        <v>0</v>
      </c>
    </row>
    <row r="95" spans="1:13">
      <c r="A95" s="1" t="s">
        <v>302</v>
      </c>
      <c r="B95" s="13" t="s">
        <v>277</v>
      </c>
      <c r="C95" s="1">
        <v>4</v>
      </c>
      <c r="D95" s="1" t="s">
        <v>23</v>
      </c>
      <c r="E95" s="1" t="s">
        <v>1670</v>
      </c>
      <c r="F95" s="1"/>
      <c r="G95" s="1"/>
      <c r="H95" s="1"/>
      <c r="I95" s="1"/>
      <c r="J95" s="1" t="s">
        <v>44</v>
      </c>
      <c r="K95">
        <v>92</v>
      </c>
      <c r="L95" s="16" t="s">
        <v>1671</v>
      </c>
      <c r="M95">
        <f t="shared" si="3"/>
        <v>0</v>
      </c>
    </row>
    <row r="96" spans="1:13">
      <c r="A96" s="1" t="s">
        <v>1672</v>
      </c>
      <c r="B96" s="13" t="s">
        <v>277</v>
      </c>
      <c r="C96" s="1">
        <v>4</v>
      </c>
      <c r="D96" s="1" t="s">
        <v>23</v>
      </c>
      <c r="E96" s="1" t="s">
        <v>83</v>
      </c>
      <c r="F96" s="1"/>
      <c r="G96" s="1"/>
      <c r="H96" s="1"/>
      <c r="I96" s="1"/>
      <c r="J96" s="1" t="s">
        <v>18</v>
      </c>
      <c r="K96">
        <v>99</v>
      </c>
      <c r="L96" s="16" t="s">
        <v>1673</v>
      </c>
      <c r="M96">
        <f t="shared" si="3"/>
        <v>0</v>
      </c>
    </row>
    <row r="97" spans="1:13" ht="30">
      <c r="A97" s="1" t="s">
        <v>1674</v>
      </c>
      <c r="B97" s="1" t="s">
        <v>277</v>
      </c>
      <c r="C97" s="1">
        <v>4</v>
      </c>
      <c r="D97" s="1" t="s">
        <v>23</v>
      </c>
      <c r="E97" s="17" t="s">
        <v>1931</v>
      </c>
      <c r="F97" s="1"/>
      <c r="G97" s="1"/>
      <c r="H97" s="1"/>
      <c r="I97" s="1"/>
      <c r="J97" s="1"/>
      <c r="K97">
        <v>192</v>
      </c>
      <c r="L97" s="16" t="s">
        <v>1676</v>
      </c>
      <c r="M97">
        <f t="shared" si="3"/>
        <v>0</v>
      </c>
    </row>
    <row r="98" spans="1:13">
      <c r="A98" s="1" t="s">
        <v>315</v>
      </c>
      <c r="B98" s="13" t="s">
        <v>277</v>
      </c>
      <c r="C98" s="1">
        <v>6</v>
      </c>
      <c r="D98" s="1" t="s">
        <v>23</v>
      </c>
      <c r="E98" s="1" t="s">
        <v>1680</v>
      </c>
      <c r="F98" s="1"/>
      <c r="G98" s="1"/>
      <c r="H98" s="1"/>
      <c r="I98" s="1"/>
      <c r="J98" s="1" t="s">
        <v>44</v>
      </c>
      <c r="K98">
        <v>103</v>
      </c>
      <c r="L98" s="16" t="s">
        <v>1681</v>
      </c>
      <c r="M98">
        <f t="shared" si="3"/>
        <v>0</v>
      </c>
    </row>
    <row r="99" spans="1:13" ht="30">
      <c r="A99" s="1" t="s">
        <v>1682</v>
      </c>
      <c r="B99" s="13" t="s">
        <v>277</v>
      </c>
      <c r="C99" s="1">
        <v>7</v>
      </c>
      <c r="D99" s="1" t="s">
        <v>23</v>
      </c>
      <c r="E99" s="1" t="s">
        <v>1932</v>
      </c>
      <c r="F99" s="1"/>
      <c r="G99" s="1"/>
      <c r="H99" s="1"/>
      <c r="I99" s="1"/>
      <c r="J99" s="1" t="s">
        <v>44</v>
      </c>
      <c r="K99">
        <v>66</v>
      </c>
      <c r="L99" s="16" t="s">
        <v>1684</v>
      </c>
      <c r="M99">
        <f t="shared" si="3"/>
        <v>0</v>
      </c>
    </row>
    <row r="100" spans="1:13" ht="30">
      <c r="A100" s="1" t="s">
        <v>1933</v>
      </c>
      <c r="B100" s="1" t="s">
        <v>277</v>
      </c>
      <c r="C100" s="1">
        <v>4</v>
      </c>
      <c r="D100" s="1" t="s">
        <v>1822</v>
      </c>
      <c r="E100" s="1" t="s">
        <v>1934</v>
      </c>
      <c r="F100" s="1"/>
      <c r="G100" s="1"/>
      <c r="H100" s="1"/>
      <c r="I100" s="1"/>
      <c r="J100" s="1" t="s">
        <v>25</v>
      </c>
      <c r="K100">
        <v>167</v>
      </c>
      <c r="L100" s="16" t="s">
        <v>1528</v>
      </c>
      <c r="M100">
        <f t="shared" si="3"/>
        <v>0</v>
      </c>
    </row>
    <row r="101" spans="1:13" ht="45">
      <c r="A101" s="1" t="s">
        <v>1935</v>
      </c>
      <c r="B101" s="1" t="s">
        <v>277</v>
      </c>
      <c r="C101" s="1">
        <v>5</v>
      </c>
      <c r="D101" s="1" t="s">
        <v>1822</v>
      </c>
      <c r="E101" s="17" t="s">
        <v>1936</v>
      </c>
      <c r="F101" s="1"/>
      <c r="G101" s="1"/>
      <c r="H101" s="1"/>
      <c r="I101" s="1"/>
      <c r="J101" s="1" t="s">
        <v>25</v>
      </c>
      <c r="K101">
        <v>197</v>
      </c>
      <c r="L101" s="16" t="s">
        <v>1056</v>
      </c>
      <c r="M101">
        <f t="shared" si="3"/>
        <v>0</v>
      </c>
    </row>
    <row r="102" spans="1:13" ht="30">
      <c r="A102" s="1" t="s">
        <v>1401</v>
      </c>
      <c r="B102" s="1" t="s">
        <v>1937</v>
      </c>
      <c r="C102" s="1">
        <v>2</v>
      </c>
      <c r="D102" s="1" t="s">
        <v>15</v>
      </c>
      <c r="E102" s="1" t="s">
        <v>1403</v>
      </c>
      <c r="F102" s="1">
        <v>3</v>
      </c>
      <c r="G102" s="1">
        <v>1</v>
      </c>
      <c r="H102" s="1">
        <v>1</v>
      </c>
      <c r="I102" s="1" t="s">
        <v>1168</v>
      </c>
      <c r="J102" s="1" t="s">
        <v>25</v>
      </c>
      <c r="K102">
        <v>148</v>
      </c>
      <c r="L102" s="16" t="s">
        <v>1404</v>
      </c>
      <c r="M102">
        <f t="shared" si="3"/>
        <v>2</v>
      </c>
    </row>
    <row r="103" spans="1:13" ht="30">
      <c r="A103" s="1" t="s">
        <v>1805</v>
      </c>
      <c r="B103" s="1" t="s">
        <v>1937</v>
      </c>
      <c r="C103" s="1">
        <v>1</v>
      </c>
      <c r="D103" s="1" t="s">
        <v>23</v>
      </c>
      <c r="E103" s="1" t="s">
        <v>1806</v>
      </c>
      <c r="F103" s="1"/>
      <c r="G103" s="1"/>
      <c r="H103" s="1"/>
      <c r="I103" s="1"/>
      <c r="J103" s="1" t="s">
        <v>18</v>
      </c>
      <c r="K103">
        <v>50</v>
      </c>
      <c r="L103" s="16" t="s">
        <v>1807</v>
      </c>
      <c r="M103">
        <f t="shared" si="3"/>
        <v>0</v>
      </c>
    </row>
    <row r="104" spans="1:13" ht="30">
      <c r="A104" s="1" t="s">
        <v>513</v>
      </c>
      <c r="B104" s="1" t="s">
        <v>1938</v>
      </c>
      <c r="C104" s="1">
        <v>5</v>
      </c>
      <c r="D104" s="1" t="s">
        <v>15</v>
      </c>
      <c r="E104" s="1" t="s">
        <v>1415</v>
      </c>
      <c r="F104" s="1">
        <v>4</v>
      </c>
      <c r="G104" s="1">
        <v>0</v>
      </c>
      <c r="H104" s="1">
        <v>3</v>
      </c>
      <c r="I104" s="1" t="s">
        <v>131</v>
      </c>
      <c r="J104" s="1" t="s">
        <v>25</v>
      </c>
      <c r="K104">
        <v>43</v>
      </c>
      <c r="L104" s="16" t="s">
        <v>1416</v>
      </c>
      <c r="M104">
        <f t="shared" si="3"/>
        <v>3</v>
      </c>
    </row>
    <row r="105" spans="1:13" ht="30">
      <c r="A105" s="1" t="s">
        <v>1417</v>
      </c>
      <c r="B105" s="1" t="s">
        <v>1938</v>
      </c>
      <c r="C105" s="1">
        <v>5</v>
      </c>
      <c r="D105" s="1" t="s">
        <v>15</v>
      </c>
      <c r="E105" s="1" t="s">
        <v>1418</v>
      </c>
      <c r="F105" s="1">
        <v>7</v>
      </c>
      <c r="G105" s="1">
        <v>2</v>
      </c>
      <c r="H105" s="1">
        <v>5</v>
      </c>
      <c r="I105" s="1" t="s">
        <v>160</v>
      </c>
      <c r="J105" s="1" t="s">
        <v>41</v>
      </c>
      <c r="K105">
        <v>65</v>
      </c>
      <c r="L105" s="16" t="s">
        <v>1419</v>
      </c>
      <c r="M105">
        <f t="shared" si="3"/>
        <v>7</v>
      </c>
    </row>
    <row r="106" spans="1:13" ht="30.75" customHeight="1">
      <c r="A106" s="1" t="s">
        <v>1424</v>
      </c>
      <c r="B106" s="1" t="s">
        <v>1939</v>
      </c>
      <c r="C106" s="1">
        <v>3</v>
      </c>
      <c r="D106" s="1" t="s">
        <v>15</v>
      </c>
      <c r="E106" s="1" t="s">
        <v>1425</v>
      </c>
      <c r="F106" s="1">
        <v>1</v>
      </c>
      <c r="G106" s="1">
        <v>3</v>
      </c>
      <c r="H106" s="1">
        <v>2</v>
      </c>
      <c r="I106" s="1" t="s">
        <v>28</v>
      </c>
      <c r="J106" s="1" t="s">
        <v>25</v>
      </c>
      <c r="K106">
        <v>157</v>
      </c>
      <c r="L106" s="16" t="s">
        <v>1426</v>
      </c>
      <c r="M106">
        <f t="shared" si="3"/>
        <v>5</v>
      </c>
    </row>
    <row r="107" spans="1:13">
      <c r="A107" s="1" t="s">
        <v>1057</v>
      </c>
      <c r="B107" s="11" t="s">
        <v>13</v>
      </c>
      <c r="C107" s="1">
        <v>1</v>
      </c>
      <c r="D107" s="1" t="s">
        <v>15</v>
      </c>
      <c r="E107" s="1" t="s">
        <v>610</v>
      </c>
      <c r="F107" s="1">
        <v>3</v>
      </c>
      <c r="G107" s="1">
        <v>1</v>
      </c>
      <c r="H107" s="1">
        <v>2</v>
      </c>
      <c r="I107" s="1" t="s">
        <v>28</v>
      </c>
      <c r="J107" s="1" t="s">
        <v>18</v>
      </c>
      <c r="K107">
        <v>120</v>
      </c>
      <c r="L107" s="16" t="s">
        <v>1058</v>
      </c>
      <c r="M107">
        <f t="shared" si="3"/>
        <v>3</v>
      </c>
    </row>
    <row r="108" spans="1:13" ht="30">
      <c r="A108" s="1" t="s">
        <v>1059</v>
      </c>
      <c r="B108" s="11" t="s">
        <v>13</v>
      </c>
      <c r="C108" s="1">
        <v>1</v>
      </c>
      <c r="D108" s="1" t="s">
        <v>15</v>
      </c>
      <c r="E108" s="1" t="s">
        <v>1060</v>
      </c>
      <c r="F108" s="1">
        <v>1</v>
      </c>
      <c r="G108" s="1">
        <v>2</v>
      </c>
      <c r="H108" s="1">
        <v>1</v>
      </c>
      <c r="I108" s="1" t="s">
        <v>561</v>
      </c>
      <c r="J108" s="1" t="s">
        <v>18</v>
      </c>
      <c r="K108">
        <v>26</v>
      </c>
      <c r="L108" s="16" t="s">
        <v>1061</v>
      </c>
      <c r="M108">
        <f t="shared" si="3"/>
        <v>3</v>
      </c>
    </row>
    <row r="109" spans="1:13">
      <c r="A109" s="1" t="s">
        <v>1062</v>
      </c>
      <c r="B109" s="11" t="s">
        <v>13</v>
      </c>
      <c r="C109" s="1">
        <v>1</v>
      </c>
      <c r="D109" s="1" t="s">
        <v>15</v>
      </c>
      <c r="E109" s="1" t="s">
        <v>1063</v>
      </c>
      <c r="F109" s="1">
        <v>1</v>
      </c>
      <c r="G109" s="1">
        <v>2</v>
      </c>
      <c r="H109" s="1">
        <v>1</v>
      </c>
      <c r="I109" s="1" t="s">
        <v>561</v>
      </c>
      <c r="J109" s="1" t="s">
        <v>18</v>
      </c>
      <c r="K109">
        <v>38</v>
      </c>
      <c r="L109" s="16" t="s">
        <v>1064</v>
      </c>
      <c r="M109">
        <f t="shared" si="3"/>
        <v>3</v>
      </c>
    </row>
    <row r="110" spans="1:13" ht="30">
      <c r="A110" s="1" t="s">
        <v>327</v>
      </c>
      <c r="B110" s="1" t="s">
        <v>13</v>
      </c>
      <c r="C110" s="1">
        <v>1</v>
      </c>
      <c r="D110" s="1" t="s">
        <v>15</v>
      </c>
      <c r="E110" s="17" t="s">
        <v>1940</v>
      </c>
      <c r="F110" s="1">
        <v>1</v>
      </c>
      <c r="G110" s="1">
        <v>0</v>
      </c>
      <c r="H110" s="1">
        <v>3</v>
      </c>
      <c r="I110" s="1" t="s">
        <v>28</v>
      </c>
      <c r="J110" s="1" t="s">
        <v>18</v>
      </c>
      <c r="K110">
        <v>189</v>
      </c>
      <c r="L110" s="16" t="s">
        <v>1066</v>
      </c>
      <c r="M110">
        <f t="shared" si="3"/>
        <v>3</v>
      </c>
    </row>
    <row r="111" spans="1:13">
      <c r="A111" s="1" t="s">
        <v>1067</v>
      </c>
      <c r="B111" s="1" t="s">
        <v>13</v>
      </c>
      <c r="C111" s="1">
        <v>1</v>
      </c>
      <c r="D111" s="1" t="s">
        <v>15</v>
      </c>
      <c r="E111" s="1" t="s">
        <v>1941</v>
      </c>
      <c r="F111" s="1">
        <v>3</v>
      </c>
      <c r="G111" s="1">
        <v>2</v>
      </c>
      <c r="H111" s="1">
        <v>1</v>
      </c>
      <c r="I111" s="1" t="s">
        <v>561</v>
      </c>
      <c r="J111" s="1" t="s">
        <v>18</v>
      </c>
      <c r="K111">
        <v>195</v>
      </c>
      <c r="L111" s="16" t="s">
        <v>1069</v>
      </c>
      <c r="M111">
        <f t="shared" si="3"/>
        <v>3</v>
      </c>
    </row>
    <row r="112" spans="1:13">
      <c r="A112" s="1" t="s">
        <v>1070</v>
      </c>
      <c r="B112" s="11" t="s">
        <v>13</v>
      </c>
      <c r="C112" s="1">
        <v>2</v>
      </c>
      <c r="D112" s="1" t="s">
        <v>15</v>
      </c>
      <c r="E112" s="17" t="s">
        <v>1942</v>
      </c>
      <c r="F112" s="1">
        <v>3</v>
      </c>
      <c r="G112" s="1">
        <v>1</v>
      </c>
      <c r="H112" s="1">
        <v>1</v>
      </c>
      <c r="I112" s="1" t="s">
        <v>28</v>
      </c>
      <c r="J112" s="1" t="s">
        <v>18</v>
      </c>
      <c r="K112">
        <v>135</v>
      </c>
      <c r="L112" s="16" t="s">
        <v>1072</v>
      </c>
      <c r="M112">
        <f t="shared" si="3"/>
        <v>2</v>
      </c>
    </row>
    <row r="113" spans="1:13">
      <c r="A113" s="1" t="s">
        <v>1073</v>
      </c>
      <c r="B113" s="11" t="s">
        <v>13</v>
      </c>
      <c r="C113" s="1">
        <v>2</v>
      </c>
      <c r="D113" s="1" t="s">
        <v>15</v>
      </c>
      <c r="E113" s="1" t="s">
        <v>1074</v>
      </c>
      <c r="F113" s="1">
        <v>2</v>
      </c>
      <c r="G113" s="1">
        <v>0</v>
      </c>
      <c r="H113" s="1">
        <v>3</v>
      </c>
      <c r="I113" s="1" t="s">
        <v>561</v>
      </c>
      <c r="J113" s="1" t="s">
        <v>18</v>
      </c>
      <c r="K113">
        <v>13</v>
      </c>
      <c r="L113" s="16" t="s">
        <v>1075</v>
      </c>
      <c r="M113">
        <f t="shared" si="3"/>
        <v>3</v>
      </c>
    </row>
    <row r="114" spans="1:13">
      <c r="A114" s="1" t="s">
        <v>1076</v>
      </c>
      <c r="B114" s="11" t="s">
        <v>13</v>
      </c>
      <c r="C114" s="1">
        <v>2</v>
      </c>
      <c r="D114" s="10" t="s">
        <v>15</v>
      </c>
      <c r="E114" s="1" t="s">
        <v>1077</v>
      </c>
      <c r="F114" s="1">
        <v>1</v>
      </c>
      <c r="G114" s="1">
        <v>1</v>
      </c>
      <c r="H114" s="1">
        <v>4</v>
      </c>
      <c r="I114" s="1" t="s">
        <v>561</v>
      </c>
      <c r="J114" s="1"/>
      <c r="K114">
        <v>67</v>
      </c>
      <c r="L114" s="16" t="s">
        <v>1078</v>
      </c>
      <c r="M114">
        <f t="shared" si="3"/>
        <v>5</v>
      </c>
    </row>
    <row r="115" spans="1:13" ht="30">
      <c r="A115" s="1" t="s">
        <v>1085</v>
      </c>
      <c r="B115" s="11" t="s">
        <v>13</v>
      </c>
      <c r="C115" s="1">
        <v>2</v>
      </c>
      <c r="D115" s="1" t="s">
        <v>15</v>
      </c>
      <c r="E115" s="1" t="s">
        <v>1943</v>
      </c>
      <c r="F115" s="1">
        <v>0</v>
      </c>
      <c r="G115" s="1">
        <v>3</v>
      </c>
      <c r="H115" s="1">
        <v>1</v>
      </c>
      <c r="I115" s="1" t="s">
        <v>229</v>
      </c>
      <c r="J115" s="1" t="s">
        <v>18</v>
      </c>
      <c r="K115">
        <v>41</v>
      </c>
      <c r="L115" s="16" t="s">
        <v>1087</v>
      </c>
      <c r="M115">
        <f t="shared" si="3"/>
        <v>4</v>
      </c>
    </row>
    <row r="116" spans="1:13" ht="30">
      <c r="A116" s="1" t="s">
        <v>1088</v>
      </c>
      <c r="B116" s="11" t="s">
        <v>13</v>
      </c>
      <c r="C116" s="1">
        <v>3</v>
      </c>
      <c r="D116" s="1" t="s">
        <v>15</v>
      </c>
      <c r="E116" s="17" t="s">
        <v>1944</v>
      </c>
      <c r="F116" s="1">
        <v>3</v>
      </c>
      <c r="G116" s="1">
        <v>0</v>
      </c>
      <c r="H116" s="1">
        <v>3</v>
      </c>
      <c r="I116" s="1" t="s">
        <v>561</v>
      </c>
      <c r="J116" s="1" t="s">
        <v>44</v>
      </c>
      <c r="K116">
        <v>49</v>
      </c>
      <c r="L116" s="16" t="s">
        <v>1090</v>
      </c>
      <c r="M116">
        <f t="shared" si="3"/>
        <v>3</v>
      </c>
    </row>
    <row r="117" spans="1:13" ht="30">
      <c r="A117" s="1" t="s">
        <v>1091</v>
      </c>
      <c r="B117" s="11" t="s">
        <v>13</v>
      </c>
      <c r="C117" s="1">
        <v>3</v>
      </c>
      <c r="D117" s="1" t="s">
        <v>15</v>
      </c>
      <c r="E117" s="1" t="s">
        <v>1092</v>
      </c>
      <c r="F117" s="1">
        <v>3</v>
      </c>
      <c r="G117" s="1">
        <v>2</v>
      </c>
      <c r="H117" s="1">
        <v>1</v>
      </c>
      <c r="I117" s="1" t="s">
        <v>28</v>
      </c>
      <c r="J117" s="1" t="s">
        <v>18</v>
      </c>
      <c r="K117">
        <v>79</v>
      </c>
      <c r="L117" s="16" t="s">
        <v>1093</v>
      </c>
      <c r="M117">
        <f t="shared" si="3"/>
        <v>3</v>
      </c>
    </row>
    <row r="118" spans="1:13">
      <c r="A118" s="1" t="s">
        <v>1094</v>
      </c>
      <c r="B118" s="11" t="s">
        <v>13</v>
      </c>
      <c r="C118" s="1">
        <v>3</v>
      </c>
      <c r="D118" s="1" t="s">
        <v>15</v>
      </c>
      <c r="E118" s="1" t="s">
        <v>1945</v>
      </c>
      <c r="F118" s="1">
        <v>2</v>
      </c>
      <c r="G118" s="1">
        <v>0</v>
      </c>
      <c r="H118" s="1">
        <v>5</v>
      </c>
      <c r="I118" s="1" t="s">
        <v>28</v>
      </c>
      <c r="J118" s="1" t="s">
        <v>44</v>
      </c>
      <c r="K118">
        <v>81</v>
      </c>
      <c r="L118" s="16" t="s">
        <v>1096</v>
      </c>
      <c r="M118">
        <f t="shared" si="3"/>
        <v>5</v>
      </c>
    </row>
    <row r="119" spans="1:13" ht="30">
      <c r="A119" s="1" t="s">
        <v>1097</v>
      </c>
      <c r="B119" s="11" t="s">
        <v>13</v>
      </c>
      <c r="C119" s="1">
        <v>3</v>
      </c>
      <c r="D119" s="1" t="s">
        <v>15</v>
      </c>
      <c r="E119" s="1" t="s">
        <v>1098</v>
      </c>
      <c r="F119" s="1">
        <v>3</v>
      </c>
      <c r="G119" s="1">
        <v>2</v>
      </c>
      <c r="H119" s="1">
        <v>1</v>
      </c>
      <c r="I119" s="1" t="s">
        <v>28</v>
      </c>
      <c r="J119" s="1" t="s">
        <v>18</v>
      </c>
      <c r="K119">
        <v>119</v>
      </c>
      <c r="L119" s="16" t="s">
        <v>1099</v>
      </c>
      <c r="M119">
        <f t="shared" si="3"/>
        <v>3</v>
      </c>
    </row>
    <row r="120" spans="1:13">
      <c r="A120" s="1" t="s">
        <v>1100</v>
      </c>
      <c r="B120" s="1" t="s">
        <v>13</v>
      </c>
      <c r="C120" s="1">
        <v>3</v>
      </c>
      <c r="D120" s="1" t="s">
        <v>15</v>
      </c>
      <c r="E120" s="1" t="s">
        <v>2005</v>
      </c>
      <c r="F120" s="1">
        <v>1</v>
      </c>
      <c r="G120" s="1">
        <v>3</v>
      </c>
      <c r="H120" s="1">
        <v>2</v>
      </c>
      <c r="I120" s="1" t="s">
        <v>561</v>
      </c>
      <c r="J120" s="1" t="s">
        <v>44</v>
      </c>
      <c r="K120">
        <v>176</v>
      </c>
      <c r="L120" s="16" t="s">
        <v>1102</v>
      </c>
      <c r="M120">
        <f t="shared" si="3"/>
        <v>5</v>
      </c>
    </row>
    <row r="121" spans="1:13">
      <c r="A121" s="1" t="s">
        <v>1103</v>
      </c>
      <c r="B121" s="1" t="s">
        <v>13</v>
      </c>
      <c r="C121" s="1">
        <v>3</v>
      </c>
      <c r="D121" s="1" t="s">
        <v>15</v>
      </c>
      <c r="E121" s="1" t="s">
        <v>1104</v>
      </c>
      <c r="F121" s="1">
        <v>1</v>
      </c>
      <c r="G121" s="1">
        <v>2</v>
      </c>
      <c r="H121" s="1">
        <v>3</v>
      </c>
      <c r="I121" s="1" t="s">
        <v>52</v>
      </c>
      <c r="J121" s="1" t="s">
        <v>18</v>
      </c>
      <c r="K121">
        <v>186</v>
      </c>
      <c r="L121" s="16" t="s">
        <v>1105</v>
      </c>
      <c r="M121">
        <f t="shared" si="3"/>
        <v>5</v>
      </c>
    </row>
    <row r="122" spans="1:13">
      <c r="A122" s="1" t="s">
        <v>1109</v>
      </c>
      <c r="B122" s="11" t="s">
        <v>13</v>
      </c>
      <c r="C122" s="1">
        <v>4</v>
      </c>
      <c r="D122" s="1" t="s">
        <v>15</v>
      </c>
      <c r="E122" s="1" t="s">
        <v>1110</v>
      </c>
      <c r="F122" s="1">
        <v>3</v>
      </c>
      <c r="G122" s="1">
        <v>2</v>
      </c>
      <c r="H122" s="1">
        <v>2</v>
      </c>
      <c r="I122" s="1" t="s">
        <v>561</v>
      </c>
      <c r="J122" s="1" t="s">
        <v>25</v>
      </c>
      <c r="K122">
        <v>12</v>
      </c>
      <c r="L122" s="16" t="s">
        <v>1111</v>
      </c>
      <c r="M122">
        <f t="shared" si="3"/>
        <v>4</v>
      </c>
    </row>
    <row r="123" spans="1:13">
      <c r="A123" s="1" t="s">
        <v>1112</v>
      </c>
      <c r="B123" s="11" t="s">
        <v>13</v>
      </c>
      <c r="C123" s="1">
        <v>4</v>
      </c>
      <c r="D123" s="1" t="s">
        <v>15</v>
      </c>
      <c r="E123" s="1" t="s">
        <v>1113</v>
      </c>
      <c r="F123" s="1">
        <v>4</v>
      </c>
      <c r="G123" s="1">
        <v>2</v>
      </c>
      <c r="H123" s="1">
        <v>2</v>
      </c>
      <c r="I123" s="1" t="s">
        <v>561</v>
      </c>
      <c r="J123" s="1" t="s">
        <v>44</v>
      </c>
      <c r="K123">
        <v>40</v>
      </c>
      <c r="L123" s="16" t="s">
        <v>1114</v>
      </c>
      <c r="M123">
        <f t="shared" si="3"/>
        <v>4</v>
      </c>
    </row>
    <row r="124" spans="1:13" ht="30">
      <c r="A124" s="1" t="s">
        <v>1115</v>
      </c>
      <c r="B124" s="11" t="s">
        <v>13</v>
      </c>
      <c r="C124" s="1">
        <v>4</v>
      </c>
      <c r="D124" s="1" t="s">
        <v>15</v>
      </c>
      <c r="E124" s="17" t="s">
        <v>1947</v>
      </c>
      <c r="F124" s="1">
        <v>3</v>
      </c>
      <c r="G124" s="1">
        <v>2</v>
      </c>
      <c r="H124" s="1">
        <v>2</v>
      </c>
      <c r="I124" s="1" t="s">
        <v>561</v>
      </c>
      <c r="J124" s="1" t="s">
        <v>44</v>
      </c>
      <c r="K124">
        <v>124</v>
      </c>
      <c r="L124" s="16" t="s">
        <v>1117</v>
      </c>
      <c r="M124">
        <f t="shared" si="3"/>
        <v>4</v>
      </c>
    </row>
    <row r="125" spans="1:13" ht="30">
      <c r="A125" s="1" t="s">
        <v>567</v>
      </c>
      <c r="B125" s="1" t="s">
        <v>13</v>
      </c>
      <c r="C125" s="1">
        <v>4</v>
      </c>
      <c r="D125" s="1" t="s">
        <v>15</v>
      </c>
      <c r="E125" s="17" t="s">
        <v>1948</v>
      </c>
      <c r="F125" s="1">
        <v>2</v>
      </c>
      <c r="G125" s="1">
        <v>2</v>
      </c>
      <c r="H125" s="1">
        <v>4</v>
      </c>
      <c r="I125" s="1" t="s">
        <v>229</v>
      </c>
      <c r="J125" s="1" t="s">
        <v>44</v>
      </c>
      <c r="K125">
        <v>163</v>
      </c>
      <c r="L125" s="16" t="s">
        <v>1119</v>
      </c>
      <c r="M125">
        <f t="shared" si="3"/>
        <v>6</v>
      </c>
    </row>
    <row r="126" spans="1:13" ht="30">
      <c r="A126" s="1" t="s">
        <v>1365</v>
      </c>
      <c r="B126" s="11" t="s">
        <v>1919</v>
      </c>
      <c r="C126" s="1">
        <v>4</v>
      </c>
      <c r="D126" s="1" t="s">
        <v>15</v>
      </c>
      <c r="E126" s="1" t="s">
        <v>1366</v>
      </c>
      <c r="F126" s="1">
        <v>3</v>
      </c>
      <c r="G126" s="1">
        <v>3</v>
      </c>
      <c r="H126" s="1">
        <v>2</v>
      </c>
      <c r="I126" s="1" t="s">
        <v>561</v>
      </c>
      <c r="J126" s="1" t="s">
        <v>18</v>
      </c>
      <c r="K126">
        <v>6</v>
      </c>
      <c r="L126" s="16" t="s">
        <v>1367</v>
      </c>
      <c r="M126">
        <f t="shared" si="3"/>
        <v>5</v>
      </c>
    </row>
    <row r="127" spans="1:13" ht="30">
      <c r="A127" s="1" t="s">
        <v>1132</v>
      </c>
      <c r="B127" s="1" t="s">
        <v>13</v>
      </c>
      <c r="C127" s="1">
        <v>5</v>
      </c>
      <c r="D127" s="1" t="s">
        <v>15</v>
      </c>
      <c r="E127" s="17" t="s">
        <v>1133</v>
      </c>
      <c r="F127" s="1">
        <v>3</v>
      </c>
      <c r="G127" s="1">
        <v>4</v>
      </c>
      <c r="H127" s="1">
        <v>1</v>
      </c>
      <c r="I127" s="1" t="s">
        <v>28</v>
      </c>
      <c r="J127" s="1" t="s">
        <v>25</v>
      </c>
      <c r="K127">
        <v>214</v>
      </c>
      <c r="L127" s="16" t="s">
        <v>1134</v>
      </c>
      <c r="M127">
        <f t="shared" si="3"/>
        <v>5</v>
      </c>
    </row>
    <row r="128" spans="1:13" ht="30">
      <c r="A128" s="1" t="s">
        <v>1138</v>
      </c>
      <c r="B128" s="11" t="s">
        <v>13</v>
      </c>
      <c r="C128" s="1">
        <v>6</v>
      </c>
      <c r="D128" s="1" t="s">
        <v>15</v>
      </c>
      <c r="E128" s="17" t="s">
        <v>1949</v>
      </c>
      <c r="F128" s="1">
        <v>5</v>
      </c>
      <c r="G128" s="1">
        <v>0</v>
      </c>
      <c r="H128" s="1">
        <v>1</v>
      </c>
      <c r="I128" s="1" t="s">
        <v>28</v>
      </c>
      <c r="J128" s="1" t="s">
        <v>25</v>
      </c>
      <c r="K128">
        <v>116</v>
      </c>
      <c r="L128" s="16" t="s">
        <v>1140</v>
      </c>
      <c r="M128">
        <f t="shared" si="3"/>
        <v>1</v>
      </c>
    </row>
    <row r="129" spans="1:13" ht="30">
      <c r="A129" s="1" t="s">
        <v>1141</v>
      </c>
      <c r="B129" s="11" t="s">
        <v>13</v>
      </c>
      <c r="C129" s="1">
        <v>6</v>
      </c>
      <c r="D129" s="1" t="s">
        <v>15</v>
      </c>
      <c r="E129" s="1" t="s">
        <v>1142</v>
      </c>
      <c r="F129" s="1">
        <v>5</v>
      </c>
      <c r="G129" s="1">
        <v>2</v>
      </c>
      <c r="H129" s="1">
        <v>2</v>
      </c>
      <c r="I129" s="1" t="s">
        <v>561</v>
      </c>
      <c r="J129" s="1" t="s">
        <v>25</v>
      </c>
      <c r="K129">
        <v>132</v>
      </c>
      <c r="L129" s="16" t="s">
        <v>1143</v>
      </c>
      <c r="M129">
        <f t="shared" si="3"/>
        <v>4</v>
      </c>
    </row>
    <row r="130" spans="1:13" ht="30">
      <c r="A130" s="1" t="s">
        <v>1144</v>
      </c>
      <c r="B130" s="11" t="s">
        <v>13</v>
      </c>
      <c r="C130" s="1">
        <v>7</v>
      </c>
      <c r="D130" s="1" t="s">
        <v>15</v>
      </c>
      <c r="E130" s="1" t="s">
        <v>1145</v>
      </c>
      <c r="F130" s="1">
        <v>5</v>
      </c>
      <c r="G130" s="1">
        <v>0</v>
      </c>
      <c r="H130" s="1">
        <v>5</v>
      </c>
      <c r="I130" s="1" t="s">
        <v>28</v>
      </c>
      <c r="J130" s="1" t="s">
        <v>44</v>
      </c>
      <c r="K130">
        <v>144</v>
      </c>
      <c r="L130" s="16" t="s">
        <v>1146</v>
      </c>
      <c r="M130">
        <f t="shared" si="3"/>
        <v>5</v>
      </c>
    </row>
    <row r="131" spans="1:13">
      <c r="A131" s="1" t="s">
        <v>1529</v>
      </c>
      <c r="B131" s="11" t="s">
        <v>13</v>
      </c>
      <c r="C131" s="1">
        <v>2</v>
      </c>
      <c r="D131" s="1" t="s">
        <v>31</v>
      </c>
      <c r="E131" s="1" t="s">
        <v>1530</v>
      </c>
      <c r="F131" s="1"/>
      <c r="G131" s="1"/>
      <c r="H131" s="1"/>
      <c r="I131" s="1"/>
      <c r="J131" s="1" t="s">
        <v>18</v>
      </c>
      <c r="K131">
        <v>80</v>
      </c>
      <c r="L131" s="16" t="s">
        <v>1531</v>
      </c>
      <c r="M131">
        <f t="shared" ref="M131:M194" si="4">$G131+$H131</f>
        <v>0</v>
      </c>
    </row>
    <row r="132" spans="1:13" ht="30">
      <c r="A132" s="1" t="s">
        <v>1535</v>
      </c>
      <c r="B132" s="11" t="s">
        <v>13</v>
      </c>
      <c r="C132" s="1">
        <v>4</v>
      </c>
      <c r="D132" s="1" t="s">
        <v>31</v>
      </c>
      <c r="E132" s="1" t="s">
        <v>1950</v>
      </c>
      <c r="F132" s="1"/>
      <c r="G132" s="1"/>
      <c r="H132" s="1"/>
      <c r="I132" s="1"/>
      <c r="J132" s="1" t="s">
        <v>25</v>
      </c>
      <c r="K132">
        <v>145</v>
      </c>
      <c r="L132" s="16" t="s">
        <v>1537</v>
      </c>
      <c r="M132">
        <f t="shared" si="4"/>
        <v>0</v>
      </c>
    </row>
    <row r="133" spans="1:13" ht="30">
      <c r="A133" s="1" t="s">
        <v>1538</v>
      </c>
      <c r="B133" s="1" t="s">
        <v>13</v>
      </c>
      <c r="C133" s="1">
        <v>4</v>
      </c>
      <c r="D133" s="1" t="s">
        <v>31</v>
      </c>
      <c r="E133" s="17" t="s">
        <v>1539</v>
      </c>
      <c r="F133" s="1"/>
      <c r="G133" s="1"/>
      <c r="H133" s="1"/>
      <c r="I133" s="1"/>
      <c r="J133" s="1" t="s">
        <v>25</v>
      </c>
      <c r="K133">
        <v>188</v>
      </c>
      <c r="L133" s="16" t="s">
        <v>1540</v>
      </c>
      <c r="M133">
        <f t="shared" si="4"/>
        <v>0</v>
      </c>
    </row>
    <row r="134" spans="1:13" ht="33" customHeight="1">
      <c r="A134" s="1" t="s">
        <v>1685</v>
      </c>
      <c r="B134" s="11" t="s">
        <v>13</v>
      </c>
      <c r="C134" s="1">
        <v>1</v>
      </c>
      <c r="D134" s="1" t="s">
        <v>23</v>
      </c>
      <c r="E134" s="1" t="s">
        <v>1686</v>
      </c>
      <c r="F134" s="1"/>
      <c r="G134" s="1"/>
      <c r="H134" s="1"/>
      <c r="I134" s="1"/>
      <c r="J134" s="1" t="s">
        <v>18</v>
      </c>
      <c r="K134">
        <v>90</v>
      </c>
      <c r="L134" s="16" t="s">
        <v>1687</v>
      </c>
      <c r="M134">
        <f t="shared" si="4"/>
        <v>0</v>
      </c>
    </row>
    <row r="135" spans="1:13" ht="30">
      <c r="A135" s="1" t="s">
        <v>1688</v>
      </c>
      <c r="B135" s="11" t="s">
        <v>13</v>
      </c>
      <c r="C135" s="1">
        <v>2</v>
      </c>
      <c r="D135" s="1" t="s">
        <v>23</v>
      </c>
      <c r="E135" s="1" t="s">
        <v>1951</v>
      </c>
      <c r="F135" s="1"/>
      <c r="G135" s="1"/>
      <c r="H135" s="1"/>
      <c r="I135" s="1"/>
      <c r="J135" s="1" t="s">
        <v>18</v>
      </c>
      <c r="K135">
        <v>58</v>
      </c>
      <c r="L135" s="16" t="s">
        <v>1690</v>
      </c>
      <c r="M135">
        <f t="shared" si="4"/>
        <v>0</v>
      </c>
    </row>
    <row r="136" spans="1:13">
      <c r="A136" s="1" t="s">
        <v>1575</v>
      </c>
      <c r="B136" s="1" t="s">
        <v>850</v>
      </c>
      <c r="C136" s="1">
        <v>2</v>
      </c>
      <c r="D136" s="1" t="s">
        <v>23</v>
      </c>
      <c r="E136" s="1" t="s">
        <v>1952</v>
      </c>
      <c r="F136" s="1"/>
      <c r="G136" s="1"/>
      <c r="H136" s="1"/>
      <c r="I136" s="1"/>
      <c r="J136" s="1" t="s">
        <v>44</v>
      </c>
      <c r="K136">
        <v>94</v>
      </c>
      <c r="L136" s="16" t="s">
        <v>1577</v>
      </c>
      <c r="M136">
        <f t="shared" si="4"/>
        <v>0</v>
      </c>
    </row>
    <row r="137" spans="1:13">
      <c r="A137" s="1" t="s">
        <v>1697</v>
      </c>
      <c r="B137" s="11" t="s">
        <v>13</v>
      </c>
      <c r="C137" s="1">
        <v>3</v>
      </c>
      <c r="D137" s="1" t="s">
        <v>23</v>
      </c>
      <c r="E137" s="1" t="s">
        <v>1698</v>
      </c>
      <c r="F137" s="1"/>
      <c r="G137" s="1"/>
      <c r="H137" s="1"/>
      <c r="I137" s="1"/>
      <c r="J137" s="1" t="s">
        <v>44</v>
      </c>
      <c r="K137">
        <v>57</v>
      </c>
      <c r="L137" s="16" t="s">
        <v>1699</v>
      </c>
      <c r="M137">
        <f t="shared" si="4"/>
        <v>0</v>
      </c>
    </row>
    <row r="138" spans="1:13">
      <c r="A138" s="1" t="s">
        <v>1700</v>
      </c>
      <c r="B138" s="11" t="s">
        <v>13</v>
      </c>
      <c r="C138" s="1">
        <v>3</v>
      </c>
      <c r="D138" s="1" t="s">
        <v>23</v>
      </c>
      <c r="E138" s="1" t="s">
        <v>1953</v>
      </c>
      <c r="F138" s="1"/>
      <c r="G138" s="1"/>
      <c r="H138" s="1"/>
      <c r="I138" s="1"/>
      <c r="J138" s="1" t="s">
        <v>44</v>
      </c>
      <c r="K138">
        <v>101</v>
      </c>
      <c r="L138" s="16" t="s">
        <v>1702</v>
      </c>
      <c r="M138">
        <f t="shared" si="4"/>
        <v>0</v>
      </c>
    </row>
    <row r="139" spans="1:13" ht="30">
      <c r="A139" s="1" t="s">
        <v>1706</v>
      </c>
      <c r="B139" s="11" t="s">
        <v>13</v>
      </c>
      <c r="C139" s="1">
        <v>4</v>
      </c>
      <c r="D139" s="1" t="s">
        <v>23</v>
      </c>
      <c r="E139" s="1" t="s">
        <v>1954</v>
      </c>
      <c r="F139" s="1"/>
      <c r="G139" s="1"/>
      <c r="H139" s="1"/>
      <c r="I139" s="1"/>
      <c r="J139" s="1" t="s">
        <v>44</v>
      </c>
      <c r="K139">
        <v>73</v>
      </c>
      <c r="L139" s="16" t="s">
        <v>1708</v>
      </c>
      <c r="M139">
        <f t="shared" si="4"/>
        <v>0</v>
      </c>
    </row>
    <row r="140" spans="1:13" ht="30">
      <c r="A140" s="1" t="s">
        <v>1718</v>
      </c>
      <c r="B140" s="11" t="s">
        <v>13</v>
      </c>
      <c r="C140" s="1">
        <v>5</v>
      </c>
      <c r="D140" s="1" t="s">
        <v>23</v>
      </c>
      <c r="E140" s="1" t="s">
        <v>1719</v>
      </c>
      <c r="F140" s="1"/>
      <c r="G140" s="1"/>
      <c r="H140" s="1"/>
      <c r="I140" s="1"/>
      <c r="J140" s="1" t="s">
        <v>18</v>
      </c>
      <c r="K140">
        <v>111</v>
      </c>
      <c r="L140" s="16" t="s">
        <v>1720</v>
      </c>
      <c r="M140">
        <f t="shared" si="4"/>
        <v>0</v>
      </c>
    </row>
    <row r="141" spans="1:13" ht="30">
      <c r="A141" s="1" t="s">
        <v>1721</v>
      </c>
      <c r="B141" s="1" t="s">
        <v>13</v>
      </c>
      <c r="C141" s="1">
        <v>6</v>
      </c>
      <c r="D141" s="1" t="s">
        <v>23</v>
      </c>
      <c r="E141" s="1" t="s">
        <v>1955</v>
      </c>
      <c r="F141" s="1"/>
      <c r="G141" s="1"/>
      <c r="H141" s="1"/>
      <c r="I141" s="1"/>
      <c r="J141" s="1" t="s">
        <v>25</v>
      </c>
      <c r="K141">
        <v>220</v>
      </c>
      <c r="L141" s="16" t="s">
        <v>1723</v>
      </c>
      <c r="M141">
        <f t="shared" si="4"/>
        <v>0</v>
      </c>
    </row>
    <row r="142" spans="1:13" ht="30">
      <c r="A142" s="1" t="s">
        <v>1956</v>
      </c>
      <c r="B142" s="1" t="s">
        <v>13</v>
      </c>
      <c r="C142" s="1">
        <v>2</v>
      </c>
      <c r="D142" s="1" t="s">
        <v>1822</v>
      </c>
      <c r="E142" s="1" t="s">
        <v>1957</v>
      </c>
      <c r="F142" s="1"/>
      <c r="G142" s="1"/>
      <c r="H142" s="1"/>
      <c r="I142" s="1"/>
      <c r="J142" s="1" t="s">
        <v>18</v>
      </c>
      <c r="K142">
        <v>166</v>
      </c>
      <c r="L142" s="16" t="s">
        <v>1081</v>
      </c>
      <c r="M142">
        <f t="shared" si="4"/>
        <v>0</v>
      </c>
    </row>
    <row r="143" spans="1:13" ht="30">
      <c r="A143" s="1" t="s">
        <v>1715</v>
      </c>
      <c r="B143" s="1" t="s">
        <v>13</v>
      </c>
      <c r="C143" s="1">
        <v>4</v>
      </c>
      <c r="D143" s="1" t="s">
        <v>1822</v>
      </c>
      <c r="E143" s="17" t="s">
        <v>1716</v>
      </c>
      <c r="F143" s="1"/>
      <c r="G143" s="1"/>
      <c r="H143" s="1"/>
      <c r="I143" s="1"/>
      <c r="J143" s="1" t="s">
        <v>41</v>
      </c>
      <c r="K143">
        <v>224</v>
      </c>
      <c r="L143" s="16" t="s">
        <v>1717</v>
      </c>
      <c r="M143">
        <f t="shared" si="4"/>
        <v>0</v>
      </c>
    </row>
    <row r="144" spans="1:13" ht="30">
      <c r="A144" s="1" t="s">
        <v>1405</v>
      </c>
      <c r="B144" s="1" t="s">
        <v>1958</v>
      </c>
      <c r="C144" s="1">
        <v>3</v>
      </c>
      <c r="D144" s="1" t="s">
        <v>15</v>
      </c>
      <c r="E144" s="1" t="s">
        <v>1406</v>
      </c>
      <c r="F144" s="1">
        <v>3</v>
      </c>
      <c r="G144" s="1">
        <v>1</v>
      </c>
      <c r="H144" s="1">
        <v>2</v>
      </c>
      <c r="I144" s="1" t="s">
        <v>229</v>
      </c>
      <c r="J144" s="1" t="s">
        <v>25</v>
      </c>
      <c r="K144">
        <v>187</v>
      </c>
      <c r="L144" s="16" t="s">
        <v>1407</v>
      </c>
      <c r="M144">
        <f t="shared" si="4"/>
        <v>3</v>
      </c>
    </row>
    <row r="145" spans="1:13" ht="30">
      <c r="A145" s="1" t="s">
        <v>1808</v>
      </c>
      <c r="B145" s="1" t="s">
        <v>1958</v>
      </c>
      <c r="C145" s="1">
        <v>3</v>
      </c>
      <c r="D145" s="1" t="s">
        <v>23</v>
      </c>
      <c r="E145" s="1" t="s">
        <v>1809</v>
      </c>
      <c r="F145" s="1"/>
      <c r="G145" s="1"/>
      <c r="H145" s="1"/>
      <c r="I145" s="1"/>
      <c r="J145" s="1" t="s">
        <v>18</v>
      </c>
      <c r="K145">
        <v>204</v>
      </c>
      <c r="L145" s="16" t="s">
        <v>1810</v>
      </c>
      <c r="M145">
        <f t="shared" si="4"/>
        <v>0</v>
      </c>
    </row>
    <row r="146" spans="1:13" ht="30">
      <c r="A146" s="1" t="s">
        <v>1430</v>
      </c>
      <c r="B146" s="1" t="s">
        <v>1959</v>
      </c>
      <c r="C146" s="1">
        <v>3</v>
      </c>
      <c r="D146" s="1" t="s">
        <v>15</v>
      </c>
      <c r="E146" s="1" t="s">
        <v>1432</v>
      </c>
      <c r="F146" s="1">
        <v>3</v>
      </c>
      <c r="G146" s="1">
        <v>1</v>
      </c>
      <c r="H146" s="1">
        <v>3</v>
      </c>
      <c r="I146" s="1" t="s">
        <v>2006</v>
      </c>
      <c r="J146" s="1" t="s">
        <v>25</v>
      </c>
      <c r="K146">
        <v>59</v>
      </c>
      <c r="L146" s="16" t="s">
        <v>1433</v>
      </c>
      <c r="M146">
        <f t="shared" si="4"/>
        <v>4</v>
      </c>
    </row>
    <row r="147" spans="1:13" ht="30">
      <c r="A147" s="1" t="s">
        <v>1434</v>
      </c>
      <c r="B147" s="1" t="s">
        <v>1959</v>
      </c>
      <c r="C147" s="1">
        <v>4</v>
      </c>
      <c r="D147" s="1" t="s">
        <v>15</v>
      </c>
      <c r="E147" s="1" t="s">
        <v>1435</v>
      </c>
      <c r="F147" s="1">
        <v>2</v>
      </c>
      <c r="G147" s="1">
        <v>0</v>
      </c>
      <c r="H147" s="1">
        <v>5</v>
      </c>
      <c r="I147" s="1" t="s">
        <v>561</v>
      </c>
      <c r="J147" s="1" t="s">
        <v>44</v>
      </c>
      <c r="K147">
        <v>82</v>
      </c>
      <c r="L147" s="16" t="s">
        <v>1436</v>
      </c>
      <c r="M147">
        <f t="shared" si="4"/>
        <v>5</v>
      </c>
    </row>
    <row r="148" spans="1:13" ht="30">
      <c r="A148" s="1" t="s">
        <v>1437</v>
      </c>
      <c r="B148" s="1" t="s">
        <v>1959</v>
      </c>
      <c r="C148" s="1">
        <v>4</v>
      </c>
      <c r="D148" s="1" t="s">
        <v>15</v>
      </c>
      <c r="E148" s="1" t="s">
        <v>1438</v>
      </c>
      <c r="F148" s="1">
        <v>3</v>
      </c>
      <c r="G148" s="1">
        <v>3</v>
      </c>
      <c r="H148" s="1">
        <v>3</v>
      </c>
      <c r="I148" s="1" t="s">
        <v>52</v>
      </c>
      <c r="J148" s="1" t="s">
        <v>25</v>
      </c>
      <c r="K148">
        <v>228</v>
      </c>
      <c r="L148" s="16" t="s">
        <v>1439</v>
      </c>
      <c r="M148">
        <f t="shared" si="4"/>
        <v>6</v>
      </c>
    </row>
    <row r="149" spans="1:13" ht="45">
      <c r="A149" s="1" t="s">
        <v>1814</v>
      </c>
      <c r="B149" s="1" t="s">
        <v>1959</v>
      </c>
      <c r="C149" s="1">
        <v>2</v>
      </c>
      <c r="D149" s="1" t="s">
        <v>23</v>
      </c>
      <c r="E149" s="1" t="s">
        <v>1815</v>
      </c>
      <c r="F149" s="1"/>
      <c r="G149" s="1"/>
      <c r="H149" s="1"/>
      <c r="I149" s="1"/>
      <c r="J149" s="1" t="s">
        <v>18</v>
      </c>
      <c r="K149">
        <v>86</v>
      </c>
      <c r="L149" s="16" t="s">
        <v>1816</v>
      </c>
      <c r="M149">
        <f t="shared" si="4"/>
        <v>0</v>
      </c>
    </row>
    <row r="150" spans="1:13" ht="30">
      <c r="A150" s="9" t="s">
        <v>1443</v>
      </c>
      <c r="B150" s="9" t="s">
        <v>1960</v>
      </c>
      <c r="C150" s="9">
        <v>2</v>
      </c>
      <c r="D150" s="9" t="s">
        <v>15</v>
      </c>
      <c r="E150" s="9" t="s">
        <v>1445</v>
      </c>
      <c r="F150" s="9">
        <v>1</v>
      </c>
      <c r="G150" s="9">
        <v>1</v>
      </c>
      <c r="H150" s="9">
        <v>2</v>
      </c>
      <c r="I150" s="9" t="s">
        <v>417</v>
      </c>
      <c r="J150" s="9" t="s">
        <v>41</v>
      </c>
      <c r="K150">
        <v>156</v>
      </c>
      <c r="L150" s="16" t="s">
        <v>1446</v>
      </c>
      <c r="M150">
        <f t="shared" si="4"/>
        <v>3</v>
      </c>
    </row>
    <row r="151" spans="1:13">
      <c r="A151" s="1" t="s">
        <v>1147</v>
      </c>
      <c r="B151" s="14" t="s">
        <v>365</v>
      </c>
      <c r="C151" s="1">
        <v>1</v>
      </c>
      <c r="D151" s="1" t="s">
        <v>15</v>
      </c>
      <c r="E151" s="1" t="s">
        <v>664</v>
      </c>
      <c r="F151" s="1">
        <v>1</v>
      </c>
      <c r="G151" s="1">
        <v>1</v>
      </c>
      <c r="H151" s="1">
        <v>2</v>
      </c>
      <c r="I151" s="1" t="s">
        <v>154</v>
      </c>
      <c r="J151" s="1" t="s">
        <v>18</v>
      </c>
      <c r="K151">
        <v>4</v>
      </c>
      <c r="L151" s="16" t="s">
        <v>1148</v>
      </c>
      <c r="M151">
        <f t="shared" si="4"/>
        <v>3</v>
      </c>
    </row>
    <row r="152" spans="1:13">
      <c r="A152" s="1" t="s">
        <v>1149</v>
      </c>
      <c r="B152" s="14" t="s">
        <v>365</v>
      </c>
      <c r="C152" s="1">
        <v>1</v>
      </c>
      <c r="D152" s="1" t="s">
        <v>15</v>
      </c>
      <c r="E152" s="10"/>
      <c r="F152" s="1">
        <v>2</v>
      </c>
      <c r="G152" s="1">
        <v>0</v>
      </c>
      <c r="H152" s="1">
        <v>2</v>
      </c>
      <c r="I152" s="1" t="s">
        <v>52</v>
      </c>
      <c r="J152" s="1" t="s">
        <v>18</v>
      </c>
      <c r="K152">
        <v>8</v>
      </c>
      <c r="L152" s="16" t="s">
        <v>1150</v>
      </c>
      <c r="M152">
        <f t="shared" si="4"/>
        <v>2</v>
      </c>
    </row>
    <row r="153" spans="1:13">
      <c r="A153" s="1" t="s">
        <v>1151</v>
      </c>
      <c r="B153" s="14" t="s">
        <v>365</v>
      </c>
      <c r="C153" s="1">
        <v>1</v>
      </c>
      <c r="D153" s="1" t="s">
        <v>15</v>
      </c>
      <c r="E153" s="1" t="s">
        <v>1152</v>
      </c>
      <c r="F153" s="1">
        <v>2</v>
      </c>
      <c r="G153" s="1">
        <v>2</v>
      </c>
      <c r="H153" s="1">
        <v>2</v>
      </c>
      <c r="I153" s="1" t="s">
        <v>52</v>
      </c>
      <c r="J153" s="1" t="s">
        <v>18</v>
      </c>
      <c r="K153">
        <v>30</v>
      </c>
      <c r="L153" s="16" t="s">
        <v>1153</v>
      </c>
      <c r="M153">
        <f t="shared" si="4"/>
        <v>4</v>
      </c>
    </row>
    <row r="154" spans="1:13">
      <c r="A154" s="1" t="s">
        <v>1154</v>
      </c>
      <c r="B154" s="14" t="s">
        <v>365</v>
      </c>
      <c r="C154" s="1">
        <v>1</v>
      </c>
      <c r="D154" s="1" t="s">
        <v>15</v>
      </c>
      <c r="E154" s="17" t="s">
        <v>1155</v>
      </c>
      <c r="F154" s="1">
        <v>2</v>
      </c>
      <c r="G154" s="1">
        <v>1</v>
      </c>
      <c r="H154" s="1">
        <v>1</v>
      </c>
      <c r="I154" s="1" t="s">
        <v>154</v>
      </c>
      <c r="J154" s="1" t="s">
        <v>18</v>
      </c>
      <c r="K154">
        <v>134</v>
      </c>
      <c r="L154" s="16" t="s">
        <v>1156</v>
      </c>
      <c r="M154">
        <f t="shared" si="4"/>
        <v>2</v>
      </c>
    </row>
    <row r="155" spans="1:13" ht="30">
      <c r="A155" s="1" t="s">
        <v>1157</v>
      </c>
      <c r="B155" s="14" t="s">
        <v>365</v>
      </c>
      <c r="C155" s="1">
        <v>1</v>
      </c>
      <c r="D155" s="1" t="s">
        <v>15</v>
      </c>
      <c r="E155" s="1" t="s">
        <v>1158</v>
      </c>
      <c r="F155" s="1">
        <v>1</v>
      </c>
      <c r="G155" s="1">
        <v>0</v>
      </c>
      <c r="H155" s="1">
        <v>1</v>
      </c>
      <c r="I155" s="1" t="s">
        <v>154</v>
      </c>
      <c r="J155" s="1" t="s">
        <v>44</v>
      </c>
      <c r="K155">
        <v>22</v>
      </c>
      <c r="L155" s="16" t="s">
        <v>1159</v>
      </c>
      <c r="M155">
        <f t="shared" si="4"/>
        <v>1</v>
      </c>
    </row>
    <row r="156" spans="1:13" ht="30">
      <c r="A156" s="1" t="s">
        <v>1166</v>
      </c>
      <c r="B156" s="14" t="s">
        <v>365</v>
      </c>
      <c r="C156" s="1">
        <v>2</v>
      </c>
      <c r="D156" s="1" t="s">
        <v>15</v>
      </c>
      <c r="E156" s="1" t="s">
        <v>1167</v>
      </c>
      <c r="F156" s="1">
        <v>1</v>
      </c>
      <c r="G156" s="1">
        <v>1</v>
      </c>
      <c r="H156" s="1">
        <v>4</v>
      </c>
      <c r="I156" s="1" t="s">
        <v>1168</v>
      </c>
      <c r="J156" s="1" t="s">
        <v>44</v>
      </c>
      <c r="K156">
        <v>9</v>
      </c>
      <c r="L156" s="16" t="s">
        <v>1169</v>
      </c>
      <c r="M156">
        <f t="shared" si="4"/>
        <v>5</v>
      </c>
    </row>
    <row r="157" spans="1:13">
      <c r="A157" s="1" t="s">
        <v>1170</v>
      </c>
      <c r="B157" s="1" t="s">
        <v>365</v>
      </c>
      <c r="C157" s="1">
        <v>2</v>
      </c>
      <c r="D157" s="1" t="s">
        <v>15</v>
      </c>
      <c r="E157" s="17" t="s">
        <v>1171</v>
      </c>
      <c r="F157" s="1">
        <v>1</v>
      </c>
      <c r="G157" s="1">
        <v>0</v>
      </c>
      <c r="H157" s="1">
        <v>1</v>
      </c>
      <c r="I157" s="1" t="s">
        <v>52</v>
      </c>
      <c r="J157" s="1" t="s">
        <v>44</v>
      </c>
      <c r="K157">
        <v>191</v>
      </c>
      <c r="L157" s="16" t="s">
        <v>1172</v>
      </c>
      <c r="M157">
        <f t="shared" si="4"/>
        <v>1</v>
      </c>
    </row>
    <row r="158" spans="1:13">
      <c r="A158" s="1" t="s">
        <v>1176</v>
      </c>
      <c r="B158" s="14" t="s">
        <v>365</v>
      </c>
      <c r="C158" s="1">
        <v>3</v>
      </c>
      <c r="D158" s="1" t="s">
        <v>15</v>
      </c>
      <c r="E158" s="1" t="s">
        <v>1177</v>
      </c>
      <c r="F158" s="1">
        <v>3</v>
      </c>
      <c r="G158" s="1">
        <v>1</v>
      </c>
      <c r="H158" s="1">
        <v>2</v>
      </c>
      <c r="I158" s="1" t="s">
        <v>52</v>
      </c>
      <c r="J158" s="1" t="s">
        <v>18</v>
      </c>
      <c r="K158">
        <v>32</v>
      </c>
      <c r="L158" s="16" t="s">
        <v>1178</v>
      </c>
      <c r="M158">
        <f t="shared" si="4"/>
        <v>3</v>
      </c>
    </row>
    <row r="159" spans="1:13" ht="30">
      <c r="A159" s="1" t="s">
        <v>1179</v>
      </c>
      <c r="B159" s="14" t="s">
        <v>365</v>
      </c>
      <c r="C159" s="1">
        <v>3</v>
      </c>
      <c r="D159" s="1" t="s">
        <v>15</v>
      </c>
      <c r="E159" s="1" t="s">
        <v>1180</v>
      </c>
      <c r="F159" s="1">
        <v>4</v>
      </c>
      <c r="G159" s="1">
        <v>2</v>
      </c>
      <c r="H159" s="1">
        <v>2</v>
      </c>
      <c r="I159" s="1" t="s">
        <v>119</v>
      </c>
      <c r="J159" s="1" t="s">
        <v>18</v>
      </c>
      <c r="K159">
        <v>137</v>
      </c>
      <c r="L159" s="16" t="s">
        <v>1181</v>
      </c>
      <c r="M159">
        <f t="shared" si="4"/>
        <v>4</v>
      </c>
    </row>
    <row r="160" spans="1:13">
      <c r="A160" s="1" t="s">
        <v>1182</v>
      </c>
      <c r="B160" s="14" t="s">
        <v>365</v>
      </c>
      <c r="C160" s="1">
        <v>3</v>
      </c>
      <c r="D160" s="1" t="s">
        <v>15</v>
      </c>
      <c r="E160" s="17" t="s">
        <v>1183</v>
      </c>
      <c r="F160" s="1">
        <v>1</v>
      </c>
      <c r="G160" s="1">
        <v>2</v>
      </c>
      <c r="H160" s="1">
        <v>1</v>
      </c>
      <c r="I160" s="1" t="s">
        <v>52</v>
      </c>
      <c r="J160" s="1" t="s">
        <v>44</v>
      </c>
      <c r="K160">
        <v>146</v>
      </c>
      <c r="L160" s="16" t="s">
        <v>1184</v>
      </c>
      <c r="M160">
        <f t="shared" si="4"/>
        <v>3</v>
      </c>
    </row>
    <row r="161" spans="1:13" ht="47.25" customHeight="1">
      <c r="A161" s="1" t="s">
        <v>1185</v>
      </c>
      <c r="B161" s="14" t="s">
        <v>365</v>
      </c>
      <c r="C161" s="1">
        <v>3</v>
      </c>
      <c r="D161" s="1" t="s">
        <v>15</v>
      </c>
      <c r="E161" s="1" t="s">
        <v>711</v>
      </c>
      <c r="F161" s="1">
        <v>1</v>
      </c>
      <c r="G161" s="1">
        <v>3</v>
      </c>
      <c r="H161" s="1">
        <v>1</v>
      </c>
      <c r="I161" s="1" t="s">
        <v>52</v>
      </c>
      <c r="J161" s="1" t="s">
        <v>44</v>
      </c>
      <c r="K161">
        <v>118</v>
      </c>
      <c r="L161" s="16" t="s">
        <v>1186</v>
      </c>
      <c r="M161">
        <f t="shared" si="4"/>
        <v>4</v>
      </c>
    </row>
    <row r="162" spans="1:13">
      <c r="A162" s="1" t="s">
        <v>381</v>
      </c>
      <c r="B162" s="14" t="s">
        <v>365</v>
      </c>
      <c r="C162" s="1">
        <v>4</v>
      </c>
      <c r="D162" s="1" t="s">
        <v>15</v>
      </c>
      <c r="E162" s="1" t="s">
        <v>1190</v>
      </c>
      <c r="F162" s="1">
        <v>4</v>
      </c>
      <c r="G162" s="1">
        <v>1</v>
      </c>
      <c r="H162" s="1">
        <v>3</v>
      </c>
      <c r="I162" s="1" t="s">
        <v>119</v>
      </c>
      <c r="J162" s="1" t="s">
        <v>18</v>
      </c>
      <c r="K162">
        <v>60</v>
      </c>
      <c r="L162" s="16" t="s">
        <v>1191</v>
      </c>
      <c r="M162">
        <f t="shared" si="4"/>
        <v>4</v>
      </c>
    </row>
    <row r="163" spans="1:13" ht="30">
      <c r="A163" s="1" t="s">
        <v>1192</v>
      </c>
      <c r="B163" s="14" t="s">
        <v>365</v>
      </c>
      <c r="C163" s="1">
        <v>4</v>
      </c>
      <c r="D163" s="1" t="s">
        <v>15</v>
      </c>
      <c r="E163" s="1" t="s">
        <v>1193</v>
      </c>
      <c r="F163" s="1">
        <v>3</v>
      </c>
      <c r="G163" s="1">
        <v>3</v>
      </c>
      <c r="H163" s="1">
        <v>1</v>
      </c>
      <c r="I163" s="1" t="s">
        <v>52</v>
      </c>
      <c r="J163" s="1" t="s">
        <v>18</v>
      </c>
      <c r="K163">
        <v>149</v>
      </c>
      <c r="L163" s="16" t="s">
        <v>1194</v>
      </c>
      <c r="M163">
        <f t="shared" si="4"/>
        <v>4</v>
      </c>
    </row>
    <row r="164" spans="1:13">
      <c r="A164" s="1" t="s">
        <v>1195</v>
      </c>
      <c r="B164" s="14" t="s">
        <v>365</v>
      </c>
      <c r="C164" s="1">
        <v>4</v>
      </c>
      <c r="D164" s="1" t="s">
        <v>15</v>
      </c>
      <c r="E164" s="1" t="s">
        <v>1196</v>
      </c>
      <c r="F164" s="1">
        <v>4</v>
      </c>
      <c r="G164" s="1">
        <v>2</v>
      </c>
      <c r="H164" s="1">
        <v>1</v>
      </c>
      <c r="I164" s="1" t="s">
        <v>1197</v>
      </c>
      <c r="J164" s="1" t="s">
        <v>44</v>
      </c>
      <c r="K164">
        <v>150</v>
      </c>
      <c r="L164" s="16" t="s">
        <v>1198</v>
      </c>
      <c r="M164">
        <f t="shared" si="4"/>
        <v>3</v>
      </c>
    </row>
    <row r="165" spans="1:13" ht="30">
      <c r="A165" s="1" t="s">
        <v>1199</v>
      </c>
      <c r="B165" s="1" t="s">
        <v>365</v>
      </c>
      <c r="C165" s="1">
        <v>4</v>
      </c>
      <c r="D165" s="1" t="s">
        <v>15</v>
      </c>
      <c r="E165" s="1" t="s">
        <v>1200</v>
      </c>
      <c r="F165" s="1">
        <v>2</v>
      </c>
      <c r="G165" s="1">
        <v>2</v>
      </c>
      <c r="H165" s="1">
        <v>3</v>
      </c>
      <c r="I165" s="1" t="s">
        <v>119</v>
      </c>
      <c r="J165" s="1" t="s">
        <v>18</v>
      </c>
      <c r="K165">
        <v>174</v>
      </c>
      <c r="L165" s="16" t="s">
        <v>1201</v>
      </c>
      <c r="M165">
        <f t="shared" si="4"/>
        <v>5</v>
      </c>
    </row>
    <row r="166" spans="1:13" ht="60">
      <c r="A166" s="1" t="s">
        <v>1202</v>
      </c>
      <c r="B166" s="1" t="s">
        <v>365</v>
      </c>
      <c r="C166" s="1">
        <v>4</v>
      </c>
      <c r="D166" s="1" t="s">
        <v>15</v>
      </c>
      <c r="E166" s="1" t="s">
        <v>1203</v>
      </c>
      <c r="F166" s="1">
        <v>2</v>
      </c>
      <c r="G166" s="1">
        <v>0</v>
      </c>
      <c r="H166" s="1">
        <v>4</v>
      </c>
      <c r="I166" s="1" t="s">
        <v>1168</v>
      </c>
      <c r="J166" s="1" t="s">
        <v>44</v>
      </c>
      <c r="K166">
        <v>175</v>
      </c>
      <c r="L166" s="16" t="s">
        <v>1204</v>
      </c>
      <c r="M166">
        <f t="shared" si="4"/>
        <v>4</v>
      </c>
    </row>
    <row r="167" spans="1:13">
      <c r="A167" s="1" t="s">
        <v>1208</v>
      </c>
      <c r="B167" s="14" t="s">
        <v>365</v>
      </c>
      <c r="C167" s="1">
        <v>5</v>
      </c>
      <c r="D167" s="1" t="s">
        <v>15</v>
      </c>
      <c r="E167" s="1" t="s">
        <v>1209</v>
      </c>
      <c r="F167" s="1">
        <v>5</v>
      </c>
      <c r="G167" s="1">
        <v>3</v>
      </c>
      <c r="H167" s="1">
        <v>3</v>
      </c>
      <c r="I167" s="1" t="s">
        <v>119</v>
      </c>
      <c r="J167" s="1" t="s">
        <v>44</v>
      </c>
      <c r="K167">
        <v>61</v>
      </c>
      <c r="L167" s="16" t="s">
        <v>1210</v>
      </c>
      <c r="M167">
        <f t="shared" si="4"/>
        <v>6</v>
      </c>
    </row>
    <row r="168" spans="1:13" ht="30">
      <c r="A168" s="1" t="s">
        <v>1211</v>
      </c>
      <c r="B168" s="1" t="s">
        <v>365</v>
      </c>
      <c r="C168" s="1">
        <v>5</v>
      </c>
      <c r="D168" s="1" t="s">
        <v>15</v>
      </c>
      <c r="E168" s="1" t="s">
        <v>1212</v>
      </c>
      <c r="F168" s="1">
        <v>3</v>
      </c>
      <c r="G168" s="1">
        <v>5</v>
      </c>
      <c r="H168" s="1">
        <v>2</v>
      </c>
      <c r="I168" s="1" t="s">
        <v>154</v>
      </c>
      <c r="J168" s="1" t="s">
        <v>44</v>
      </c>
      <c r="K168">
        <v>171</v>
      </c>
      <c r="L168" s="16" t="s">
        <v>1213</v>
      </c>
      <c r="M168">
        <f t="shared" si="4"/>
        <v>7</v>
      </c>
    </row>
    <row r="169" spans="1:13" ht="30">
      <c r="A169" s="1" t="s">
        <v>1214</v>
      </c>
      <c r="B169" s="1" t="s">
        <v>365</v>
      </c>
      <c r="C169" s="1">
        <v>5</v>
      </c>
      <c r="D169" s="1" t="s">
        <v>15</v>
      </c>
      <c r="E169" s="1" t="s">
        <v>1215</v>
      </c>
      <c r="F169" s="1">
        <v>5</v>
      </c>
      <c r="G169" s="1">
        <v>1</v>
      </c>
      <c r="H169" s="1">
        <v>3</v>
      </c>
      <c r="I169" s="1" t="s">
        <v>119</v>
      </c>
      <c r="J169" s="1" t="s">
        <v>44</v>
      </c>
      <c r="K169">
        <v>210</v>
      </c>
      <c r="L169" s="16" t="s">
        <v>1216</v>
      </c>
      <c r="M169">
        <f t="shared" si="4"/>
        <v>4</v>
      </c>
    </row>
    <row r="170" spans="1:13" ht="30">
      <c r="A170" s="1" t="s">
        <v>1226</v>
      </c>
      <c r="B170" s="14" t="s">
        <v>365</v>
      </c>
      <c r="C170" s="1">
        <v>6</v>
      </c>
      <c r="D170" s="1" t="s">
        <v>15</v>
      </c>
      <c r="E170" s="1" t="s">
        <v>1227</v>
      </c>
      <c r="F170" s="1">
        <v>6</v>
      </c>
      <c r="G170" s="1">
        <v>1</v>
      </c>
      <c r="H170" s="1">
        <v>5</v>
      </c>
      <c r="I170" s="1" t="s">
        <v>52</v>
      </c>
      <c r="J170" s="1" t="s">
        <v>25</v>
      </c>
      <c r="K170">
        <v>44</v>
      </c>
      <c r="L170" s="16" t="s">
        <v>1228</v>
      </c>
      <c r="M170">
        <f t="shared" si="4"/>
        <v>6</v>
      </c>
    </row>
    <row r="171" spans="1:13">
      <c r="A171" s="1" t="s">
        <v>1229</v>
      </c>
      <c r="B171" s="14" t="s">
        <v>365</v>
      </c>
      <c r="C171" s="1">
        <v>6</v>
      </c>
      <c r="D171" s="1" t="s">
        <v>15</v>
      </c>
      <c r="E171" s="1" t="s">
        <v>1230</v>
      </c>
      <c r="F171" s="1">
        <v>7</v>
      </c>
      <c r="G171" s="1">
        <v>4</v>
      </c>
      <c r="H171" s="1">
        <v>3</v>
      </c>
      <c r="I171" s="1" t="s">
        <v>2006</v>
      </c>
      <c r="J171" s="1" t="s">
        <v>18</v>
      </c>
      <c r="K171">
        <v>47</v>
      </c>
      <c r="L171" s="16" t="s">
        <v>1231</v>
      </c>
      <c r="M171">
        <f t="shared" si="4"/>
        <v>7</v>
      </c>
    </row>
    <row r="172" spans="1:13" ht="30">
      <c r="A172" s="1" t="s">
        <v>1232</v>
      </c>
      <c r="B172" s="1" t="s">
        <v>365</v>
      </c>
      <c r="C172" s="1">
        <v>6</v>
      </c>
      <c r="D172" s="1" t="s">
        <v>15</v>
      </c>
      <c r="E172" s="1" t="s">
        <v>1233</v>
      </c>
      <c r="F172" s="1">
        <v>6</v>
      </c>
      <c r="G172" s="1">
        <v>3</v>
      </c>
      <c r="H172" s="1">
        <v>3</v>
      </c>
      <c r="I172" s="1" t="s">
        <v>52</v>
      </c>
      <c r="J172" s="1" t="s">
        <v>44</v>
      </c>
      <c r="K172">
        <v>215</v>
      </c>
      <c r="L172" s="16" t="s">
        <v>1234</v>
      </c>
      <c r="M172">
        <f t="shared" si="4"/>
        <v>6</v>
      </c>
    </row>
    <row r="173" spans="1:13">
      <c r="A173" s="1" t="s">
        <v>1238</v>
      </c>
      <c r="B173" s="14" t="s">
        <v>365</v>
      </c>
      <c r="C173" s="1">
        <v>7</v>
      </c>
      <c r="D173" s="1" t="s">
        <v>15</v>
      </c>
      <c r="E173" s="1" t="s">
        <v>1239</v>
      </c>
      <c r="F173" s="1">
        <v>5</v>
      </c>
      <c r="G173" s="1">
        <v>0</v>
      </c>
      <c r="H173" s="1">
        <v>9</v>
      </c>
      <c r="I173" s="1" t="s">
        <v>2006</v>
      </c>
      <c r="J173" s="1" t="s">
        <v>25</v>
      </c>
      <c r="K173">
        <v>18</v>
      </c>
      <c r="L173" s="16" t="s">
        <v>1240</v>
      </c>
      <c r="M173">
        <f t="shared" si="4"/>
        <v>9</v>
      </c>
    </row>
    <row r="174" spans="1:13">
      <c r="A174" s="1" t="s">
        <v>1241</v>
      </c>
      <c r="B174" s="14" t="s">
        <v>365</v>
      </c>
      <c r="C174" s="1">
        <v>7</v>
      </c>
      <c r="D174" s="1" t="s">
        <v>15</v>
      </c>
      <c r="E174" s="1" t="s">
        <v>1242</v>
      </c>
      <c r="F174" s="1">
        <v>4</v>
      </c>
      <c r="G174" s="1">
        <v>4</v>
      </c>
      <c r="H174" s="1">
        <v>2</v>
      </c>
      <c r="I174" s="1" t="s">
        <v>1168</v>
      </c>
      <c r="J174" s="1" t="s">
        <v>25</v>
      </c>
      <c r="K174">
        <v>48</v>
      </c>
      <c r="L174" s="16" t="s">
        <v>1243</v>
      </c>
      <c r="M174">
        <f t="shared" si="4"/>
        <v>6</v>
      </c>
    </row>
    <row r="175" spans="1:13" ht="30">
      <c r="A175" s="1" t="s">
        <v>1244</v>
      </c>
      <c r="B175" s="14" t="s">
        <v>365</v>
      </c>
      <c r="C175" s="1">
        <v>7</v>
      </c>
      <c r="D175" s="1" t="s">
        <v>15</v>
      </c>
      <c r="E175" s="1" t="s">
        <v>1245</v>
      </c>
      <c r="F175" s="1">
        <v>8</v>
      </c>
      <c r="G175" s="1">
        <v>3</v>
      </c>
      <c r="H175" s="1">
        <v>5</v>
      </c>
      <c r="I175" s="1" t="s">
        <v>119</v>
      </c>
      <c r="J175" s="1" t="s">
        <v>41</v>
      </c>
      <c r="K175">
        <v>105</v>
      </c>
      <c r="L175" s="16" t="s">
        <v>1246</v>
      </c>
      <c r="M175">
        <f t="shared" si="4"/>
        <v>8</v>
      </c>
    </row>
    <row r="176" spans="1:13">
      <c r="A176" s="1" t="s">
        <v>1247</v>
      </c>
      <c r="B176" s="1" t="s">
        <v>365</v>
      </c>
      <c r="C176" s="1">
        <v>7</v>
      </c>
      <c r="D176" s="1" t="s">
        <v>15</v>
      </c>
      <c r="E176" s="1" t="s">
        <v>1248</v>
      </c>
      <c r="F176" s="1">
        <v>5</v>
      </c>
      <c r="G176" s="1">
        <v>1</v>
      </c>
      <c r="H176" s="1">
        <v>7</v>
      </c>
      <c r="I176" s="1" t="s">
        <v>52</v>
      </c>
      <c r="J176" s="1" t="s">
        <v>25</v>
      </c>
      <c r="K176">
        <v>194</v>
      </c>
      <c r="L176" s="16" t="s">
        <v>1249</v>
      </c>
      <c r="M176">
        <f t="shared" si="4"/>
        <v>8</v>
      </c>
    </row>
    <row r="177" spans="1:13">
      <c r="A177" s="1" t="s">
        <v>1541</v>
      </c>
      <c r="B177" s="14" t="s">
        <v>365</v>
      </c>
      <c r="C177" s="1">
        <v>2</v>
      </c>
      <c r="D177" s="1" t="s">
        <v>31</v>
      </c>
      <c r="E177" s="1" t="s">
        <v>1542</v>
      </c>
      <c r="F177" s="1"/>
      <c r="G177" s="1"/>
      <c r="H177" s="1"/>
      <c r="I177" s="1"/>
      <c r="J177" s="1" t="s">
        <v>18</v>
      </c>
      <c r="K177">
        <v>53</v>
      </c>
      <c r="L177" s="16" t="s">
        <v>1543</v>
      </c>
      <c r="M177">
        <f t="shared" si="4"/>
        <v>0</v>
      </c>
    </row>
    <row r="178" spans="1:13">
      <c r="A178" s="1" t="s">
        <v>1544</v>
      </c>
      <c r="B178" s="14" t="s">
        <v>365</v>
      </c>
      <c r="C178" s="1">
        <v>2</v>
      </c>
      <c r="D178" s="1" t="s">
        <v>31</v>
      </c>
      <c r="E178" s="1" t="s">
        <v>1545</v>
      </c>
      <c r="F178" s="1"/>
      <c r="G178" s="1"/>
      <c r="H178" s="1"/>
      <c r="I178" s="1"/>
      <c r="J178" s="1" t="s">
        <v>44</v>
      </c>
      <c r="K178">
        <v>70</v>
      </c>
      <c r="L178" s="16" t="s">
        <v>1546</v>
      </c>
      <c r="M178">
        <f t="shared" si="4"/>
        <v>0</v>
      </c>
    </row>
    <row r="179" spans="1:13" ht="30">
      <c r="A179" s="1" t="s">
        <v>1547</v>
      </c>
      <c r="B179" s="14" t="s">
        <v>365</v>
      </c>
      <c r="C179" s="1">
        <v>3</v>
      </c>
      <c r="D179" s="1" t="s">
        <v>31</v>
      </c>
      <c r="E179" s="1" t="str">
        <f>E250</f>
        <v xml:space="preserve">Legend: Summon: Ward, Taunt, Flying. Gravecast 4. </v>
      </c>
      <c r="F179" s="1"/>
      <c r="G179" s="1"/>
      <c r="H179" s="1"/>
      <c r="I179" s="1"/>
      <c r="J179" s="1" t="s">
        <v>44</v>
      </c>
      <c r="K179">
        <v>143</v>
      </c>
      <c r="L179" s="16" t="s">
        <v>1548</v>
      </c>
      <c r="M179">
        <f t="shared" si="4"/>
        <v>0</v>
      </c>
    </row>
    <row r="180" spans="1:13" ht="30">
      <c r="A180" s="1" t="s">
        <v>1549</v>
      </c>
      <c r="B180" s="1" t="s">
        <v>365</v>
      </c>
      <c r="C180" s="1">
        <v>3</v>
      </c>
      <c r="D180" s="1" t="s">
        <v>31</v>
      </c>
      <c r="E180" s="1" t="s">
        <v>1550</v>
      </c>
      <c r="F180" s="1"/>
      <c r="G180" s="1"/>
      <c r="H180" s="1"/>
      <c r="I180" s="1"/>
      <c r="J180" s="1" t="s">
        <v>18</v>
      </c>
      <c r="K180">
        <v>196</v>
      </c>
      <c r="L180" s="16" t="s">
        <v>1551</v>
      </c>
      <c r="M180">
        <f t="shared" si="4"/>
        <v>0</v>
      </c>
    </row>
    <row r="181" spans="1:13" ht="30">
      <c r="A181" s="1" t="s">
        <v>1727</v>
      </c>
      <c r="B181" s="14" t="s">
        <v>365</v>
      </c>
      <c r="C181" s="1">
        <v>2</v>
      </c>
      <c r="D181" s="1" t="s">
        <v>23</v>
      </c>
      <c r="E181" s="1" t="s">
        <v>1728</v>
      </c>
      <c r="F181" s="1"/>
      <c r="G181" s="1"/>
      <c r="H181" s="1"/>
      <c r="I181" s="1"/>
      <c r="J181" s="1" t="s">
        <v>18</v>
      </c>
      <c r="K181">
        <v>85</v>
      </c>
      <c r="L181" s="16" t="s">
        <v>1729</v>
      </c>
      <c r="M181">
        <f t="shared" si="4"/>
        <v>0</v>
      </c>
    </row>
    <row r="182" spans="1:13">
      <c r="A182" s="1" t="s">
        <v>1730</v>
      </c>
      <c r="B182" s="14" t="s">
        <v>365</v>
      </c>
      <c r="C182" s="1">
        <v>2</v>
      </c>
      <c r="D182" s="1" t="s">
        <v>23</v>
      </c>
      <c r="E182" s="1" t="s">
        <v>1731</v>
      </c>
      <c r="F182" s="1"/>
      <c r="G182" s="1"/>
      <c r="H182" s="1"/>
      <c r="I182" s="1"/>
      <c r="J182" s="1" t="s">
        <v>18</v>
      </c>
      <c r="K182">
        <v>93</v>
      </c>
      <c r="L182" s="16" t="s">
        <v>1732</v>
      </c>
      <c r="M182">
        <f t="shared" si="4"/>
        <v>0</v>
      </c>
    </row>
    <row r="183" spans="1:13" ht="30">
      <c r="A183" s="1" t="s">
        <v>1733</v>
      </c>
      <c r="B183" s="1" t="s">
        <v>365</v>
      </c>
      <c r="C183" s="1">
        <v>2</v>
      </c>
      <c r="D183" s="1" t="s">
        <v>23</v>
      </c>
      <c r="E183" s="1" t="s">
        <v>1734</v>
      </c>
      <c r="F183" s="1"/>
      <c r="G183" s="1"/>
      <c r="H183" s="1"/>
      <c r="I183" s="1"/>
      <c r="J183" s="1" t="s">
        <v>18</v>
      </c>
      <c r="K183">
        <v>165</v>
      </c>
      <c r="L183" s="16" t="s">
        <v>1735</v>
      </c>
      <c r="M183">
        <f t="shared" si="4"/>
        <v>0</v>
      </c>
    </row>
    <row r="184" spans="1:13">
      <c r="A184" s="1" t="s">
        <v>1736</v>
      </c>
      <c r="B184" s="1" t="s">
        <v>365</v>
      </c>
      <c r="C184" s="1">
        <v>2</v>
      </c>
      <c r="D184" s="1" t="s">
        <v>23</v>
      </c>
      <c r="E184" s="1" t="s">
        <v>1737</v>
      </c>
      <c r="F184" s="1"/>
      <c r="G184" s="1"/>
      <c r="H184" s="1"/>
      <c r="I184" s="1"/>
      <c r="J184" s="1" t="s">
        <v>18</v>
      </c>
      <c r="K184">
        <v>225</v>
      </c>
      <c r="L184" s="16" t="s">
        <v>1738</v>
      </c>
      <c r="M184">
        <f t="shared" si="4"/>
        <v>0</v>
      </c>
    </row>
    <row r="185" spans="1:13">
      <c r="A185" s="1" t="s">
        <v>1739</v>
      </c>
      <c r="B185" s="1" t="s">
        <v>365</v>
      </c>
      <c r="C185" s="1">
        <v>3</v>
      </c>
      <c r="D185" s="1" t="s">
        <v>23</v>
      </c>
      <c r="E185" s="1" t="s">
        <v>1740</v>
      </c>
      <c r="F185" s="1"/>
      <c r="G185" s="1"/>
      <c r="H185" s="1"/>
      <c r="I185" s="1"/>
      <c r="J185" s="1" t="s">
        <v>18</v>
      </c>
      <c r="K185">
        <v>173</v>
      </c>
      <c r="L185" s="16" t="s">
        <v>1741</v>
      </c>
      <c r="M185">
        <f t="shared" si="4"/>
        <v>0</v>
      </c>
    </row>
    <row r="186" spans="1:13">
      <c r="A186" s="1" t="s">
        <v>1745</v>
      </c>
      <c r="B186" s="14" t="s">
        <v>365</v>
      </c>
      <c r="C186" s="1">
        <v>4</v>
      </c>
      <c r="D186" s="1" t="s">
        <v>23</v>
      </c>
      <c r="E186" s="1" t="s">
        <v>1746</v>
      </c>
      <c r="F186" s="1"/>
      <c r="G186" s="1"/>
      <c r="H186" s="1"/>
      <c r="I186" s="1"/>
      <c r="J186" s="1" t="s">
        <v>44</v>
      </c>
      <c r="K186">
        <v>24</v>
      </c>
      <c r="L186" s="16" t="s">
        <v>1747</v>
      </c>
      <c r="M186">
        <f t="shared" si="4"/>
        <v>0</v>
      </c>
    </row>
    <row r="187" spans="1:13" ht="45">
      <c r="A187" s="1" t="s">
        <v>1748</v>
      </c>
      <c r="B187" s="1" t="s">
        <v>365</v>
      </c>
      <c r="C187" s="1">
        <v>4</v>
      </c>
      <c r="D187" s="1" t="s">
        <v>23</v>
      </c>
      <c r="E187" s="1" t="s">
        <v>1749</v>
      </c>
      <c r="F187" s="1"/>
      <c r="G187" s="1"/>
      <c r="H187" s="1"/>
      <c r="I187" s="1"/>
      <c r="J187" s="1" t="s">
        <v>18</v>
      </c>
      <c r="K187">
        <v>177</v>
      </c>
      <c r="L187" s="16" t="s">
        <v>1750</v>
      </c>
      <c r="M187">
        <f t="shared" si="4"/>
        <v>0</v>
      </c>
    </row>
    <row r="188" spans="1:13" ht="30">
      <c r="A188" s="1" t="s">
        <v>1754</v>
      </c>
      <c r="B188" s="14" t="s">
        <v>365</v>
      </c>
      <c r="C188" s="1">
        <v>6</v>
      </c>
      <c r="D188" s="1" t="s">
        <v>23</v>
      </c>
      <c r="E188" s="1" t="s">
        <v>1755</v>
      </c>
      <c r="F188" s="1"/>
      <c r="G188" s="1"/>
      <c r="H188" s="1"/>
      <c r="I188" s="1"/>
      <c r="J188" s="1" t="s">
        <v>44</v>
      </c>
      <c r="K188">
        <v>100</v>
      </c>
      <c r="L188" s="16" t="s">
        <v>1756</v>
      </c>
      <c r="M188">
        <f t="shared" si="4"/>
        <v>0</v>
      </c>
    </row>
    <row r="189" spans="1:13">
      <c r="A189" s="1" t="s">
        <v>1825</v>
      </c>
      <c r="B189" s="1" t="s">
        <v>365</v>
      </c>
      <c r="C189" s="1">
        <v>3</v>
      </c>
      <c r="D189" s="1" t="s">
        <v>1822</v>
      </c>
      <c r="E189" s="1" t="s">
        <v>1826</v>
      </c>
      <c r="F189" s="1"/>
      <c r="G189" s="1"/>
      <c r="H189" s="1"/>
      <c r="I189" s="1"/>
      <c r="J189" s="1" t="s">
        <v>44</v>
      </c>
      <c r="K189">
        <v>168</v>
      </c>
      <c r="L189" s="16" t="s">
        <v>1827</v>
      </c>
      <c r="M189">
        <f t="shared" si="4"/>
        <v>0</v>
      </c>
    </row>
    <row r="190" spans="1:13" ht="30">
      <c r="A190" s="1" t="s">
        <v>1378</v>
      </c>
      <c r="B190" s="1" t="s">
        <v>1961</v>
      </c>
      <c r="C190" s="1">
        <v>4</v>
      </c>
      <c r="D190" s="1" t="s">
        <v>15</v>
      </c>
      <c r="E190" s="1" t="s">
        <v>1379</v>
      </c>
      <c r="F190" s="1">
        <v>4</v>
      </c>
      <c r="G190" s="1">
        <v>0</v>
      </c>
      <c r="H190" s="1">
        <v>1</v>
      </c>
      <c r="I190" s="1" t="s">
        <v>119</v>
      </c>
      <c r="J190" s="1" t="s">
        <v>44</v>
      </c>
      <c r="K190">
        <v>200</v>
      </c>
      <c r="L190" s="16" t="s">
        <v>1380</v>
      </c>
      <c r="M190">
        <f t="shared" si="4"/>
        <v>1</v>
      </c>
    </row>
    <row r="191" spans="1:13" ht="30">
      <c r="A191" s="1" t="s">
        <v>1411</v>
      </c>
      <c r="B191" s="1" t="s">
        <v>1962</v>
      </c>
      <c r="C191" s="1">
        <v>3</v>
      </c>
      <c r="D191" s="1" t="s">
        <v>15</v>
      </c>
      <c r="E191" s="1" t="s">
        <v>1413</v>
      </c>
      <c r="F191" s="1">
        <v>3</v>
      </c>
      <c r="G191" s="1">
        <v>2</v>
      </c>
      <c r="H191" s="1">
        <v>2</v>
      </c>
      <c r="I191" s="1" t="s">
        <v>52</v>
      </c>
      <c r="J191" s="1" t="s">
        <v>18</v>
      </c>
      <c r="K191">
        <v>202</v>
      </c>
      <c r="L191" s="16" t="s">
        <v>1414</v>
      </c>
      <c r="M191">
        <f t="shared" si="4"/>
        <v>4</v>
      </c>
    </row>
    <row r="192" spans="1:13" ht="30">
      <c r="A192" s="1" t="s">
        <v>1453</v>
      </c>
      <c r="B192" s="1" t="s">
        <v>1963</v>
      </c>
      <c r="C192" s="1">
        <v>1</v>
      </c>
      <c r="D192" s="1" t="s">
        <v>15</v>
      </c>
      <c r="E192" s="1" t="s">
        <v>1455</v>
      </c>
      <c r="F192" s="1">
        <v>1</v>
      </c>
      <c r="G192" s="1">
        <v>0</v>
      </c>
      <c r="H192" s="1">
        <v>1</v>
      </c>
      <c r="I192" s="1" t="s">
        <v>154</v>
      </c>
      <c r="J192" s="1" t="s">
        <v>25</v>
      </c>
      <c r="K192">
        <v>62</v>
      </c>
      <c r="L192" s="16" t="s">
        <v>1456</v>
      </c>
      <c r="M192">
        <f t="shared" si="4"/>
        <v>1</v>
      </c>
    </row>
    <row r="193" spans="1:13" ht="45">
      <c r="A193" s="1" t="s">
        <v>1457</v>
      </c>
      <c r="B193" s="1" t="s">
        <v>1963</v>
      </c>
      <c r="C193" s="1">
        <v>2</v>
      </c>
      <c r="D193" s="1" t="s">
        <v>15</v>
      </c>
      <c r="E193" s="1" t="s">
        <v>1458</v>
      </c>
      <c r="F193" s="1">
        <v>4</v>
      </c>
      <c r="G193" s="1">
        <v>2</v>
      </c>
      <c r="H193" s="1">
        <v>1</v>
      </c>
      <c r="I193" s="1" t="s">
        <v>154</v>
      </c>
      <c r="J193" s="1" t="s">
        <v>25</v>
      </c>
      <c r="K193">
        <v>129</v>
      </c>
      <c r="L193" s="16" t="s">
        <v>1459</v>
      </c>
      <c r="M193">
        <f t="shared" si="4"/>
        <v>3</v>
      </c>
    </row>
    <row r="194" spans="1:13" ht="30">
      <c r="A194" s="1" t="s">
        <v>1460</v>
      </c>
      <c r="B194" s="1" t="s">
        <v>1963</v>
      </c>
      <c r="C194" s="1">
        <v>2</v>
      </c>
      <c r="D194" s="1" t="s">
        <v>15</v>
      </c>
      <c r="E194" s="1" t="s">
        <v>1461</v>
      </c>
      <c r="F194" s="1">
        <v>1</v>
      </c>
      <c r="G194" s="1">
        <v>1</v>
      </c>
      <c r="H194" s="1">
        <v>2</v>
      </c>
      <c r="I194" s="1" t="s">
        <v>52</v>
      </c>
      <c r="J194" s="1" t="s">
        <v>18</v>
      </c>
      <c r="K194">
        <v>211</v>
      </c>
      <c r="L194" s="16" t="s">
        <v>1462</v>
      </c>
      <c r="M194">
        <f t="shared" si="4"/>
        <v>3</v>
      </c>
    </row>
    <row r="195" spans="1:13">
      <c r="A195" s="1" t="s">
        <v>1253</v>
      </c>
      <c r="B195" s="15" t="s">
        <v>415</v>
      </c>
      <c r="C195" s="1">
        <v>1</v>
      </c>
      <c r="D195" s="1" t="s">
        <v>15</v>
      </c>
      <c r="E195" s="1" t="s">
        <v>1254</v>
      </c>
      <c r="F195" s="1">
        <v>2</v>
      </c>
      <c r="G195" s="1">
        <v>0</v>
      </c>
      <c r="H195" s="1">
        <v>1</v>
      </c>
      <c r="I195" s="1" t="s">
        <v>52</v>
      </c>
      <c r="J195" s="1" t="s">
        <v>18</v>
      </c>
      <c r="K195">
        <v>25</v>
      </c>
      <c r="L195" s="16" t="s">
        <v>1255</v>
      </c>
      <c r="M195">
        <f t="shared" ref="M195:M258" si="5">$G195+$H195</f>
        <v>1</v>
      </c>
    </row>
    <row r="196" spans="1:13">
      <c r="A196" s="1" t="s">
        <v>1256</v>
      </c>
      <c r="B196" s="15" t="s">
        <v>415</v>
      </c>
      <c r="C196" s="1">
        <v>1</v>
      </c>
      <c r="D196" s="1" t="s">
        <v>15</v>
      </c>
      <c r="E196" s="1" t="s">
        <v>1257</v>
      </c>
      <c r="F196" s="1">
        <v>1</v>
      </c>
      <c r="G196" s="1">
        <v>2</v>
      </c>
      <c r="H196" s="1">
        <v>1</v>
      </c>
      <c r="I196" s="1" t="s">
        <v>174</v>
      </c>
      <c r="J196" s="1" t="s">
        <v>44</v>
      </c>
      <c r="K196">
        <v>28</v>
      </c>
      <c r="L196" s="16" t="s">
        <v>1258</v>
      </c>
      <c r="M196">
        <f t="shared" si="5"/>
        <v>3</v>
      </c>
    </row>
    <row r="197" spans="1:13">
      <c r="A197" s="1" t="s">
        <v>1262</v>
      </c>
      <c r="B197" s="15" t="s">
        <v>415</v>
      </c>
      <c r="C197" s="1">
        <v>2</v>
      </c>
      <c r="D197" s="1" t="s">
        <v>15</v>
      </c>
      <c r="E197" s="1" t="s">
        <v>1263</v>
      </c>
      <c r="F197" s="1">
        <v>3</v>
      </c>
      <c r="G197" s="1">
        <v>2</v>
      </c>
      <c r="H197" s="1">
        <v>1</v>
      </c>
      <c r="I197" s="1" t="s">
        <v>17</v>
      </c>
      <c r="J197" s="1" t="s">
        <v>18</v>
      </c>
      <c r="K197">
        <v>121</v>
      </c>
      <c r="L197" s="16" t="s">
        <v>1264</v>
      </c>
      <c r="M197">
        <f t="shared" si="5"/>
        <v>3</v>
      </c>
    </row>
    <row r="198" spans="1:13">
      <c r="A198" s="1" t="s">
        <v>1265</v>
      </c>
      <c r="B198" s="15" t="s">
        <v>415</v>
      </c>
      <c r="C198" s="1">
        <v>2</v>
      </c>
      <c r="D198" s="1" t="s">
        <v>15</v>
      </c>
      <c r="E198" s="1" t="s">
        <v>696</v>
      </c>
      <c r="F198" s="1">
        <v>2</v>
      </c>
      <c r="G198" s="1">
        <v>2</v>
      </c>
      <c r="H198" s="1">
        <v>2</v>
      </c>
      <c r="I198" s="1" t="s">
        <v>417</v>
      </c>
      <c r="J198" s="1" t="s">
        <v>44</v>
      </c>
      <c r="K198">
        <v>5</v>
      </c>
      <c r="L198" s="16" t="s">
        <v>1266</v>
      </c>
      <c r="M198">
        <f t="shared" si="5"/>
        <v>4</v>
      </c>
    </row>
    <row r="199" spans="1:13">
      <c r="A199" s="1" t="s">
        <v>1267</v>
      </c>
      <c r="B199" s="1" t="s">
        <v>415</v>
      </c>
      <c r="C199" s="1">
        <v>2</v>
      </c>
      <c r="D199" s="1" t="s">
        <v>15</v>
      </c>
      <c r="E199" s="1" t="s">
        <v>1268</v>
      </c>
      <c r="F199" s="1">
        <v>2</v>
      </c>
      <c r="G199" s="1">
        <v>0</v>
      </c>
      <c r="H199" s="1">
        <v>1</v>
      </c>
      <c r="I199" s="1" t="s">
        <v>417</v>
      </c>
      <c r="J199" s="1" t="s">
        <v>44</v>
      </c>
      <c r="K199">
        <v>212</v>
      </c>
      <c r="L199" s="16" t="s">
        <v>1269</v>
      </c>
      <c r="M199">
        <f t="shared" si="5"/>
        <v>1</v>
      </c>
    </row>
    <row r="200" spans="1:13">
      <c r="A200" s="1" t="s">
        <v>1275</v>
      </c>
      <c r="B200" s="15" t="s">
        <v>415</v>
      </c>
      <c r="C200" s="1">
        <v>3</v>
      </c>
      <c r="D200" s="1" t="s">
        <v>15</v>
      </c>
      <c r="E200" s="1" t="s">
        <v>1276</v>
      </c>
      <c r="F200" s="1">
        <v>5</v>
      </c>
      <c r="G200" s="1">
        <v>1</v>
      </c>
      <c r="H200" s="1">
        <v>3</v>
      </c>
      <c r="I200" s="1" t="s">
        <v>1197</v>
      </c>
      <c r="J200" s="1" t="s">
        <v>18</v>
      </c>
      <c r="K200">
        <v>152</v>
      </c>
      <c r="L200" s="16" t="s">
        <v>1277</v>
      </c>
      <c r="M200">
        <f t="shared" si="5"/>
        <v>4</v>
      </c>
    </row>
    <row r="201" spans="1:13">
      <c r="A201" s="1" t="s">
        <v>1278</v>
      </c>
      <c r="B201" s="15" t="s">
        <v>415</v>
      </c>
      <c r="C201" s="1">
        <v>3</v>
      </c>
      <c r="D201" s="1" t="s">
        <v>15</v>
      </c>
      <c r="E201" s="1" t="s">
        <v>1279</v>
      </c>
      <c r="F201" s="1">
        <v>0</v>
      </c>
      <c r="G201" s="1">
        <v>4</v>
      </c>
      <c r="H201" s="1">
        <v>1</v>
      </c>
      <c r="I201" s="1" t="s">
        <v>131</v>
      </c>
      <c r="J201" s="1" t="s">
        <v>44</v>
      </c>
      <c r="K201">
        <v>122</v>
      </c>
      <c r="L201" s="16" t="s">
        <v>1280</v>
      </c>
      <c r="M201">
        <f t="shared" si="5"/>
        <v>5</v>
      </c>
    </row>
    <row r="202" spans="1:13" ht="30">
      <c r="A202" s="1" t="s">
        <v>1281</v>
      </c>
      <c r="B202" s="1" t="s">
        <v>415</v>
      </c>
      <c r="C202" s="1">
        <v>3</v>
      </c>
      <c r="D202" s="1" t="s">
        <v>15</v>
      </c>
      <c r="E202" s="1" t="s">
        <v>1282</v>
      </c>
      <c r="F202" s="1">
        <v>2</v>
      </c>
      <c r="G202" s="1">
        <v>2</v>
      </c>
      <c r="H202" s="1">
        <v>2</v>
      </c>
      <c r="I202" s="1" t="s">
        <v>52</v>
      </c>
      <c r="J202" s="1" t="s">
        <v>44</v>
      </c>
      <c r="K202">
        <v>203</v>
      </c>
      <c r="L202" s="16" t="s">
        <v>1283</v>
      </c>
      <c r="M202">
        <f t="shared" si="5"/>
        <v>4</v>
      </c>
    </row>
    <row r="203" spans="1:13">
      <c r="A203" s="1" t="s">
        <v>1284</v>
      </c>
      <c r="B203" s="1" t="s">
        <v>415</v>
      </c>
      <c r="C203" s="1">
        <v>3</v>
      </c>
      <c r="D203" s="1" t="s">
        <v>15</v>
      </c>
      <c r="E203" s="1" t="s">
        <v>1285</v>
      </c>
      <c r="F203" s="1">
        <v>3</v>
      </c>
      <c r="G203" s="1">
        <v>0</v>
      </c>
      <c r="H203" s="1">
        <v>2</v>
      </c>
      <c r="I203" s="1" t="s">
        <v>28</v>
      </c>
      <c r="J203" s="1" t="s">
        <v>18</v>
      </c>
      <c r="K203">
        <v>227</v>
      </c>
      <c r="L203" s="16" t="s">
        <v>1286</v>
      </c>
      <c r="M203">
        <f t="shared" si="5"/>
        <v>2</v>
      </c>
    </row>
    <row r="204" spans="1:13">
      <c r="A204" s="1" t="s">
        <v>1296</v>
      </c>
      <c r="B204" s="15" t="s">
        <v>415</v>
      </c>
      <c r="C204" s="1">
        <v>4</v>
      </c>
      <c r="D204" s="1" t="s">
        <v>15</v>
      </c>
      <c r="E204" s="1" t="s">
        <v>1297</v>
      </c>
      <c r="F204" s="1">
        <v>3</v>
      </c>
      <c r="G204" s="1">
        <v>1</v>
      </c>
      <c r="H204" s="1">
        <v>2</v>
      </c>
      <c r="I204" s="1" t="s">
        <v>28</v>
      </c>
      <c r="J204" s="1" t="s">
        <v>25</v>
      </c>
      <c r="K204">
        <v>39</v>
      </c>
      <c r="L204" s="16" t="s">
        <v>1298</v>
      </c>
      <c r="M204">
        <f t="shared" si="5"/>
        <v>3</v>
      </c>
    </row>
    <row r="205" spans="1:13">
      <c r="A205" s="1" t="s">
        <v>1299</v>
      </c>
      <c r="B205" s="15" t="s">
        <v>415</v>
      </c>
      <c r="C205" s="1">
        <v>4</v>
      </c>
      <c r="D205" s="1" t="s">
        <v>15</v>
      </c>
      <c r="E205" s="1" t="s">
        <v>1300</v>
      </c>
      <c r="F205" s="1">
        <v>3</v>
      </c>
      <c r="G205" s="1">
        <v>2</v>
      </c>
      <c r="H205" s="1">
        <v>4</v>
      </c>
      <c r="I205" s="1" t="s">
        <v>417</v>
      </c>
      <c r="J205" s="1" t="s">
        <v>44</v>
      </c>
      <c r="K205">
        <v>69</v>
      </c>
      <c r="L205" s="16" t="s">
        <v>1301</v>
      </c>
      <c r="M205">
        <f t="shared" si="5"/>
        <v>6</v>
      </c>
    </row>
    <row r="206" spans="1:13">
      <c r="A206" s="1" t="s">
        <v>1302</v>
      </c>
      <c r="B206" s="15" t="s">
        <v>415</v>
      </c>
      <c r="C206" s="1">
        <v>4</v>
      </c>
      <c r="D206" s="1" t="s">
        <v>15</v>
      </c>
      <c r="E206" s="1" t="s">
        <v>1303</v>
      </c>
      <c r="F206" s="1">
        <v>7</v>
      </c>
      <c r="G206" s="1">
        <v>0</v>
      </c>
      <c r="H206" s="1">
        <v>4</v>
      </c>
      <c r="I206" s="1" t="s">
        <v>2006</v>
      </c>
      <c r="J206" s="1" t="s">
        <v>41</v>
      </c>
      <c r="K206">
        <v>51</v>
      </c>
      <c r="L206" s="16" t="s">
        <v>1304</v>
      </c>
      <c r="M206">
        <f t="shared" si="5"/>
        <v>4</v>
      </c>
    </row>
    <row r="207" spans="1:13">
      <c r="A207" s="1" t="s">
        <v>458</v>
      </c>
      <c r="B207" s="15" t="s">
        <v>415</v>
      </c>
      <c r="C207" s="1">
        <v>4</v>
      </c>
      <c r="D207" s="1" t="s">
        <v>15</v>
      </c>
      <c r="E207" s="1" t="s">
        <v>1305</v>
      </c>
      <c r="F207" s="1">
        <v>5</v>
      </c>
      <c r="G207" s="1">
        <v>2</v>
      </c>
      <c r="H207" s="1">
        <v>1</v>
      </c>
      <c r="I207" s="1" t="s">
        <v>417</v>
      </c>
      <c r="J207" s="1" t="s">
        <v>44</v>
      </c>
      <c r="K207">
        <v>130</v>
      </c>
      <c r="L207" s="16" t="s">
        <v>1306</v>
      </c>
      <c r="M207">
        <f t="shared" si="5"/>
        <v>3</v>
      </c>
    </row>
    <row r="208" spans="1:13" ht="30">
      <c r="A208" s="1" t="s">
        <v>1307</v>
      </c>
      <c r="B208" s="15" t="s">
        <v>415</v>
      </c>
      <c r="C208" s="1">
        <v>4</v>
      </c>
      <c r="D208" s="1" t="s">
        <v>15</v>
      </c>
      <c r="E208" s="1" t="s">
        <v>1308</v>
      </c>
      <c r="F208" s="1">
        <v>2</v>
      </c>
      <c r="G208" s="1">
        <v>3</v>
      </c>
      <c r="H208" s="1">
        <v>2</v>
      </c>
      <c r="I208" s="1" t="s">
        <v>1168</v>
      </c>
      <c r="J208" s="10" t="s">
        <v>44</v>
      </c>
      <c r="K208">
        <v>151</v>
      </c>
      <c r="L208" s="16" t="s">
        <v>1309</v>
      </c>
      <c r="M208">
        <f t="shared" si="5"/>
        <v>5</v>
      </c>
    </row>
    <row r="209" spans="1:13" ht="30">
      <c r="A209" s="1" t="s">
        <v>1310</v>
      </c>
      <c r="B209" s="1" t="s">
        <v>415</v>
      </c>
      <c r="C209" s="1">
        <v>4</v>
      </c>
      <c r="D209" s="1" t="s">
        <v>15</v>
      </c>
      <c r="E209" s="1" t="s">
        <v>1311</v>
      </c>
      <c r="F209" s="1">
        <v>4</v>
      </c>
      <c r="G209" s="1">
        <v>2</v>
      </c>
      <c r="H209" s="1">
        <v>3</v>
      </c>
      <c r="I209" s="1" t="s">
        <v>131</v>
      </c>
      <c r="J209" s="1" t="s">
        <v>44</v>
      </c>
      <c r="K209">
        <v>172</v>
      </c>
      <c r="L209" s="16" t="s">
        <v>1312</v>
      </c>
      <c r="M209">
        <f t="shared" si="5"/>
        <v>5</v>
      </c>
    </row>
    <row r="210" spans="1:13" ht="30">
      <c r="A210" s="1" t="s">
        <v>449</v>
      </c>
      <c r="B210" s="15" t="s">
        <v>415</v>
      </c>
      <c r="C210" s="1">
        <v>5</v>
      </c>
      <c r="D210" s="1" t="s">
        <v>15</v>
      </c>
      <c r="E210" s="1" t="s">
        <v>1325</v>
      </c>
      <c r="F210" s="1">
        <v>5</v>
      </c>
      <c r="G210" s="1">
        <v>1</v>
      </c>
      <c r="H210" s="1">
        <v>3</v>
      </c>
      <c r="I210" s="1" t="s">
        <v>174</v>
      </c>
      <c r="J210" s="1" t="s">
        <v>25</v>
      </c>
      <c r="K210">
        <v>131</v>
      </c>
      <c r="L210" s="16" t="s">
        <v>1326</v>
      </c>
      <c r="M210">
        <f t="shared" si="5"/>
        <v>4</v>
      </c>
    </row>
    <row r="211" spans="1:13" ht="30">
      <c r="A211" s="1" t="s">
        <v>1327</v>
      </c>
      <c r="B211" s="1" t="s">
        <v>415</v>
      </c>
      <c r="C211" s="1">
        <v>5</v>
      </c>
      <c r="D211" s="1" t="s">
        <v>15</v>
      </c>
      <c r="E211" s="1" t="s">
        <v>1328</v>
      </c>
      <c r="F211" s="1">
        <v>2</v>
      </c>
      <c r="G211" s="1">
        <v>2</v>
      </c>
      <c r="H211" s="1">
        <v>4</v>
      </c>
      <c r="I211" s="1" t="s">
        <v>417</v>
      </c>
      <c r="J211" s="1" t="s">
        <v>44</v>
      </c>
      <c r="K211">
        <v>199</v>
      </c>
      <c r="L211" s="16" t="s">
        <v>1329</v>
      </c>
      <c r="M211">
        <f t="shared" si="5"/>
        <v>6</v>
      </c>
    </row>
    <row r="212" spans="1:13">
      <c r="A212" s="1" t="s">
        <v>1330</v>
      </c>
      <c r="B212" s="15" t="s">
        <v>415</v>
      </c>
      <c r="C212" s="1">
        <v>7</v>
      </c>
      <c r="D212" s="1" t="s">
        <v>15</v>
      </c>
      <c r="E212" s="1" t="s">
        <v>1331</v>
      </c>
      <c r="F212" s="1">
        <v>7</v>
      </c>
      <c r="G212" s="1">
        <v>3</v>
      </c>
      <c r="H212" s="1">
        <v>4</v>
      </c>
      <c r="I212" s="1" t="s">
        <v>174</v>
      </c>
      <c r="J212" s="1" t="s">
        <v>41</v>
      </c>
      <c r="K212">
        <v>16</v>
      </c>
      <c r="L212" s="16" t="s">
        <v>1332</v>
      </c>
      <c r="M212">
        <f t="shared" si="5"/>
        <v>7</v>
      </c>
    </row>
    <row r="213" spans="1:13" ht="30">
      <c r="A213" s="1" t="s">
        <v>1333</v>
      </c>
      <c r="B213" s="15" t="s">
        <v>415</v>
      </c>
      <c r="C213" s="1">
        <v>7</v>
      </c>
      <c r="D213" s="1" t="s">
        <v>15</v>
      </c>
      <c r="E213" s="1" t="s">
        <v>1334</v>
      </c>
      <c r="F213" s="1">
        <v>10</v>
      </c>
      <c r="G213" s="1">
        <v>4</v>
      </c>
      <c r="H213" s="1">
        <v>2</v>
      </c>
      <c r="I213" s="1" t="s">
        <v>174</v>
      </c>
      <c r="J213" s="1" t="s">
        <v>25</v>
      </c>
      <c r="K213">
        <v>139</v>
      </c>
      <c r="L213" s="16" t="s">
        <v>1335</v>
      </c>
      <c r="M213">
        <f t="shared" si="5"/>
        <v>6</v>
      </c>
    </row>
    <row r="214" spans="1:13">
      <c r="A214" s="1" t="s">
        <v>1555</v>
      </c>
      <c r="B214" s="15" t="s">
        <v>415</v>
      </c>
      <c r="C214" s="1">
        <v>3</v>
      </c>
      <c r="D214" s="1" t="s">
        <v>31</v>
      </c>
      <c r="E214" s="1" t="s">
        <v>1556</v>
      </c>
      <c r="F214" s="1"/>
      <c r="G214" s="1"/>
      <c r="H214" s="1"/>
      <c r="I214" s="1"/>
      <c r="J214" s="1" t="s">
        <v>44</v>
      </c>
      <c r="K214">
        <v>154</v>
      </c>
      <c r="L214" s="16" t="s">
        <v>1557</v>
      </c>
      <c r="M214">
        <f t="shared" si="5"/>
        <v>0</v>
      </c>
    </row>
    <row r="215" spans="1:13" ht="30">
      <c r="A215" s="1" t="s">
        <v>1558</v>
      </c>
      <c r="B215" s="1" t="s">
        <v>415</v>
      </c>
      <c r="C215" s="1">
        <v>3</v>
      </c>
      <c r="D215" s="1" t="s">
        <v>31</v>
      </c>
      <c r="E215" s="1" t="s">
        <v>1559</v>
      </c>
      <c r="F215" s="1"/>
      <c r="G215" s="1"/>
      <c r="H215" s="1"/>
      <c r="I215" s="1"/>
      <c r="J215" s="1" t="s">
        <v>18</v>
      </c>
      <c r="K215">
        <v>190</v>
      </c>
      <c r="L215" s="16" t="s">
        <v>1560</v>
      </c>
      <c r="M215">
        <f t="shared" si="5"/>
        <v>0</v>
      </c>
    </row>
    <row r="216" spans="1:13" ht="30">
      <c r="A216" s="1" t="s">
        <v>1757</v>
      </c>
      <c r="B216" s="15" t="s">
        <v>415</v>
      </c>
      <c r="C216" s="1">
        <v>1</v>
      </c>
      <c r="D216" s="1" t="s">
        <v>23</v>
      </c>
      <c r="E216" s="1" t="s">
        <v>1758</v>
      </c>
      <c r="F216" s="1"/>
      <c r="G216" s="1"/>
      <c r="H216" s="1"/>
      <c r="I216" s="1"/>
      <c r="J216" s="1" t="s">
        <v>18</v>
      </c>
      <c r="K216">
        <v>21</v>
      </c>
      <c r="L216" s="16" t="s">
        <v>1759</v>
      </c>
      <c r="M216">
        <f t="shared" si="5"/>
        <v>0</v>
      </c>
    </row>
    <row r="217" spans="1:13" ht="30">
      <c r="A217" s="1" t="s">
        <v>1760</v>
      </c>
      <c r="B217" s="15" t="s">
        <v>415</v>
      </c>
      <c r="C217" s="1">
        <v>1</v>
      </c>
      <c r="D217" s="1" t="s">
        <v>23</v>
      </c>
      <c r="E217" s="1" t="s">
        <v>1761</v>
      </c>
      <c r="F217" s="1"/>
      <c r="G217" s="1"/>
      <c r="H217" s="1"/>
      <c r="I217" s="1"/>
      <c r="J217" s="1" t="s">
        <v>25</v>
      </c>
      <c r="K217">
        <v>63</v>
      </c>
      <c r="L217" s="16" t="s">
        <v>1762</v>
      </c>
      <c r="M217">
        <f t="shared" si="5"/>
        <v>0</v>
      </c>
    </row>
    <row r="218" spans="1:13">
      <c r="A218" s="1" t="s">
        <v>1763</v>
      </c>
      <c r="B218" s="15" t="s">
        <v>415</v>
      </c>
      <c r="C218" s="1">
        <v>1</v>
      </c>
      <c r="D218" s="1" t="s">
        <v>23</v>
      </c>
      <c r="E218" s="1" t="s">
        <v>1764</v>
      </c>
      <c r="F218" s="1"/>
      <c r="G218" s="1"/>
      <c r="H218" s="1"/>
      <c r="I218" s="1"/>
      <c r="J218" s="1" t="s">
        <v>18</v>
      </c>
      <c r="K218">
        <v>106</v>
      </c>
      <c r="L218" s="16" t="s">
        <v>1765</v>
      </c>
      <c r="M218">
        <f t="shared" si="5"/>
        <v>0</v>
      </c>
    </row>
    <row r="219" spans="1:13" ht="30">
      <c r="A219" s="1" t="s">
        <v>1766</v>
      </c>
      <c r="B219" s="15" t="s">
        <v>415</v>
      </c>
      <c r="C219" s="1">
        <v>1</v>
      </c>
      <c r="D219" s="1" t="s">
        <v>23</v>
      </c>
      <c r="E219" s="1" t="s">
        <v>1767</v>
      </c>
      <c r="F219" s="1"/>
      <c r="G219" s="1"/>
      <c r="H219" s="1"/>
      <c r="I219" s="1"/>
      <c r="J219" s="1" t="s">
        <v>18</v>
      </c>
      <c r="K219">
        <v>155</v>
      </c>
      <c r="L219" s="16" t="s">
        <v>1768</v>
      </c>
      <c r="M219">
        <f t="shared" si="5"/>
        <v>0</v>
      </c>
    </row>
    <row r="220" spans="1:13">
      <c r="A220" s="1" t="s">
        <v>1769</v>
      </c>
      <c r="B220" s="1" t="s">
        <v>415</v>
      </c>
      <c r="C220" s="1">
        <v>1</v>
      </c>
      <c r="D220" s="1" t="s">
        <v>23</v>
      </c>
      <c r="E220" s="1" t="s">
        <v>1770</v>
      </c>
      <c r="F220" s="1"/>
      <c r="G220" s="1"/>
      <c r="H220" s="1"/>
      <c r="I220" s="1"/>
      <c r="J220" s="1" t="s">
        <v>44</v>
      </c>
      <c r="K220">
        <v>218</v>
      </c>
      <c r="L220" s="16" t="s">
        <v>1771</v>
      </c>
      <c r="M220">
        <f t="shared" si="5"/>
        <v>0</v>
      </c>
    </row>
    <row r="221" spans="1:13">
      <c r="A221" s="1" t="s">
        <v>1772</v>
      </c>
      <c r="B221" s="15" t="s">
        <v>415</v>
      </c>
      <c r="C221" s="1">
        <v>2</v>
      </c>
      <c r="D221" s="1" t="s">
        <v>23</v>
      </c>
      <c r="E221" s="1" t="s">
        <v>1773</v>
      </c>
      <c r="F221" s="1"/>
      <c r="G221" s="1"/>
      <c r="H221" s="1"/>
      <c r="I221" s="1"/>
      <c r="J221" s="1" t="s">
        <v>18</v>
      </c>
      <c r="K221">
        <v>20</v>
      </c>
      <c r="L221" s="16" t="s">
        <v>1774</v>
      </c>
      <c r="M221">
        <f t="shared" si="5"/>
        <v>0</v>
      </c>
    </row>
    <row r="222" spans="1:13" ht="30">
      <c r="A222" s="1" t="s">
        <v>1775</v>
      </c>
      <c r="B222" s="15" t="s">
        <v>415</v>
      </c>
      <c r="C222" s="1">
        <v>2</v>
      </c>
      <c r="D222" s="1" t="s">
        <v>23</v>
      </c>
      <c r="E222" s="1" t="s">
        <v>1776</v>
      </c>
      <c r="F222" s="1"/>
      <c r="G222" s="1"/>
      <c r="H222" s="1"/>
      <c r="I222" s="1"/>
      <c r="J222" s="1" t="s">
        <v>18</v>
      </c>
      <c r="K222">
        <v>98</v>
      </c>
      <c r="L222" s="16" t="s">
        <v>1777</v>
      </c>
      <c r="M222">
        <f t="shared" si="5"/>
        <v>0</v>
      </c>
    </row>
    <row r="223" spans="1:13">
      <c r="A223" s="1" t="s">
        <v>1778</v>
      </c>
      <c r="B223" s="15" t="s">
        <v>415</v>
      </c>
      <c r="C223" s="1">
        <v>2</v>
      </c>
      <c r="D223" s="1" t="s">
        <v>23</v>
      </c>
      <c r="E223" s="1" t="s">
        <v>1779</v>
      </c>
      <c r="F223" s="1"/>
      <c r="G223" s="1"/>
      <c r="H223" s="1"/>
      <c r="I223" s="1"/>
      <c r="J223" s="1" t="s">
        <v>44</v>
      </c>
      <c r="K223">
        <v>107</v>
      </c>
      <c r="L223" s="16" t="s">
        <v>1780</v>
      </c>
      <c r="M223">
        <f t="shared" si="5"/>
        <v>0</v>
      </c>
    </row>
    <row r="224" spans="1:13">
      <c r="A224" s="1" t="s">
        <v>1781</v>
      </c>
      <c r="B224" s="15" t="s">
        <v>415</v>
      </c>
      <c r="C224" s="1">
        <v>3</v>
      </c>
      <c r="D224" s="1" t="s">
        <v>23</v>
      </c>
      <c r="E224" s="1" t="s">
        <v>1782</v>
      </c>
      <c r="F224" s="1"/>
      <c r="G224" s="1"/>
      <c r="H224" s="1"/>
      <c r="I224" s="1"/>
      <c r="J224" s="1" t="s">
        <v>18</v>
      </c>
      <c r="K224">
        <v>108</v>
      </c>
      <c r="L224" s="16" t="s">
        <v>1783</v>
      </c>
      <c r="M224">
        <f t="shared" si="5"/>
        <v>0</v>
      </c>
    </row>
    <row r="225" spans="1:13" ht="30">
      <c r="A225" s="1" t="s">
        <v>1964</v>
      </c>
      <c r="B225" s="1" t="s">
        <v>227</v>
      </c>
      <c r="C225" s="1">
        <v>3</v>
      </c>
      <c r="D225" s="1" t="s">
        <v>23</v>
      </c>
      <c r="E225" s="1" t="s">
        <v>1965</v>
      </c>
      <c r="F225" s="1"/>
      <c r="G225" s="1"/>
      <c r="H225" s="1"/>
      <c r="I225" s="1"/>
      <c r="J225" s="1" t="s">
        <v>44</v>
      </c>
      <c r="K225">
        <v>164</v>
      </c>
      <c r="L225" s="16" t="s">
        <v>1611</v>
      </c>
      <c r="M225">
        <f t="shared" si="5"/>
        <v>0</v>
      </c>
    </row>
    <row r="226" spans="1:13" ht="30">
      <c r="A226" s="1" t="s">
        <v>1793</v>
      </c>
      <c r="B226" s="15" t="s">
        <v>415</v>
      </c>
      <c r="C226" s="1">
        <v>5</v>
      </c>
      <c r="D226" s="1" t="s">
        <v>23</v>
      </c>
      <c r="E226" s="1" t="s">
        <v>1794</v>
      </c>
      <c r="F226" s="1"/>
      <c r="G226" s="1"/>
      <c r="H226" s="1"/>
      <c r="I226" s="1"/>
      <c r="J226" s="1" t="s">
        <v>44</v>
      </c>
      <c r="K226">
        <v>153</v>
      </c>
      <c r="L226" s="16" t="s">
        <v>1795</v>
      </c>
      <c r="M226">
        <f t="shared" si="5"/>
        <v>0</v>
      </c>
    </row>
    <row r="227" spans="1:13">
      <c r="A227" s="1" t="s">
        <v>1796</v>
      </c>
      <c r="B227" s="15" t="s">
        <v>415</v>
      </c>
      <c r="C227" s="1">
        <v>7</v>
      </c>
      <c r="D227" s="1" t="s">
        <v>23</v>
      </c>
      <c r="E227" s="1" t="s">
        <v>1797</v>
      </c>
      <c r="F227" s="1"/>
      <c r="G227" s="1"/>
      <c r="H227" s="1"/>
      <c r="I227" s="1"/>
      <c r="J227" s="1" t="s">
        <v>25</v>
      </c>
      <c r="K227">
        <v>102</v>
      </c>
      <c r="L227" s="16" t="s">
        <v>1798</v>
      </c>
      <c r="M227">
        <f t="shared" si="5"/>
        <v>0</v>
      </c>
    </row>
    <row r="228" spans="1:13">
      <c r="A228" s="1" t="s">
        <v>1831</v>
      </c>
      <c r="B228" s="15" t="s">
        <v>415</v>
      </c>
      <c r="C228" s="1">
        <v>7</v>
      </c>
      <c r="D228" s="1" t="s">
        <v>1822</v>
      </c>
      <c r="E228" s="1" t="s">
        <v>1832</v>
      </c>
      <c r="F228" s="1"/>
      <c r="G228" s="1"/>
      <c r="H228" s="1"/>
      <c r="I228" s="1"/>
      <c r="J228" s="1" t="s">
        <v>41</v>
      </c>
      <c r="K228">
        <v>75</v>
      </c>
      <c r="L228" s="16" t="s">
        <v>1833</v>
      </c>
      <c r="M228">
        <f t="shared" si="5"/>
        <v>0</v>
      </c>
    </row>
    <row r="229" spans="1:13" ht="30">
      <c r="A229" s="1" t="s">
        <v>1447</v>
      </c>
      <c r="B229" s="15" t="s">
        <v>1966</v>
      </c>
      <c r="C229" s="1">
        <v>5</v>
      </c>
      <c r="D229" s="1" t="s">
        <v>15</v>
      </c>
      <c r="E229" s="1" t="s">
        <v>1448</v>
      </c>
      <c r="F229" s="1">
        <v>5</v>
      </c>
      <c r="G229" s="1">
        <v>1</v>
      </c>
      <c r="H229" s="1">
        <v>1</v>
      </c>
      <c r="I229" s="1" t="s">
        <v>28</v>
      </c>
      <c r="J229" s="1" t="s">
        <v>41</v>
      </c>
      <c r="K229">
        <v>52</v>
      </c>
      <c r="L229" s="16" t="s">
        <v>1449</v>
      </c>
      <c r="M229">
        <f t="shared" si="5"/>
        <v>2</v>
      </c>
    </row>
    <row r="230" spans="1:13">
      <c r="A230" s="1" t="s">
        <v>987</v>
      </c>
      <c r="B230" s="1" t="s">
        <v>277</v>
      </c>
      <c r="C230" s="1">
        <v>1</v>
      </c>
      <c r="D230" s="1" t="s">
        <v>15</v>
      </c>
      <c r="E230" s="1" t="s">
        <v>988</v>
      </c>
      <c r="F230" s="1">
        <v>1</v>
      </c>
      <c r="G230" s="1">
        <v>0</v>
      </c>
      <c r="H230" s="1">
        <v>1</v>
      </c>
      <c r="I230" s="1" t="s">
        <v>561</v>
      </c>
      <c r="J230" s="1" t="s">
        <v>18</v>
      </c>
      <c r="K230">
        <v>229</v>
      </c>
      <c r="L230" s="16" t="s">
        <v>989</v>
      </c>
      <c r="M230">
        <f t="shared" si="5"/>
        <v>1</v>
      </c>
    </row>
    <row r="231" spans="1:13" ht="30">
      <c r="A231" s="1" t="s">
        <v>1016</v>
      </c>
      <c r="B231" s="1" t="s">
        <v>277</v>
      </c>
      <c r="C231" s="1">
        <v>3</v>
      </c>
      <c r="D231" s="1" t="s">
        <v>15</v>
      </c>
      <c r="E231" s="1" t="s">
        <v>1017</v>
      </c>
      <c r="F231" s="1">
        <v>4</v>
      </c>
      <c r="G231" s="1">
        <v>1</v>
      </c>
      <c r="H231" s="1">
        <v>1</v>
      </c>
      <c r="I231" s="1" t="s">
        <v>561</v>
      </c>
      <c r="J231" s="1" t="s">
        <v>44</v>
      </c>
      <c r="K231">
        <v>230</v>
      </c>
      <c r="L231" s="16" t="s">
        <v>1018</v>
      </c>
      <c r="M231">
        <f t="shared" si="5"/>
        <v>2</v>
      </c>
    </row>
    <row r="232" spans="1:13" ht="30">
      <c r="A232" s="1" t="s">
        <v>1677</v>
      </c>
      <c r="B232" s="1" t="s">
        <v>277</v>
      </c>
      <c r="C232" s="1">
        <v>4</v>
      </c>
      <c r="D232" s="1" t="s">
        <v>23</v>
      </c>
      <c r="E232" s="1" t="s">
        <v>1678</v>
      </c>
      <c r="F232" s="1"/>
      <c r="G232" s="1"/>
      <c r="H232" s="1"/>
      <c r="I232" s="1"/>
      <c r="J232" s="1" t="s">
        <v>25</v>
      </c>
      <c r="K232">
        <v>231</v>
      </c>
      <c r="L232" s="16" t="s">
        <v>1679</v>
      </c>
      <c r="M232">
        <f t="shared" si="5"/>
        <v>0</v>
      </c>
    </row>
    <row r="233" spans="1:13" ht="30">
      <c r="A233" s="1" t="s">
        <v>1420</v>
      </c>
      <c r="B233" s="1" t="s">
        <v>1939</v>
      </c>
      <c r="C233" s="1">
        <v>2</v>
      </c>
      <c r="D233" s="1" t="s">
        <v>15</v>
      </c>
      <c r="E233" s="1" t="s">
        <v>1422</v>
      </c>
      <c r="F233" s="1">
        <v>2</v>
      </c>
      <c r="G233" s="1">
        <v>0</v>
      </c>
      <c r="H233" s="1">
        <v>2</v>
      </c>
      <c r="I233" s="1" t="s">
        <v>561</v>
      </c>
      <c r="J233" s="1" t="s">
        <v>18</v>
      </c>
      <c r="K233">
        <v>232</v>
      </c>
      <c r="L233" s="16" t="s">
        <v>1423</v>
      </c>
      <c r="M233">
        <f t="shared" si="5"/>
        <v>2</v>
      </c>
    </row>
    <row r="234" spans="1:13">
      <c r="A234" s="1" t="s">
        <v>1313</v>
      </c>
      <c r="B234" s="1" t="s">
        <v>415</v>
      </c>
      <c r="C234" s="1">
        <v>4</v>
      </c>
      <c r="D234" s="1" t="s">
        <v>15</v>
      </c>
      <c r="E234" s="1" t="s">
        <v>1314</v>
      </c>
      <c r="F234" s="1">
        <v>5</v>
      </c>
      <c r="G234" s="1">
        <v>2</v>
      </c>
      <c r="H234" s="1">
        <v>2</v>
      </c>
      <c r="I234" s="1" t="s">
        <v>174</v>
      </c>
      <c r="J234" s="1" t="s">
        <v>44</v>
      </c>
      <c r="K234">
        <v>233</v>
      </c>
      <c r="L234" s="16" t="s">
        <v>1315</v>
      </c>
      <c r="M234">
        <f t="shared" si="5"/>
        <v>4</v>
      </c>
    </row>
    <row r="235" spans="1:13" ht="30">
      <c r="A235" s="1" t="s">
        <v>1287</v>
      </c>
      <c r="B235" s="1" t="s">
        <v>415</v>
      </c>
      <c r="C235" s="1">
        <v>3</v>
      </c>
      <c r="D235" s="1" t="s">
        <v>15</v>
      </c>
      <c r="E235" s="1" t="s">
        <v>1288</v>
      </c>
      <c r="F235" s="1">
        <v>1</v>
      </c>
      <c r="G235" s="1">
        <v>2</v>
      </c>
      <c r="H235" s="1">
        <v>4</v>
      </c>
      <c r="I235" s="1" t="s">
        <v>28</v>
      </c>
      <c r="J235" s="1" t="s">
        <v>44</v>
      </c>
      <c r="K235">
        <v>234</v>
      </c>
      <c r="L235" s="16" t="s">
        <v>1289</v>
      </c>
      <c r="M235">
        <f t="shared" si="5"/>
        <v>6</v>
      </c>
    </row>
    <row r="236" spans="1:13" ht="30">
      <c r="A236" s="1" t="s">
        <v>1784</v>
      </c>
      <c r="B236" s="1" t="s">
        <v>415</v>
      </c>
      <c r="C236" s="1">
        <v>3</v>
      </c>
      <c r="D236" s="1" t="s">
        <v>23</v>
      </c>
      <c r="E236" s="1" t="s">
        <v>1785</v>
      </c>
      <c r="F236" s="1"/>
      <c r="G236" s="1"/>
      <c r="H236" s="1"/>
      <c r="I236" s="1"/>
      <c r="J236" s="1" t="s">
        <v>18</v>
      </c>
      <c r="K236">
        <v>235</v>
      </c>
      <c r="L236" s="16" t="s">
        <v>1786</v>
      </c>
      <c r="M236">
        <f t="shared" si="5"/>
        <v>0</v>
      </c>
    </row>
    <row r="237" spans="1:13" ht="30">
      <c r="A237" s="1" t="s">
        <v>1408</v>
      </c>
      <c r="B237" s="1" t="s">
        <v>1937</v>
      </c>
      <c r="C237" s="1">
        <v>4</v>
      </c>
      <c r="D237" s="1" t="s">
        <v>15</v>
      </c>
      <c r="E237" s="1" t="s">
        <v>1409</v>
      </c>
      <c r="F237" s="1">
        <v>3</v>
      </c>
      <c r="G237" s="1">
        <v>2</v>
      </c>
      <c r="H237" s="1">
        <v>3</v>
      </c>
      <c r="I237" s="1" t="s">
        <v>561</v>
      </c>
      <c r="J237" s="1" t="s">
        <v>44</v>
      </c>
      <c r="K237">
        <v>236</v>
      </c>
      <c r="L237" s="16" t="s">
        <v>1410</v>
      </c>
      <c r="M237">
        <f t="shared" si="5"/>
        <v>5</v>
      </c>
    </row>
    <row r="238" spans="1:13" ht="45">
      <c r="A238" s="1" t="s">
        <v>1811</v>
      </c>
      <c r="B238" s="1" t="s">
        <v>1937</v>
      </c>
      <c r="C238" s="1">
        <v>4</v>
      </c>
      <c r="D238" s="1" t="s">
        <v>23</v>
      </c>
      <c r="E238" s="1" t="s">
        <v>1812</v>
      </c>
      <c r="F238" s="1"/>
      <c r="G238" s="1"/>
      <c r="H238" s="1"/>
      <c r="I238" s="1"/>
      <c r="J238" s="1" t="s">
        <v>25</v>
      </c>
      <c r="K238">
        <v>237</v>
      </c>
      <c r="L238" s="16" t="s">
        <v>1813</v>
      </c>
      <c r="M238">
        <f t="shared" si="5"/>
        <v>0</v>
      </c>
    </row>
    <row r="239" spans="1:13" ht="45">
      <c r="A239" s="1" t="s">
        <v>1517</v>
      </c>
      <c r="B239" s="1" t="s">
        <v>227</v>
      </c>
      <c r="C239" s="1">
        <v>5</v>
      </c>
      <c r="D239" s="1" t="s">
        <v>31</v>
      </c>
      <c r="E239" s="1" t="s">
        <v>1967</v>
      </c>
      <c r="F239" s="1"/>
      <c r="G239" s="1"/>
      <c r="H239" s="1"/>
      <c r="I239" s="1"/>
      <c r="J239" s="1" t="s">
        <v>25</v>
      </c>
      <c r="K239">
        <v>238</v>
      </c>
      <c r="L239" s="16" t="s">
        <v>1519</v>
      </c>
      <c r="M239">
        <f t="shared" si="5"/>
        <v>0</v>
      </c>
    </row>
    <row r="240" spans="1:13" ht="45">
      <c r="A240" s="1" t="s">
        <v>1450</v>
      </c>
      <c r="B240" s="1" t="s">
        <v>1960</v>
      </c>
      <c r="C240" s="1">
        <v>6</v>
      </c>
      <c r="D240" s="1" t="s">
        <v>15</v>
      </c>
      <c r="E240" s="1" t="s">
        <v>1451</v>
      </c>
      <c r="F240" s="1">
        <v>6</v>
      </c>
      <c r="G240" s="1">
        <v>3</v>
      </c>
      <c r="H240" s="1">
        <v>3</v>
      </c>
      <c r="I240" s="1" t="s">
        <v>28</v>
      </c>
      <c r="J240" s="1" t="s">
        <v>44</v>
      </c>
      <c r="K240">
        <v>239</v>
      </c>
      <c r="L240" s="16" t="s">
        <v>1452</v>
      </c>
      <c r="M240">
        <f t="shared" si="5"/>
        <v>6</v>
      </c>
    </row>
    <row r="241" spans="1:13" ht="30">
      <c r="A241" s="1" t="s">
        <v>1353</v>
      </c>
      <c r="B241" s="1" t="s">
        <v>1918</v>
      </c>
      <c r="C241" s="1">
        <v>6</v>
      </c>
      <c r="D241" s="1" t="s">
        <v>15</v>
      </c>
      <c r="E241" s="1" t="s">
        <v>1354</v>
      </c>
      <c r="F241" s="1">
        <v>5</v>
      </c>
      <c r="G241" s="1">
        <v>3</v>
      </c>
      <c r="H241" s="1">
        <v>4</v>
      </c>
      <c r="I241" s="1" t="s">
        <v>40</v>
      </c>
      <c r="J241" s="1" t="s">
        <v>41</v>
      </c>
      <c r="K241">
        <v>240</v>
      </c>
      <c r="L241" s="16" t="s">
        <v>1355</v>
      </c>
      <c r="M241">
        <f t="shared" si="5"/>
        <v>7</v>
      </c>
    </row>
    <row r="242" spans="1:13" ht="30">
      <c r="A242" s="1" t="s">
        <v>1336</v>
      </c>
      <c r="B242" s="1" t="s">
        <v>1918</v>
      </c>
      <c r="C242" s="1">
        <v>1</v>
      </c>
      <c r="D242" s="1" t="s">
        <v>15</v>
      </c>
      <c r="E242" s="1" t="s">
        <v>1338</v>
      </c>
      <c r="F242" s="1">
        <v>2</v>
      </c>
      <c r="G242" s="1">
        <v>0</v>
      </c>
      <c r="H242" s="1">
        <v>1</v>
      </c>
      <c r="I242" s="1" t="s">
        <v>229</v>
      </c>
      <c r="J242" s="1" t="s">
        <v>18</v>
      </c>
      <c r="K242">
        <v>241</v>
      </c>
      <c r="L242" s="16" t="s">
        <v>1339</v>
      </c>
      <c r="M242">
        <f t="shared" si="5"/>
        <v>1</v>
      </c>
    </row>
    <row r="243" spans="1:13" ht="30">
      <c r="A243" s="18" t="s">
        <v>1358</v>
      </c>
      <c r="B243" s="1" t="s">
        <v>1919</v>
      </c>
      <c r="C243" s="1">
        <v>1</v>
      </c>
      <c r="D243" s="1" t="s">
        <v>15</v>
      </c>
      <c r="E243" s="1" t="s">
        <v>1360</v>
      </c>
      <c r="F243" s="1">
        <v>1</v>
      </c>
      <c r="G243" s="1">
        <v>1</v>
      </c>
      <c r="H243" s="1">
        <v>1</v>
      </c>
      <c r="I243" s="1" t="s">
        <v>561</v>
      </c>
      <c r="J243" s="1" t="s">
        <v>18</v>
      </c>
      <c r="K243">
        <v>242</v>
      </c>
      <c r="L243" s="16" t="s">
        <v>1361</v>
      </c>
      <c r="M243">
        <f t="shared" si="5"/>
        <v>2</v>
      </c>
    </row>
    <row r="244" spans="1:13" ht="30">
      <c r="A244" s="1" t="s">
        <v>1440</v>
      </c>
      <c r="B244" s="1" t="s">
        <v>1968</v>
      </c>
      <c r="C244" s="1">
        <v>6</v>
      </c>
      <c r="D244" s="1" t="s">
        <v>15</v>
      </c>
      <c r="E244" s="1" t="s">
        <v>1441</v>
      </c>
      <c r="F244" s="1">
        <v>5</v>
      </c>
      <c r="G244" s="1">
        <v>1</v>
      </c>
      <c r="H244" s="1">
        <v>3</v>
      </c>
      <c r="I244" s="1" t="s">
        <v>52</v>
      </c>
      <c r="J244" s="1" t="s">
        <v>44</v>
      </c>
      <c r="K244">
        <v>243</v>
      </c>
      <c r="L244" s="16" t="s">
        <v>1442</v>
      </c>
      <c r="M244">
        <f t="shared" si="5"/>
        <v>4</v>
      </c>
    </row>
    <row r="245" spans="1:13" ht="30">
      <c r="A245" s="1" t="s">
        <v>1561</v>
      </c>
      <c r="B245" s="1" t="s">
        <v>1961</v>
      </c>
      <c r="C245" s="1">
        <v>3</v>
      </c>
      <c r="D245" s="1" t="s">
        <v>31</v>
      </c>
      <c r="E245" s="1" t="s">
        <v>1562</v>
      </c>
      <c r="F245" s="1"/>
      <c r="G245" s="1"/>
      <c r="H245" s="1"/>
      <c r="I245" s="1"/>
      <c r="J245" s="1" t="s">
        <v>18</v>
      </c>
      <c r="K245">
        <v>244</v>
      </c>
      <c r="L245" s="16" t="s">
        <v>1563</v>
      </c>
      <c r="M245">
        <f t="shared" si="5"/>
        <v>0</v>
      </c>
    </row>
    <row r="246" spans="1:13" ht="30">
      <c r="A246" s="1" t="s">
        <v>1466</v>
      </c>
      <c r="B246" s="1" t="s">
        <v>1963</v>
      </c>
      <c r="C246" s="1">
        <v>4</v>
      </c>
      <c r="D246" s="1" t="s">
        <v>15</v>
      </c>
      <c r="E246" s="1" t="s">
        <v>1467</v>
      </c>
      <c r="F246" s="1">
        <v>3</v>
      </c>
      <c r="G246" s="1">
        <v>2</v>
      </c>
      <c r="H246" s="1">
        <v>1</v>
      </c>
      <c r="I246" s="1" t="s">
        <v>52</v>
      </c>
      <c r="J246" s="1" t="s">
        <v>18</v>
      </c>
      <c r="K246">
        <v>245</v>
      </c>
      <c r="L246" s="16" t="s">
        <v>1468</v>
      </c>
      <c r="M246">
        <f t="shared" si="5"/>
        <v>3</v>
      </c>
    </row>
    <row r="247" spans="1:13" ht="30">
      <c r="A247" s="1" t="s">
        <v>1469</v>
      </c>
      <c r="B247" s="1" t="s">
        <v>1963</v>
      </c>
      <c r="C247" s="1">
        <v>4</v>
      </c>
      <c r="D247" s="1" t="s">
        <v>15</v>
      </c>
      <c r="E247" s="1" t="s">
        <v>1470</v>
      </c>
      <c r="F247" s="1">
        <v>4</v>
      </c>
      <c r="G247" s="1">
        <v>2</v>
      </c>
      <c r="H247" s="1">
        <v>2</v>
      </c>
      <c r="I247" s="1" t="s">
        <v>119</v>
      </c>
      <c r="J247" s="1" t="s">
        <v>18</v>
      </c>
      <c r="K247">
        <v>246</v>
      </c>
      <c r="L247" s="16" t="s">
        <v>1471</v>
      </c>
      <c r="M247">
        <f t="shared" si="5"/>
        <v>4</v>
      </c>
    </row>
    <row r="248" spans="1:13">
      <c r="A248" s="1" t="s">
        <v>1787</v>
      </c>
      <c r="B248" s="1" t="s">
        <v>415</v>
      </c>
      <c r="C248" s="1">
        <v>3</v>
      </c>
      <c r="D248" s="1" t="s">
        <v>23</v>
      </c>
      <c r="E248" s="1" t="s">
        <v>1788</v>
      </c>
      <c r="F248" s="1"/>
      <c r="G248" s="1"/>
      <c r="H248" s="1"/>
      <c r="I248" s="1"/>
      <c r="J248" s="1" t="s">
        <v>44</v>
      </c>
      <c r="K248">
        <v>247</v>
      </c>
      <c r="L248" s="16" t="s">
        <v>1789</v>
      </c>
      <c r="M248">
        <f t="shared" si="5"/>
        <v>0</v>
      </c>
    </row>
    <row r="249" spans="1:13">
      <c r="A249" s="1" t="s">
        <v>1828</v>
      </c>
      <c r="B249" s="1" t="s">
        <v>415</v>
      </c>
      <c r="C249" s="1">
        <v>2</v>
      </c>
      <c r="D249" s="1" t="s">
        <v>1822</v>
      </c>
      <c r="E249" s="1" t="s">
        <v>1829</v>
      </c>
      <c r="F249" s="1"/>
      <c r="G249" s="1"/>
      <c r="H249" s="1"/>
      <c r="I249" s="1"/>
      <c r="J249" s="1" t="s">
        <v>44</v>
      </c>
      <c r="K249">
        <v>248</v>
      </c>
      <c r="L249" s="16" t="s">
        <v>1830</v>
      </c>
      <c r="M249">
        <f t="shared" si="5"/>
        <v>0</v>
      </c>
    </row>
    <row r="250" spans="1:13" ht="30">
      <c r="A250" s="1" t="s">
        <v>1395</v>
      </c>
      <c r="B250" s="1" t="s">
        <v>1921</v>
      </c>
      <c r="C250" s="1">
        <v>6</v>
      </c>
      <c r="D250" s="1" t="s">
        <v>15</v>
      </c>
      <c r="E250" s="1" t="s">
        <v>1396</v>
      </c>
      <c r="F250" s="1">
        <v>6</v>
      </c>
      <c r="G250" s="1">
        <v>2</v>
      </c>
      <c r="H250" s="1">
        <v>3</v>
      </c>
      <c r="I250" s="1" t="s">
        <v>40</v>
      </c>
      <c r="J250" s="1" t="s">
        <v>25</v>
      </c>
      <c r="K250">
        <v>249</v>
      </c>
      <c r="L250" s="16" t="s">
        <v>1397</v>
      </c>
      <c r="M250">
        <f t="shared" si="5"/>
        <v>5</v>
      </c>
    </row>
    <row r="251" spans="1:13" ht="30">
      <c r="A251" s="1" t="s">
        <v>1235</v>
      </c>
      <c r="B251" s="1" t="s">
        <v>365</v>
      </c>
      <c r="C251" s="1">
        <v>6</v>
      </c>
      <c r="D251" s="1" t="s">
        <v>15</v>
      </c>
      <c r="E251" s="1" t="s">
        <v>1236</v>
      </c>
      <c r="F251" s="1">
        <v>7</v>
      </c>
      <c r="G251" s="1">
        <v>1</v>
      </c>
      <c r="H251" s="1">
        <v>5</v>
      </c>
      <c r="I251" s="1" t="s">
        <v>119</v>
      </c>
      <c r="J251" s="1" t="s">
        <v>41</v>
      </c>
      <c r="K251">
        <v>250</v>
      </c>
      <c r="L251" s="16" t="s">
        <v>1237</v>
      </c>
      <c r="M251">
        <f t="shared" si="5"/>
        <v>6</v>
      </c>
    </row>
    <row r="252" spans="1:13">
      <c r="A252" s="1" t="s">
        <v>1250</v>
      </c>
      <c r="B252" s="1" t="s">
        <v>365</v>
      </c>
      <c r="C252" s="1">
        <v>7</v>
      </c>
      <c r="D252" s="1" t="s">
        <v>15</v>
      </c>
      <c r="E252" s="1" t="s">
        <v>1251</v>
      </c>
      <c r="F252" s="1">
        <v>5</v>
      </c>
      <c r="G252" s="1">
        <v>0</v>
      </c>
      <c r="H252" s="1">
        <v>6</v>
      </c>
      <c r="I252" s="1" t="s">
        <v>160</v>
      </c>
      <c r="J252" s="1" t="s">
        <v>25</v>
      </c>
      <c r="K252">
        <v>251</v>
      </c>
      <c r="M252">
        <f t="shared" si="5"/>
        <v>6</v>
      </c>
    </row>
    <row r="253" spans="1:13" ht="30">
      <c r="A253" s="1" t="s">
        <v>1578</v>
      </c>
      <c r="B253" s="1" t="s">
        <v>850</v>
      </c>
      <c r="C253" s="1">
        <v>2</v>
      </c>
      <c r="D253" s="1" t="s">
        <v>23</v>
      </c>
      <c r="E253" s="1" t="s">
        <v>1579</v>
      </c>
      <c r="F253" s="1"/>
      <c r="G253" s="1"/>
      <c r="H253" s="1"/>
      <c r="I253" s="1"/>
      <c r="J253" s="1" t="s">
        <v>18</v>
      </c>
      <c r="K253">
        <v>252</v>
      </c>
      <c r="M253">
        <f t="shared" si="5"/>
        <v>0</v>
      </c>
    </row>
    <row r="254" spans="1:13" ht="30">
      <c r="A254" s="1" t="s">
        <v>1566</v>
      </c>
      <c r="B254" s="1" t="s">
        <v>850</v>
      </c>
      <c r="C254" s="1">
        <v>1</v>
      </c>
      <c r="D254" s="1" t="s">
        <v>23</v>
      </c>
      <c r="E254" s="1" t="s">
        <v>1969</v>
      </c>
      <c r="F254" s="1"/>
      <c r="G254" s="1"/>
      <c r="H254" s="1"/>
      <c r="I254" s="1"/>
      <c r="J254" s="1" t="s">
        <v>18</v>
      </c>
      <c r="K254">
        <v>253</v>
      </c>
      <c r="M254">
        <f t="shared" si="5"/>
        <v>0</v>
      </c>
    </row>
    <row r="255" spans="1:13" ht="30">
      <c r="A255" s="1" t="s">
        <v>1662</v>
      </c>
      <c r="B255" s="1" t="s">
        <v>277</v>
      </c>
      <c r="C255" s="1">
        <v>3</v>
      </c>
      <c r="D255" s="1" t="s">
        <v>23</v>
      </c>
      <c r="E255" s="1" t="s">
        <v>1970</v>
      </c>
      <c r="F255" s="1"/>
      <c r="G255" s="1"/>
      <c r="H255" s="1"/>
      <c r="I255" s="1"/>
      <c r="J255" s="1" t="s">
        <v>44</v>
      </c>
      <c r="K255">
        <v>254</v>
      </c>
      <c r="M255">
        <f t="shared" si="5"/>
        <v>0</v>
      </c>
    </row>
    <row r="256" spans="1:13" ht="30">
      <c r="A256" s="1" t="s">
        <v>1316</v>
      </c>
      <c r="B256" s="1" t="s">
        <v>415</v>
      </c>
      <c r="C256" s="1">
        <v>4</v>
      </c>
      <c r="D256" s="1" t="s">
        <v>15</v>
      </c>
      <c r="E256" s="1" t="s">
        <v>1317</v>
      </c>
      <c r="F256" s="1">
        <v>2</v>
      </c>
      <c r="G256" s="1">
        <v>1</v>
      </c>
      <c r="H256" s="1">
        <v>2</v>
      </c>
      <c r="I256" s="1" t="s">
        <v>417</v>
      </c>
      <c r="J256" s="1" t="s">
        <v>44</v>
      </c>
      <c r="K256">
        <v>255</v>
      </c>
      <c r="M256">
        <f t="shared" si="5"/>
        <v>3</v>
      </c>
    </row>
    <row r="257" spans="1:13" ht="30">
      <c r="A257" s="1" t="s">
        <v>1259</v>
      </c>
      <c r="B257" s="1" t="s">
        <v>415</v>
      </c>
      <c r="C257" s="1">
        <v>1</v>
      </c>
      <c r="D257" s="1" t="s">
        <v>15</v>
      </c>
      <c r="E257" s="2" t="s">
        <v>1260</v>
      </c>
      <c r="F257" s="1">
        <v>1</v>
      </c>
      <c r="G257" s="1">
        <v>0</v>
      </c>
      <c r="H257" s="1">
        <v>2</v>
      </c>
      <c r="I257" s="1" t="s">
        <v>417</v>
      </c>
      <c r="J257" s="1" t="s">
        <v>18</v>
      </c>
      <c r="K257">
        <v>256</v>
      </c>
      <c r="M257">
        <f t="shared" si="5"/>
        <v>2</v>
      </c>
    </row>
    <row r="258" spans="1:13" ht="45">
      <c r="A258" s="1" t="s">
        <v>1319</v>
      </c>
      <c r="B258" s="1" t="s">
        <v>415</v>
      </c>
      <c r="C258" s="1">
        <v>4</v>
      </c>
      <c r="D258" s="1" t="s">
        <v>15</v>
      </c>
      <c r="E258" s="2" t="s">
        <v>1320</v>
      </c>
      <c r="F258" s="1">
        <v>4</v>
      </c>
      <c r="G258" s="1">
        <v>1</v>
      </c>
      <c r="H258" s="1">
        <v>1</v>
      </c>
      <c r="I258" s="1" t="s">
        <v>417</v>
      </c>
      <c r="J258" s="1" t="s">
        <v>25</v>
      </c>
      <c r="K258">
        <v>257</v>
      </c>
      <c r="M258">
        <f t="shared" si="5"/>
        <v>2</v>
      </c>
    </row>
    <row r="259" spans="1:13" ht="30">
      <c r="A259" s="1" t="s">
        <v>1270</v>
      </c>
      <c r="B259" s="1" t="s">
        <v>415</v>
      </c>
      <c r="C259" s="1">
        <v>2</v>
      </c>
      <c r="D259" s="1" t="s">
        <v>15</v>
      </c>
      <c r="E259" s="1" t="s">
        <v>1271</v>
      </c>
      <c r="F259" s="1">
        <v>3</v>
      </c>
      <c r="G259" s="1">
        <v>0</v>
      </c>
      <c r="H259" s="1">
        <v>1</v>
      </c>
      <c r="I259" s="1" t="s">
        <v>417</v>
      </c>
      <c r="J259" s="1" t="s">
        <v>44</v>
      </c>
      <c r="K259">
        <v>258</v>
      </c>
      <c r="M259">
        <f t="shared" ref="M259:M322" si="6">$G259+$H259</f>
        <v>1</v>
      </c>
    </row>
    <row r="260" spans="1:13" ht="30">
      <c r="A260" s="1" t="s">
        <v>1582</v>
      </c>
      <c r="B260" s="1" t="s">
        <v>850</v>
      </c>
      <c r="C260" s="1">
        <v>3</v>
      </c>
      <c r="D260" s="1" t="s">
        <v>23</v>
      </c>
      <c r="E260" s="1" t="s">
        <v>1583</v>
      </c>
      <c r="F260" s="1"/>
      <c r="G260" s="1"/>
      <c r="H260" s="1"/>
      <c r="I260" s="1"/>
      <c r="J260" s="1" t="s">
        <v>18</v>
      </c>
      <c r="K260">
        <v>259</v>
      </c>
      <c r="M260">
        <f t="shared" si="6"/>
        <v>0</v>
      </c>
    </row>
    <row r="261" spans="1:13" ht="45">
      <c r="A261" s="1" t="s">
        <v>924</v>
      </c>
      <c r="B261" s="1" t="s">
        <v>227</v>
      </c>
      <c r="C261" s="1">
        <v>3</v>
      </c>
      <c r="D261" s="1" t="s">
        <v>15</v>
      </c>
      <c r="E261" s="1" t="s">
        <v>925</v>
      </c>
      <c r="F261" s="1">
        <v>1</v>
      </c>
      <c r="G261" s="1">
        <v>1</v>
      </c>
      <c r="H261" s="1">
        <v>5</v>
      </c>
      <c r="I261" s="1" t="s">
        <v>52</v>
      </c>
      <c r="J261" s="1" t="s">
        <v>44</v>
      </c>
      <c r="K261">
        <v>260</v>
      </c>
      <c r="M261">
        <f t="shared" si="6"/>
        <v>6</v>
      </c>
    </row>
    <row r="262" spans="1:13" ht="30">
      <c r="A262" s="1" t="s">
        <v>1472</v>
      </c>
      <c r="B262" s="1" t="s">
        <v>1971</v>
      </c>
      <c r="C262" s="1">
        <v>4</v>
      </c>
      <c r="D262" s="1" t="s">
        <v>15</v>
      </c>
      <c r="E262" s="1" t="s">
        <v>1473</v>
      </c>
      <c r="F262" s="1">
        <v>2</v>
      </c>
      <c r="G262" s="1">
        <v>2</v>
      </c>
      <c r="H262" s="1">
        <v>1</v>
      </c>
      <c r="I262" s="1" t="s">
        <v>52</v>
      </c>
      <c r="J262" s="1" t="s">
        <v>18</v>
      </c>
      <c r="K262">
        <v>261</v>
      </c>
      <c r="M262">
        <f t="shared" si="6"/>
        <v>3</v>
      </c>
    </row>
    <row r="263" spans="1:13" ht="30">
      <c r="A263" s="1" t="s">
        <v>1398</v>
      </c>
      <c r="B263" s="1" t="s">
        <v>1972</v>
      </c>
      <c r="C263" s="1">
        <v>6</v>
      </c>
      <c r="D263" s="1" t="s">
        <v>15</v>
      </c>
      <c r="E263" s="1" t="s">
        <v>1399</v>
      </c>
      <c r="F263" s="1">
        <v>5</v>
      </c>
      <c r="G263" s="1">
        <v>3</v>
      </c>
      <c r="H263" s="1">
        <v>4</v>
      </c>
      <c r="I263" s="1" t="s">
        <v>417</v>
      </c>
      <c r="J263" s="1" t="s">
        <v>25</v>
      </c>
      <c r="K263">
        <v>262</v>
      </c>
      <c r="M263">
        <f t="shared" si="6"/>
        <v>7</v>
      </c>
    </row>
    <row r="264" spans="1:13" ht="30">
      <c r="A264" s="1" t="s">
        <v>1120</v>
      </c>
      <c r="B264" s="1" t="s">
        <v>13</v>
      </c>
      <c r="C264" s="1">
        <v>4</v>
      </c>
      <c r="D264" s="1" t="s">
        <v>15</v>
      </c>
      <c r="E264" s="1" t="s">
        <v>1973</v>
      </c>
      <c r="F264" s="1">
        <v>2</v>
      </c>
      <c r="G264" s="1">
        <v>1</v>
      </c>
      <c r="H264" s="1">
        <v>2</v>
      </c>
      <c r="I264" s="1" t="s">
        <v>561</v>
      </c>
      <c r="J264" s="1" t="s">
        <v>18</v>
      </c>
      <c r="K264">
        <v>263</v>
      </c>
      <c r="M264">
        <f t="shared" si="6"/>
        <v>3</v>
      </c>
    </row>
    <row r="265" spans="1:13" ht="45">
      <c r="A265" s="1" t="s">
        <v>1709</v>
      </c>
      <c r="B265" s="1" t="s">
        <v>13</v>
      </c>
      <c r="C265" s="1">
        <v>4</v>
      </c>
      <c r="D265" s="1" t="s">
        <v>23</v>
      </c>
      <c r="E265" s="1" t="s">
        <v>1974</v>
      </c>
      <c r="F265" s="1"/>
      <c r="G265" s="1"/>
      <c r="H265" s="1"/>
      <c r="I265" s="1"/>
      <c r="J265" s="1" t="s">
        <v>18</v>
      </c>
      <c r="K265">
        <v>264</v>
      </c>
      <c r="M265">
        <f t="shared" si="6"/>
        <v>0</v>
      </c>
    </row>
    <row r="266" spans="1:13" ht="30">
      <c r="A266" s="1" t="s">
        <v>1490</v>
      </c>
      <c r="B266" s="1" t="s">
        <v>850</v>
      </c>
      <c r="C266" s="1">
        <v>3</v>
      </c>
      <c r="D266" s="1" t="s">
        <v>31</v>
      </c>
      <c r="E266" s="1" t="s">
        <v>1975</v>
      </c>
      <c r="F266" s="1"/>
      <c r="G266" s="1"/>
      <c r="H266" s="1"/>
      <c r="I266" s="1"/>
      <c r="J266" s="1" t="s">
        <v>18</v>
      </c>
      <c r="K266">
        <v>265</v>
      </c>
      <c r="M266">
        <f t="shared" si="6"/>
        <v>0</v>
      </c>
    </row>
    <row r="267" spans="1:13" ht="30">
      <c r="A267" s="1" t="s">
        <v>1976</v>
      </c>
      <c r="B267" s="1" t="s">
        <v>227</v>
      </c>
      <c r="C267" s="1">
        <v>2</v>
      </c>
      <c r="D267" s="1" t="s">
        <v>23</v>
      </c>
      <c r="E267" s="1" t="s">
        <v>1599</v>
      </c>
      <c r="F267" s="1"/>
      <c r="G267" s="1"/>
      <c r="H267" s="1"/>
      <c r="I267" s="1"/>
      <c r="J267" s="1" t="s">
        <v>18</v>
      </c>
      <c r="K267">
        <v>266</v>
      </c>
      <c r="M267">
        <f t="shared" si="6"/>
        <v>0</v>
      </c>
    </row>
    <row r="268" spans="1:13" ht="30">
      <c r="A268" s="1" t="s">
        <v>936</v>
      </c>
      <c r="B268" s="1" t="s">
        <v>227</v>
      </c>
      <c r="C268" s="1">
        <v>4</v>
      </c>
      <c r="D268" s="1" t="s">
        <v>15</v>
      </c>
      <c r="E268" s="1" t="s">
        <v>937</v>
      </c>
      <c r="F268" s="1">
        <v>2</v>
      </c>
      <c r="G268" s="1">
        <v>0</v>
      </c>
      <c r="H268" s="1">
        <v>4</v>
      </c>
      <c r="I268" s="1" t="s">
        <v>131</v>
      </c>
      <c r="J268" s="1" t="s">
        <v>44</v>
      </c>
      <c r="K268">
        <v>267</v>
      </c>
      <c r="M268">
        <f t="shared" si="6"/>
        <v>4</v>
      </c>
    </row>
    <row r="269" spans="1:13" ht="30">
      <c r="A269" s="1" t="s">
        <v>1817</v>
      </c>
      <c r="B269" s="1" t="s">
        <v>1971</v>
      </c>
      <c r="C269" s="1">
        <v>1</v>
      </c>
      <c r="D269" s="1" t="s">
        <v>23</v>
      </c>
      <c r="E269" s="1" t="s">
        <v>1818</v>
      </c>
      <c r="F269" s="1"/>
      <c r="G269" s="1"/>
      <c r="H269" s="1"/>
      <c r="I269" s="1"/>
      <c r="J269" s="1" t="s">
        <v>18</v>
      </c>
      <c r="K269">
        <v>268</v>
      </c>
      <c r="M269">
        <f t="shared" si="6"/>
        <v>0</v>
      </c>
    </row>
    <row r="270" spans="1:13" ht="30">
      <c r="A270" s="1" t="s">
        <v>948</v>
      </c>
      <c r="B270" s="1" t="s">
        <v>227</v>
      </c>
      <c r="C270" s="1">
        <v>5</v>
      </c>
      <c r="D270" s="2" t="s">
        <v>15</v>
      </c>
      <c r="E270" s="1" t="s">
        <v>949</v>
      </c>
      <c r="F270" s="1">
        <v>4</v>
      </c>
      <c r="G270" s="1">
        <v>3</v>
      </c>
      <c r="H270" s="1">
        <v>1</v>
      </c>
      <c r="I270" s="1" t="s">
        <v>28</v>
      </c>
      <c r="J270" s="1" t="s">
        <v>18</v>
      </c>
      <c r="K270">
        <v>269</v>
      </c>
      <c r="M270">
        <f t="shared" si="6"/>
        <v>4</v>
      </c>
    </row>
    <row r="271" spans="1:13" ht="30">
      <c r="A271" s="1" t="s">
        <v>1217</v>
      </c>
      <c r="B271" s="1" t="s">
        <v>365</v>
      </c>
      <c r="C271" s="1">
        <v>5</v>
      </c>
      <c r="D271" s="2" t="s">
        <v>15</v>
      </c>
      <c r="E271" s="1" t="s">
        <v>1218</v>
      </c>
      <c r="F271" s="1">
        <v>3</v>
      </c>
      <c r="G271" s="1">
        <v>0</v>
      </c>
      <c r="H271" s="1">
        <v>1</v>
      </c>
      <c r="I271" s="1" t="s">
        <v>119</v>
      </c>
      <c r="J271" s="1" t="s">
        <v>18</v>
      </c>
      <c r="K271">
        <v>270</v>
      </c>
      <c r="M271">
        <f t="shared" si="6"/>
        <v>1</v>
      </c>
    </row>
    <row r="272" spans="1:13" ht="45">
      <c r="A272" s="1" t="s">
        <v>1205</v>
      </c>
      <c r="B272" s="1" t="s">
        <v>365</v>
      </c>
      <c r="C272" s="1">
        <v>4</v>
      </c>
      <c r="D272" s="1" t="s">
        <v>15</v>
      </c>
      <c r="E272" s="1" t="s">
        <v>1206</v>
      </c>
      <c r="F272" s="1">
        <v>2</v>
      </c>
      <c r="G272" s="1">
        <v>3</v>
      </c>
      <c r="H272" s="1">
        <v>1</v>
      </c>
      <c r="I272" s="1" t="s">
        <v>28</v>
      </c>
      <c r="J272" s="1" t="s">
        <v>44</v>
      </c>
      <c r="K272">
        <v>271</v>
      </c>
      <c r="M272">
        <f t="shared" si="6"/>
        <v>4</v>
      </c>
    </row>
    <row r="273" spans="1:13" ht="45">
      <c r="A273" s="1" t="s">
        <v>1322</v>
      </c>
      <c r="B273" s="1" t="s">
        <v>415</v>
      </c>
      <c r="C273" s="1">
        <v>4</v>
      </c>
      <c r="D273" s="1" t="s">
        <v>15</v>
      </c>
      <c r="E273" s="2" t="s">
        <v>1323</v>
      </c>
      <c r="F273" s="1">
        <v>3</v>
      </c>
      <c r="G273" s="1">
        <v>1</v>
      </c>
      <c r="H273" s="1">
        <v>2</v>
      </c>
      <c r="I273" s="1" t="s">
        <v>28</v>
      </c>
      <c r="J273" s="1" t="s">
        <v>44</v>
      </c>
      <c r="K273">
        <v>272</v>
      </c>
      <c r="M273">
        <f t="shared" si="6"/>
        <v>3</v>
      </c>
    </row>
    <row r="274" spans="1:13" ht="30">
      <c r="A274" s="1" t="s">
        <v>1653</v>
      </c>
      <c r="B274" s="1" t="s">
        <v>277</v>
      </c>
      <c r="C274" s="1">
        <v>2</v>
      </c>
      <c r="D274" s="1" t="s">
        <v>23</v>
      </c>
      <c r="E274" s="1" t="s">
        <v>1654</v>
      </c>
      <c r="F274" s="1"/>
      <c r="G274" s="1"/>
      <c r="H274" s="1"/>
      <c r="I274" s="1"/>
      <c r="J274" s="1"/>
      <c r="K274">
        <v>273</v>
      </c>
      <c r="M274">
        <f t="shared" si="6"/>
        <v>0</v>
      </c>
    </row>
    <row r="275" spans="1:13">
      <c r="A275" s="1" t="s">
        <v>875</v>
      </c>
      <c r="B275" s="1" t="s">
        <v>850</v>
      </c>
      <c r="C275" s="1">
        <v>3</v>
      </c>
      <c r="D275" s="1" t="s">
        <v>15</v>
      </c>
      <c r="E275" s="1" t="s">
        <v>876</v>
      </c>
      <c r="F275" s="1">
        <v>3</v>
      </c>
      <c r="G275" s="1">
        <v>0</v>
      </c>
      <c r="H275" s="1">
        <v>1</v>
      </c>
      <c r="I275" s="1" t="s">
        <v>229</v>
      </c>
      <c r="J275" s="1" t="s">
        <v>18</v>
      </c>
      <c r="K275">
        <v>274</v>
      </c>
      <c r="M275">
        <f t="shared" si="6"/>
        <v>1</v>
      </c>
    </row>
    <row r="276" spans="1:13" ht="45">
      <c r="A276" s="1" t="s">
        <v>1493</v>
      </c>
      <c r="B276" s="1" t="s">
        <v>850</v>
      </c>
      <c r="C276" s="1">
        <v>4</v>
      </c>
      <c r="D276" s="1" t="s">
        <v>31</v>
      </c>
      <c r="E276" s="1" t="s">
        <v>2007</v>
      </c>
      <c r="F276" s="1"/>
      <c r="G276" s="1"/>
      <c r="H276" s="1"/>
      <c r="I276" s="1"/>
      <c r="J276" s="1" t="s">
        <v>25</v>
      </c>
      <c r="K276">
        <v>275</v>
      </c>
      <c r="M276">
        <f t="shared" si="6"/>
        <v>0</v>
      </c>
    </row>
    <row r="277" spans="1:13">
      <c r="A277" s="1" t="s">
        <v>887</v>
      </c>
      <c r="B277" s="1" t="s">
        <v>850</v>
      </c>
      <c r="C277" s="1">
        <v>4</v>
      </c>
      <c r="D277" s="1" t="s">
        <v>15</v>
      </c>
      <c r="E277" s="1" t="s">
        <v>1978</v>
      </c>
      <c r="F277" s="1">
        <v>2</v>
      </c>
      <c r="G277" s="1">
        <v>2</v>
      </c>
      <c r="H277" s="1">
        <v>2</v>
      </c>
      <c r="I277" s="1" t="s">
        <v>52</v>
      </c>
      <c r="J277" s="1" t="s">
        <v>18</v>
      </c>
      <c r="K277">
        <v>276</v>
      </c>
      <c r="M277">
        <f t="shared" si="6"/>
        <v>4</v>
      </c>
    </row>
    <row r="278" spans="1:13" ht="30">
      <c r="A278" s="1" t="s">
        <v>863</v>
      </c>
      <c r="B278" s="1" t="s">
        <v>850</v>
      </c>
      <c r="C278" s="1">
        <v>2</v>
      </c>
      <c r="D278" s="1" t="s">
        <v>15</v>
      </c>
      <c r="E278" s="1" t="s">
        <v>864</v>
      </c>
      <c r="F278" s="1">
        <v>1</v>
      </c>
      <c r="G278" s="1">
        <v>0</v>
      </c>
      <c r="H278" s="1">
        <v>1</v>
      </c>
      <c r="I278" s="1" t="s">
        <v>28</v>
      </c>
      <c r="J278" s="1" t="s">
        <v>44</v>
      </c>
      <c r="K278">
        <v>277</v>
      </c>
      <c r="M278">
        <f t="shared" si="6"/>
        <v>1</v>
      </c>
    </row>
    <row r="279" spans="1:13" ht="30">
      <c r="A279" s="1" t="s">
        <v>1484</v>
      </c>
      <c r="B279" s="1" t="s">
        <v>850</v>
      </c>
      <c r="C279" s="1">
        <v>2</v>
      </c>
      <c r="D279" s="1" t="s">
        <v>31</v>
      </c>
      <c r="E279" s="1" t="s">
        <v>1485</v>
      </c>
      <c r="F279" s="1"/>
      <c r="G279" s="1"/>
      <c r="H279" s="1"/>
      <c r="I279" s="1"/>
      <c r="J279" s="1" t="s">
        <v>18</v>
      </c>
      <c r="K279">
        <v>278</v>
      </c>
      <c r="M279">
        <f t="shared" si="6"/>
        <v>0</v>
      </c>
    </row>
    <row r="280" spans="1:13" ht="30">
      <c r="A280" s="1" t="s">
        <v>867</v>
      </c>
      <c r="B280" s="1" t="s">
        <v>850</v>
      </c>
      <c r="C280" s="1">
        <v>2</v>
      </c>
      <c r="D280" s="1" t="s">
        <v>15</v>
      </c>
      <c r="E280" s="1" t="s">
        <v>868</v>
      </c>
      <c r="F280" s="1">
        <v>2</v>
      </c>
      <c r="G280" s="1">
        <v>1</v>
      </c>
      <c r="H280" s="1">
        <v>1</v>
      </c>
      <c r="I280" s="1" t="s">
        <v>52</v>
      </c>
      <c r="J280" s="1" t="s">
        <v>18</v>
      </c>
      <c r="K280">
        <v>279</v>
      </c>
      <c r="M280">
        <f t="shared" si="6"/>
        <v>2</v>
      </c>
    </row>
    <row r="281" spans="1:13" ht="30">
      <c r="A281" s="1" t="s">
        <v>1569</v>
      </c>
      <c r="B281" s="1" t="s">
        <v>850</v>
      </c>
      <c r="C281" s="1">
        <v>1</v>
      </c>
      <c r="D281" s="1" t="s">
        <v>23</v>
      </c>
      <c r="E281" s="1" t="s">
        <v>1570</v>
      </c>
      <c r="F281" s="1"/>
      <c r="G281" s="1"/>
      <c r="H281" s="1"/>
      <c r="I281" s="1"/>
      <c r="J281" s="1" t="s">
        <v>25</v>
      </c>
      <c r="K281">
        <v>280</v>
      </c>
      <c r="M281">
        <f t="shared" si="6"/>
        <v>0</v>
      </c>
    </row>
    <row r="282" spans="1:13" ht="30">
      <c r="A282" s="1" t="s">
        <v>1979</v>
      </c>
      <c r="B282" s="1" t="s">
        <v>13</v>
      </c>
      <c r="C282" s="1">
        <v>2</v>
      </c>
      <c r="D282" s="1" t="s">
        <v>1822</v>
      </c>
      <c r="E282" s="1" t="s">
        <v>1980</v>
      </c>
      <c r="F282" s="1"/>
      <c r="G282" s="1"/>
      <c r="H282" s="1"/>
      <c r="I282" s="1"/>
      <c r="J282" s="1" t="s">
        <v>18</v>
      </c>
      <c r="K282">
        <v>281</v>
      </c>
      <c r="M282">
        <f t="shared" si="6"/>
        <v>0</v>
      </c>
    </row>
    <row r="283" spans="1:13">
      <c r="A283" s="1" t="s">
        <v>1160</v>
      </c>
      <c r="B283" s="1" t="s">
        <v>365</v>
      </c>
      <c r="C283" s="1">
        <v>1</v>
      </c>
      <c r="D283" s="1" t="s">
        <v>15</v>
      </c>
      <c r="E283" s="1" t="s">
        <v>1161</v>
      </c>
      <c r="F283" s="1">
        <v>3</v>
      </c>
      <c r="G283" s="1">
        <v>2</v>
      </c>
      <c r="H283" s="1">
        <v>1</v>
      </c>
      <c r="I283" s="1" t="s">
        <v>160</v>
      </c>
      <c r="J283" s="1" t="s">
        <v>18</v>
      </c>
      <c r="K283">
        <v>282</v>
      </c>
      <c r="M283">
        <f t="shared" si="6"/>
        <v>3</v>
      </c>
    </row>
    <row r="284" spans="1:13">
      <c r="A284" s="1" t="s">
        <v>1173</v>
      </c>
      <c r="B284" s="1" t="s">
        <v>365</v>
      </c>
      <c r="C284" s="1">
        <v>2</v>
      </c>
      <c r="D284" s="1" t="s">
        <v>15</v>
      </c>
      <c r="E284" s="1" t="s">
        <v>1174</v>
      </c>
      <c r="F284" s="1">
        <v>4</v>
      </c>
      <c r="G284" s="1">
        <v>3</v>
      </c>
      <c r="H284" s="1">
        <v>2</v>
      </c>
      <c r="I284" s="1" t="s">
        <v>160</v>
      </c>
      <c r="J284" s="1" t="s">
        <v>44</v>
      </c>
      <c r="K284">
        <v>283</v>
      </c>
      <c r="M284">
        <f t="shared" si="6"/>
        <v>5</v>
      </c>
    </row>
    <row r="285" spans="1:13" ht="30">
      <c r="A285" s="1" t="s">
        <v>1981</v>
      </c>
      <c r="B285" s="1" t="s">
        <v>227</v>
      </c>
      <c r="C285" s="1">
        <v>6</v>
      </c>
      <c r="D285" s="1" t="s">
        <v>15</v>
      </c>
      <c r="E285" s="1" t="s">
        <v>961</v>
      </c>
      <c r="F285" s="1">
        <v>6</v>
      </c>
      <c r="G285" s="1">
        <v>3</v>
      </c>
      <c r="H285" s="1">
        <v>3</v>
      </c>
      <c r="I285" s="1" t="s">
        <v>131</v>
      </c>
      <c r="J285" s="1" t="s">
        <v>25</v>
      </c>
      <c r="K285">
        <v>284</v>
      </c>
      <c r="M285">
        <f t="shared" si="6"/>
        <v>6</v>
      </c>
    </row>
    <row r="286" spans="1:13">
      <c r="A286" s="1" t="s">
        <v>1982</v>
      </c>
      <c r="B286" s="1" t="s">
        <v>227</v>
      </c>
      <c r="C286" s="1">
        <v>3</v>
      </c>
      <c r="D286" s="1" t="s">
        <v>23</v>
      </c>
      <c r="E286" s="1" t="s">
        <v>1983</v>
      </c>
      <c r="F286" s="1"/>
      <c r="G286" s="1"/>
      <c r="H286" s="1"/>
      <c r="I286" s="1"/>
      <c r="J286" s="1" t="s">
        <v>18</v>
      </c>
      <c r="K286">
        <v>285</v>
      </c>
      <c r="M286">
        <f t="shared" si="6"/>
        <v>0</v>
      </c>
    </row>
    <row r="287" spans="1:13" ht="45">
      <c r="A287" s="1" t="s">
        <v>1019</v>
      </c>
      <c r="B287" s="1" t="s">
        <v>277</v>
      </c>
      <c r="C287" s="1">
        <v>3</v>
      </c>
      <c r="D287" s="1" t="s">
        <v>15</v>
      </c>
      <c r="E287" s="1" t="s">
        <v>1984</v>
      </c>
      <c r="F287" s="1">
        <v>2</v>
      </c>
      <c r="G287" s="1">
        <v>4</v>
      </c>
      <c r="H287" s="1">
        <v>1</v>
      </c>
      <c r="I287" s="1" t="s">
        <v>229</v>
      </c>
      <c r="J287" s="1" t="s">
        <v>44</v>
      </c>
      <c r="K287">
        <v>286</v>
      </c>
      <c r="M287">
        <f t="shared" si="6"/>
        <v>5</v>
      </c>
    </row>
    <row r="288" spans="1:13" ht="30">
      <c r="A288" s="1" t="s">
        <v>264</v>
      </c>
      <c r="B288" s="1" t="s">
        <v>227</v>
      </c>
      <c r="C288" s="1">
        <v>6</v>
      </c>
      <c r="D288" s="1" t="s">
        <v>15</v>
      </c>
      <c r="E288" s="1" t="s">
        <v>1985</v>
      </c>
      <c r="F288" s="1">
        <v>6</v>
      </c>
      <c r="G288" s="1">
        <v>3</v>
      </c>
      <c r="H288" s="1">
        <v>2</v>
      </c>
      <c r="I288" s="1" t="s">
        <v>28</v>
      </c>
      <c r="J288" s="1" t="s">
        <v>18</v>
      </c>
      <c r="K288">
        <v>287</v>
      </c>
      <c r="M288">
        <f t="shared" si="6"/>
        <v>5</v>
      </c>
    </row>
    <row r="289" spans="1:13" ht="45">
      <c r="A289" s="1" t="s">
        <v>1751</v>
      </c>
      <c r="B289" s="1" t="s">
        <v>365</v>
      </c>
      <c r="C289" s="1">
        <v>5</v>
      </c>
      <c r="D289" s="1" t="s">
        <v>23</v>
      </c>
      <c r="E289" s="1" t="s">
        <v>1752</v>
      </c>
      <c r="F289" s="1"/>
      <c r="G289" s="1"/>
      <c r="H289" s="1"/>
      <c r="I289" s="1"/>
      <c r="J289" s="1" t="s">
        <v>44</v>
      </c>
      <c r="K289">
        <v>288</v>
      </c>
      <c r="M289">
        <f t="shared" si="6"/>
        <v>0</v>
      </c>
    </row>
    <row r="290" spans="1:13" ht="45">
      <c r="A290" s="1" t="s">
        <v>1612</v>
      </c>
      <c r="B290" s="1" t="s">
        <v>227</v>
      </c>
      <c r="C290" s="1">
        <v>3</v>
      </c>
      <c r="D290" s="1" t="s">
        <v>23</v>
      </c>
      <c r="E290" s="1" t="s">
        <v>1986</v>
      </c>
      <c r="F290" s="1"/>
      <c r="G290" s="1"/>
      <c r="H290" s="1"/>
      <c r="I290" s="1"/>
      <c r="J290" s="1" t="s">
        <v>44</v>
      </c>
      <c r="K290">
        <v>289</v>
      </c>
      <c r="M290">
        <f t="shared" si="6"/>
        <v>0</v>
      </c>
    </row>
    <row r="291" spans="1:13" ht="30">
      <c r="A291" s="1" t="s">
        <v>904</v>
      </c>
      <c r="B291" s="1" t="s">
        <v>227</v>
      </c>
      <c r="C291" s="1">
        <v>1</v>
      </c>
      <c r="D291" s="1" t="s">
        <v>15</v>
      </c>
      <c r="E291" s="1" t="s">
        <v>905</v>
      </c>
      <c r="F291" s="1">
        <v>0</v>
      </c>
      <c r="G291" s="1">
        <v>3</v>
      </c>
      <c r="H291" s="1">
        <v>1</v>
      </c>
      <c r="I291" s="1" t="s">
        <v>229</v>
      </c>
      <c r="J291" s="1" t="s">
        <v>18</v>
      </c>
      <c r="K291">
        <v>290</v>
      </c>
      <c r="M291">
        <f t="shared" si="6"/>
        <v>4</v>
      </c>
    </row>
    <row r="292" spans="1:13" ht="30">
      <c r="A292" s="1" t="s">
        <v>1724</v>
      </c>
      <c r="B292" s="1" t="s">
        <v>13</v>
      </c>
      <c r="C292" s="1">
        <v>6</v>
      </c>
      <c r="D292" s="1" t="s">
        <v>23</v>
      </c>
      <c r="E292" s="1" t="s">
        <v>1987</v>
      </c>
      <c r="F292" s="1"/>
      <c r="G292" s="1"/>
      <c r="H292" s="1"/>
      <c r="I292" s="1"/>
      <c r="J292" s="1" t="s">
        <v>25</v>
      </c>
      <c r="K292">
        <v>291</v>
      </c>
      <c r="M292">
        <f t="shared" si="6"/>
        <v>0</v>
      </c>
    </row>
    <row r="293" spans="1:13" ht="45">
      <c r="A293" s="1" t="s">
        <v>878</v>
      </c>
      <c r="B293" s="1" t="s">
        <v>850</v>
      </c>
      <c r="C293" s="1">
        <v>3</v>
      </c>
      <c r="D293" s="1" t="s">
        <v>15</v>
      </c>
      <c r="E293" s="1" t="s">
        <v>879</v>
      </c>
      <c r="F293" s="1">
        <v>4</v>
      </c>
      <c r="G293" s="1">
        <v>1</v>
      </c>
      <c r="H293" s="1">
        <v>2</v>
      </c>
      <c r="I293" s="1" t="s">
        <v>28</v>
      </c>
      <c r="J293" s="1" t="s">
        <v>44</v>
      </c>
      <c r="K293">
        <v>292</v>
      </c>
      <c r="M293">
        <f t="shared" si="6"/>
        <v>3</v>
      </c>
    </row>
    <row r="294" spans="1:13" ht="30">
      <c r="A294" s="1" t="s">
        <v>993</v>
      </c>
      <c r="B294" s="1" t="s">
        <v>277</v>
      </c>
      <c r="C294" s="1">
        <v>2</v>
      </c>
      <c r="D294" s="1" t="s">
        <v>15</v>
      </c>
      <c r="E294" s="1" t="s">
        <v>1988</v>
      </c>
      <c r="F294" s="1">
        <v>1</v>
      </c>
      <c r="G294" s="1">
        <v>0</v>
      </c>
      <c r="H294" s="1">
        <v>1</v>
      </c>
      <c r="I294" s="1" t="s">
        <v>131</v>
      </c>
      <c r="J294" s="1" t="s">
        <v>18</v>
      </c>
      <c r="K294">
        <v>293</v>
      </c>
      <c r="M294">
        <f t="shared" si="6"/>
        <v>1</v>
      </c>
    </row>
    <row r="295" spans="1:13" ht="30">
      <c r="A295" s="1" t="s">
        <v>890</v>
      </c>
      <c r="B295" s="1" t="s">
        <v>850</v>
      </c>
      <c r="C295" s="1">
        <v>4</v>
      </c>
      <c r="D295" s="1" t="s">
        <v>15</v>
      </c>
      <c r="E295" s="1" t="s">
        <v>891</v>
      </c>
      <c r="F295" s="1">
        <v>2</v>
      </c>
      <c r="G295" s="1">
        <v>2</v>
      </c>
      <c r="H295" s="1">
        <v>4</v>
      </c>
      <c r="I295" s="1" t="s">
        <v>52</v>
      </c>
      <c r="J295" s="1" t="s">
        <v>18</v>
      </c>
      <c r="K295">
        <v>294</v>
      </c>
      <c r="M295">
        <f t="shared" si="6"/>
        <v>6</v>
      </c>
    </row>
    <row r="296" spans="1:13" ht="30">
      <c r="A296" s="1" t="s">
        <v>1691</v>
      </c>
      <c r="B296" s="1" t="s">
        <v>13</v>
      </c>
      <c r="C296" s="1">
        <v>2</v>
      </c>
      <c r="D296" s="1" t="s">
        <v>23</v>
      </c>
      <c r="E296" s="1" t="s">
        <v>1989</v>
      </c>
      <c r="F296" s="1"/>
      <c r="G296" s="1"/>
      <c r="H296" s="1"/>
      <c r="I296" s="1"/>
      <c r="J296" s="1" t="s">
        <v>18</v>
      </c>
      <c r="K296">
        <v>295</v>
      </c>
      <c r="M296">
        <f t="shared" si="6"/>
        <v>0</v>
      </c>
    </row>
    <row r="297" spans="1:13" ht="30">
      <c r="A297" s="1" t="s">
        <v>1106</v>
      </c>
      <c r="B297" s="1" t="s">
        <v>13</v>
      </c>
      <c r="C297" s="1">
        <v>3</v>
      </c>
      <c r="D297" s="1" t="s">
        <v>15</v>
      </c>
      <c r="E297" s="1" t="s">
        <v>1990</v>
      </c>
      <c r="F297" s="1">
        <v>3</v>
      </c>
      <c r="G297" s="1">
        <v>2</v>
      </c>
      <c r="H297" s="1">
        <v>2</v>
      </c>
      <c r="I297" s="1" t="s">
        <v>1197</v>
      </c>
      <c r="J297" s="1" t="s">
        <v>44</v>
      </c>
      <c r="K297">
        <v>296</v>
      </c>
      <c r="M297">
        <f t="shared" si="6"/>
        <v>4</v>
      </c>
    </row>
    <row r="298" spans="1:13" ht="30">
      <c r="A298" s="1" t="s">
        <v>893</v>
      </c>
      <c r="B298" s="1" t="s">
        <v>850</v>
      </c>
      <c r="C298" s="1">
        <v>5</v>
      </c>
      <c r="D298" s="1" t="s">
        <v>15</v>
      </c>
      <c r="E298" s="1" t="s">
        <v>1991</v>
      </c>
      <c r="F298" s="1">
        <v>3</v>
      </c>
      <c r="G298" s="1">
        <v>1</v>
      </c>
      <c r="H298" s="1">
        <v>2</v>
      </c>
      <c r="I298" s="1" t="s">
        <v>52</v>
      </c>
      <c r="J298" s="1" t="s">
        <v>18</v>
      </c>
      <c r="K298">
        <v>297</v>
      </c>
      <c r="M298">
        <f t="shared" si="6"/>
        <v>3</v>
      </c>
    </row>
    <row r="299" spans="1:13" ht="30">
      <c r="A299" s="1" t="s">
        <v>1051</v>
      </c>
      <c r="B299" s="1" t="s">
        <v>277</v>
      </c>
      <c r="C299" s="1">
        <v>6</v>
      </c>
      <c r="D299" s="1" t="s">
        <v>15</v>
      </c>
      <c r="E299" s="1" t="s">
        <v>1992</v>
      </c>
      <c r="F299" s="1">
        <v>5</v>
      </c>
      <c r="G299" s="1">
        <v>3</v>
      </c>
      <c r="H299" s="1">
        <v>2</v>
      </c>
      <c r="I299" s="1" t="s">
        <v>160</v>
      </c>
      <c r="J299" s="1" t="s">
        <v>44</v>
      </c>
      <c r="K299">
        <v>298</v>
      </c>
      <c r="M299">
        <f t="shared" si="6"/>
        <v>5</v>
      </c>
    </row>
    <row r="300" spans="1:13" ht="30">
      <c r="A300" s="1" t="s">
        <v>1123</v>
      </c>
      <c r="B300" s="1" t="s">
        <v>13</v>
      </c>
      <c r="C300" s="1">
        <v>4</v>
      </c>
      <c r="D300" s="1" t="s">
        <v>15</v>
      </c>
      <c r="E300" s="1" t="s">
        <v>1993</v>
      </c>
      <c r="F300" s="1">
        <v>3</v>
      </c>
      <c r="G300" s="1">
        <v>1</v>
      </c>
      <c r="H300" s="1">
        <v>5</v>
      </c>
      <c r="I300" s="1" t="s">
        <v>561</v>
      </c>
      <c r="J300" s="1" t="s">
        <v>44</v>
      </c>
      <c r="K300">
        <v>299</v>
      </c>
      <c r="M300">
        <f t="shared" si="6"/>
        <v>6</v>
      </c>
    </row>
    <row r="301" spans="1:13" ht="30">
      <c r="A301" s="1" t="s">
        <v>1572</v>
      </c>
      <c r="B301" s="1" t="s">
        <v>850</v>
      </c>
      <c r="C301" s="1">
        <v>1</v>
      </c>
      <c r="D301" s="1" t="s">
        <v>23</v>
      </c>
      <c r="E301" s="1" t="s">
        <v>1573</v>
      </c>
      <c r="F301" s="1"/>
      <c r="G301" s="1"/>
      <c r="H301" s="1"/>
      <c r="I301" s="1"/>
      <c r="J301" s="1" t="s">
        <v>25</v>
      </c>
      <c r="K301">
        <v>300</v>
      </c>
      <c r="M301">
        <f t="shared" si="6"/>
        <v>0</v>
      </c>
    </row>
    <row r="302" spans="1:13" ht="30">
      <c r="A302" s="1" t="s">
        <v>1694</v>
      </c>
      <c r="B302" s="1" t="s">
        <v>13</v>
      </c>
      <c r="C302" s="1">
        <v>2</v>
      </c>
      <c r="D302" s="1" t="s">
        <v>23</v>
      </c>
      <c r="E302" s="1" t="s">
        <v>1695</v>
      </c>
      <c r="F302" s="1"/>
      <c r="G302" s="1"/>
      <c r="H302" s="1"/>
      <c r="I302" s="1"/>
      <c r="J302" s="1" t="s">
        <v>18</v>
      </c>
      <c r="K302">
        <v>301</v>
      </c>
      <c r="M302">
        <f t="shared" si="6"/>
        <v>0</v>
      </c>
    </row>
    <row r="303" spans="1:13" ht="30">
      <c r="A303" s="1" t="s">
        <v>1790</v>
      </c>
      <c r="B303" s="1" t="s">
        <v>415</v>
      </c>
      <c r="C303" s="1">
        <v>3</v>
      </c>
      <c r="D303" s="1" t="s">
        <v>23</v>
      </c>
      <c r="E303" s="1" t="s">
        <v>1791</v>
      </c>
      <c r="F303" s="1"/>
      <c r="G303" s="1"/>
      <c r="H303" s="1"/>
      <c r="I303" s="1"/>
      <c r="J303" s="1" t="s">
        <v>44</v>
      </c>
      <c r="K303">
        <v>302</v>
      </c>
      <c r="M303">
        <f t="shared" si="6"/>
        <v>0</v>
      </c>
    </row>
    <row r="304" spans="1:13">
      <c r="A304" s="1" t="s">
        <v>1163</v>
      </c>
      <c r="B304" s="1" t="s">
        <v>365</v>
      </c>
      <c r="C304" s="1">
        <v>1</v>
      </c>
      <c r="D304" s="1" t="s">
        <v>15</v>
      </c>
      <c r="E304" s="1" t="s">
        <v>1164</v>
      </c>
      <c r="F304" s="1">
        <v>1</v>
      </c>
      <c r="G304" s="1">
        <v>0</v>
      </c>
      <c r="H304" s="1">
        <v>2</v>
      </c>
      <c r="I304" s="1" t="s">
        <v>52</v>
      </c>
      <c r="J304" s="1" t="s">
        <v>18</v>
      </c>
      <c r="K304">
        <v>303</v>
      </c>
      <c r="M304">
        <f t="shared" si="6"/>
        <v>2</v>
      </c>
    </row>
    <row r="305" spans="1:13" ht="30">
      <c r="A305" s="1" t="s">
        <v>1022</v>
      </c>
      <c r="B305" s="1" t="s">
        <v>277</v>
      </c>
      <c r="C305" s="1">
        <v>3</v>
      </c>
      <c r="D305" s="1" t="s">
        <v>15</v>
      </c>
      <c r="E305" s="1" t="s">
        <v>1994</v>
      </c>
      <c r="F305" s="1">
        <v>3</v>
      </c>
      <c r="G305" s="1">
        <v>1</v>
      </c>
      <c r="H305" s="1">
        <v>3</v>
      </c>
      <c r="I305" s="1" t="s">
        <v>131</v>
      </c>
      <c r="J305" s="1" t="s">
        <v>18</v>
      </c>
      <c r="K305">
        <v>304</v>
      </c>
      <c r="M305">
        <f t="shared" si="6"/>
        <v>4</v>
      </c>
    </row>
    <row r="306" spans="1:13" ht="45">
      <c r="A306" s="1" t="s">
        <v>971</v>
      </c>
      <c r="B306" s="1" t="s">
        <v>227</v>
      </c>
      <c r="C306" s="1">
        <v>7</v>
      </c>
      <c r="D306" s="1" t="s">
        <v>15</v>
      </c>
      <c r="E306" s="1" t="s">
        <v>1995</v>
      </c>
      <c r="F306" s="1">
        <v>7</v>
      </c>
      <c r="G306" s="1">
        <v>0</v>
      </c>
      <c r="H306" s="1">
        <v>7</v>
      </c>
      <c r="I306" s="1" t="s">
        <v>40</v>
      </c>
      <c r="J306" s="1" t="s">
        <v>41</v>
      </c>
      <c r="K306">
        <v>305</v>
      </c>
      <c r="M306">
        <f t="shared" si="6"/>
        <v>7</v>
      </c>
    </row>
    <row r="307" spans="1:13" ht="45">
      <c r="A307" s="1" t="s">
        <v>1821</v>
      </c>
      <c r="B307" s="1" t="s">
        <v>365</v>
      </c>
      <c r="C307" s="1">
        <v>1</v>
      </c>
      <c r="D307" s="1" t="s">
        <v>1822</v>
      </c>
      <c r="E307" s="1" t="s">
        <v>1823</v>
      </c>
      <c r="F307" s="1"/>
      <c r="G307" s="1"/>
      <c r="H307" s="1"/>
      <c r="I307" s="1"/>
      <c r="J307" s="1" t="s">
        <v>18</v>
      </c>
      <c r="K307">
        <v>306</v>
      </c>
      <c r="M307">
        <f t="shared" si="6"/>
        <v>0</v>
      </c>
    </row>
    <row r="308" spans="1:13" ht="60">
      <c r="A308" s="1" t="s">
        <v>1290</v>
      </c>
      <c r="B308" s="1" t="s">
        <v>415</v>
      </c>
      <c r="C308" s="1">
        <v>3</v>
      </c>
      <c r="D308" s="1" t="s">
        <v>15</v>
      </c>
      <c r="E308" s="1" t="s">
        <v>1291</v>
      </c>
      <c r="F308" s="1">
        <v>3</v>
      </c>
      <c r="G308" s="1">
        <v>2</v>
      </c>
      <c r="H308" s="1">
        <v>1</v>
      </c>
      <c r="I308" s="1" t="s">
        <v>417</v>
      </c>
      <c r="J308" s="1" t="s">
        <v>44</v>
      </c>
      <c r="K308">
        <v>307</v>
      </c>
      <c r="M308">
        <f t="shared" si="6"/>
        <v>3</v>
      </c>
    </row>
    <row r="309" spans="1:13" ht="30">
      <c r="A309" s="1" t="s">
        <v>1487</v>
      </c>
      <c r="B309" s="1" t="s">
        <v>850</v>
      </c>
      <c r="C309" s="1">
        <v>2</v>
      </c>
      <c r="D309" s="1" t="s">
        <v>31</v>
      </c>
      <c r="E309" s="1" t="s">
        <v>1996</v>
      </c>
      <c r="F309" s="1"/>
      <c r="G309" s="1"/>
      <c r="H309" s="1"/>
      <c r="I309" s="1"/>
      <c r="J309" s="1" t="s">
        <v>18</v>
      </c>
      <c r="K309">
        <v>308</v>
      </c>
      <c r="M309">
        <f t="shared" si="6"/>
        <v>0</v>
      </c>
    </row>
    <row r="310" spans="1:13" ht="60">
      <c r="A310" s="1" t="s">
        <v>1392</v>
      </c>
      <c r="B310" s="1" t="s">
        <v>1921</v>
      </c>
      <c r="C310" s="1">
        <v>5</v>
      </c>
      <c r="D310" s="1" t="s">
        <v>15</v>
      </c>
      <c r="E310" s="1" t="s">
        <v>1393</v>
      </c>
      <c r="F310" s="1">
        <v>3</v>
      </c>
      <c r="G310" s="1">
        <v>4</v>
      </c>
      <c r="H310" s="1">
        <v>1</v>
      </c>
      <c r="I310" s="1" t="s">
        <v>40</v>
      </c>
      <c r="J310" s="1" t="s">
        <v>25</v>
      </c>
      <c r="K310">
        <v>309</v>
      </c>
      <c r="M310">
        <f t="shared" si="6"/>
        <v>5</v>
      </c>
    </row>
    <row r="311" spans="1:13" ht="30">
      <c r="A311" s="1" t="s">
        <v>1834</v>
      </c>
      <c r="B311" s="1" t="s">
        <v>1921</v>
      </c>
      <c r="C311" s="1">
        <v>3</v>
      </c>
      <c r="D311" s="1" t="s">
        <v>1822</v>
      </c>
      <c r="E311" s="1" t="s">
        <v>1835</v>
      </c>
      <c r="F311" s="1"/>
      <c r="G311" s="1"/>
      <c r="H311" s="1"/>
      <c r="I311" s="1"/>
      <c r="J311" s="1" t="s">
        <v>25</v>
      </c>
      <c r="K311">
        <v>310</v>
      </c>
      <c r="M311">
        <f t="shared" si="6"/>
        <v>0</v>
      </c>
    </row>
    <row r="312" spans="1:13" ht="30">
      <c r="A312" s="1" t="s">
        <v>1620</v>
      </c>
      <c r="B312" s="1" t="s">
        <v>227</v>
      </c>
      <c r="C312" s="1">
        <v>4</v>
      </c>
      <c r="D312" s="1" t="s">
        <v>23</v>
      </c>
      <c r="E312" s="1" t="s">
        <v>1997</v>
      </c>
      <c r="F312" s="1"/>
      <c r="G312" s="1"/>
      <c r="H312" s="1"/>
      <c r="I312" s="1"/>
      <c r="J312" s="1" t="s">
        <v>25</v>
      </c>
      <c r="K312">
        <v>311</v>
      </c>
      <c r="M312">
        <f t="shared" si="6"/>
        <v>0</v>
      </c>
    </row>
    <row r="313" spans="1:13" ht="30">
      <c r="A313" s="1" t="s">
        <v>1703</v>
      </c>
      <c r="B313" s="1" t="s">
        <v>13</v>
      </c>
      <c r="C313" s="1">
        <v>3</v>
      </c>
      <c r="D313" s="1" t="s">
        <v>23</v>
      </c>
      <c r="E313" s="1" t="s">
        <v>1704</v>
      </c>
      <c r="F313" s="1"/>
      <c r="G313" s="1"/>
      <c r="H313" s="1"/>
      <c r="I313" s="1"/>
      <c r="J313" s="1" t="s">
        <v>18</v>
      </c>
      <c r="K313">
        <v>312</v>
      </c>
      <c r="M313">
        <f t="shared" si="6"/>
        <v>0</v>
      </c>
    </row>
    <row r="314" spans="1:13" ht="45">
      <c r="A314" s="1" t="s">
        <v>1712</v>
      </c>
      <c r="B314" s="1" t="s">
        <v>13</v>
      </c>
      <c r="C314" s="1">
        <v>4</v>
      </c>
      <c r="D314" s="1" t="s">
        <v>23</v>
      </c>
      <c r="E314" s="1" t="s">
        <v>1998</v>
      </c>
      <c r="F314" s="1"/>
      <c r="G314" s="1"/>
      <c r="H314" s="1"/>
      <c r="I314" s="1"/>
      <c r="J314" s="1" t="s">
        <v>44</v>
      </c>
      <c r="K314">
        <v>313</v>
      </c>
      <c r="M314">
        <f t="shared" si="6"/>
        <v>0</v>
      </c>
    </row>
    <row r="315" spans="1:13" ht="30">
      <c r="A315" s="1" t="s">
        <v>1374</v>
      </c>
      <c r="B315" s="1" t="s">
        <v>1961</v>
      </c>
      <c r="C315" s="1">
        <v>3</v>
      </c>
      <c r="D315" s="1" t="s">
        <v>15</v>
      </c>
      <c r="E315" s="1" t="s">
        <v>1376</v>
      </c>
      <c r="F315" s="1">
        <v>1</v>
      </c>
      <c r="G315" s="1">
        <v>0</v>
      </c>
      <c r="H315" s="1">
        <v>1</v>
      </c>
      <c r="I315" s="1" t="s">
        <v>52</v>
      </c>
      <c r="J315" s="1" t="s">
        <v>44</v>
      </c>
      <c r="K315">
        <v>314</v>
      </c>
      <c r="M315">
        <f t="shared" si="6"/>
        <v>1</v>
      </c>
    </row>
    <row r="316" spans="1:13">
      <c r="A316" s="1" t="s">
        <v>1187</v>
      </c>
      <c r="B316" s="1" t="s">
        <v>365</v>
      </c>
      <c r="C316" s="1">
        <v>3</v>
      </c>
      <c r="D316" s="1" t="s">
        <v>15</v>
      </c>
      <c r="E316" s="1" t="s">
        <v>1188</v>
      </c>
      <c r="F316" s="1">
        <v>2</v>
      </c>
      <c r="G316" s="1">
        <v>0</v>
      </c>
      <c r="H316" s="1">
        <v>5</v>
      </c>
      <c r="I316" s="1" t="s">
        <v>154</v>
      </c>
      <c r="J316" s="1" t="s">
        <v>18</v>
      </c>
      <c r="K316">
        <v>315</v>
      </c>
      <c r="M316">
        <f t="shared" si="6"/>
        <v>5</v>
      </c>
    </row>
    <row r="317" spans="1:13">
      <c r="A317" s="1" t="s">
        <v>1220</v>
      </c>
      <c r="B317" s="1" t="s">
        <v>365</v>
      </c>
      <c r="C317" s="1">
        <v>5</v>
      </c>
      <c r="D317" s="1" t="s">
        <v>15</v>
      </c>
      <c r="E317" s="1" t="s">
        <v>1221</v>
      </c>
      <c r="F317" s="1">
        <v>3</v>
      </c>
      <c r="G317" s="1">
        <v>1</v>
      </c>
      <c r="H317" s="1">
        <v>7</v>
      </c>
      <c r="I317" s="1" t="s">
        <v>154</v>
      </c>
      <c r="J317" s="1" t="s">
        <v>18</v>
      </c>
      <c r="K317">
        <v>316</v>
      </c>
      <c r="M317">
        <f t="shared" si="6"/>
        <v>8</v>
      </c>
    </row>
    <row r="318" spans="1:13">
      <c r="A318" s="1" t="s">
        <v>1126</v>
      </c>
      <c r="B318" s="1" t="s">
        <v>13</v>
      </c>
      <c r="C318" s="1">
        <v>4</v>
      </c>
      <c r="D318" s="1" t="s">
        <v>15</v>
      </c>
      <c r="E318" s="1" t="s">
        <v>1999</v>
      </c>
      <c r="F318" s="1">
        <v>2</v>
      </c>
      <c r="G318" s="1">
        <v>3</v>
      </c>
      <c r="H318" s="1">
        <v>2</v>
      </c>
      <c r="I318" s="1" t="s">
        <v>561</v>
      </c>
      <c r="J318" s="1" t="s">
        <v>44</v>
      </c>
      <c r="K318">
        <v>317</v>
      </c>
      <c r="M318">
        <f t="shared" si="6"/>
        <v>5</v>
      </c>
    </row>
    <row r="319" spans="1:13" ht="30">
      <c r="A319" s="1" t="s">
        <v>1135</v>
      </c>
      <c r="B319" s="1" t="s">
        <v>13</v>
      </c>
      <c r="C319" s="1">
        <v>5</v>
      </c>
      <c r="D319" s="1" t="s">
        <v>15</v>
      </c>
      <c r="E319" s="1" t="s">
        <v>2000</v>
      </c>
      <c r="F319" s="1">
        <v>4</v>
      </c>
      <c r="G319" s="1">
        <v>1</v>
      </c>
      <c r="H319" s="1">
        <v>3</v>
      </c>
      <c r="I319" s="1" t="s">
        <v>28</v>
      </c>
      <c r="J319" s="1" t="s">
        <v>18</v>
      </c>
      <c r="K319">
        <v>318</v>
      </c>
      <c r="M319">
        <f t="shared" si="6"/>
        <v>4</v>
      </c>
    </row>
    <row r="320" spans="1:13" ht="30">
      <c r="A320" s="1" t="s">
        <v>1129</v>
      </c>
      <c r="B320" s="1" t="s">
        <v>13</v>
      </c>
      <c r="C320" s="1">
        <v>4</v>
      </c>
      <c r="D320" s="1" t="s">
        <v>15</v>
      </c>
      <c r="E320" s="1" t="s">
        <v>1130</v>
      </c>
      <c r="F320" s="1">
        <v>5</v>
      </c>
      <c r="G320" s="1">
        <v>2</v>
      </c>
      <c r="H320" s="1">
        <v>1</v>
      </c>
      <c r="I320" s="1" t="s">
        <v>561</v>
      </c>
      <c r="J320" s="1" t="s">
        <v>18</v>
      </c>
      <c r="K320">
        <v>319</v>
      </c>
      <c r="M320">
        <f t="shared" si="6"/>
        <v>3</v>
      </c>
    </row>
    <row r="321" spans="1:13">
      <c r="A321" s="1" t="s">
        <v>1532</v>
      </c>
      <c r="B321" s="1" t="s">
        <v>13</v>
      </c>
      <c r="C321" s="1">
        <v>3</v>
      </c>
      <c r="D321" s="1" t="s">
        <v>31</v>
      </c>
      <c r="E321" s="1" t="s">
        <v>1533</v>
      </c>
      <c r="F321" s="1"/>
      <c r="G321" s="1"/>
      <c r="H321" s="1"/>
      <c r="I321" s="1"/>
      <c r="J321" s="1" t="s">
        <v>18</v>
      </c>
      <c r="K321">
        <v>320</v>
      </c>
      <c r="M321">
        <f t="shared" si="6"/>
        <v>0</v>
      </c>
    </row>
    <row r="322" spans="1:13">
      <c r="A322" s="1" t="s">
        <v>1223</v>
      </c>
      <c r="B322" s="1" t="s">
        <v>365</v>
      </c>
      <c r="C322" s="1">
        <v>5</v>
      </c>
      <c r="D322" s="1" t="s">
        <v>15</v>
      </c>
      <c r="E322" s="1" t="s">
        <v>1224</v>
      </c>
      <c r="F322" s="1">
        <v>5</v>
      </c>
      <c r="G322" s="1">
        <v>3</v>
      </c>
      <c r="H322" s="1">
        <v>2</v>
      </c>
      <c r="I322" s="1" t="s">
        <v>28</v>
      </c>
      <c r="J322" s="1" t="s">
        <v>18</v>
      </c>
      <c r="K322">
        <v>321</v>
      </c>
      <c r="M322">
        <f t="shared" si="6"/>
        <v>5</v>
      </c>
    </row>
    <row r="323" spans="1:13">
      <c r="A323" s="1" t="s">
        <v>1552</v>
      </c>
      <c r="B323" s="1" t="s">
        <v>365</v>
      </c>
      <c r="C323" s="1">
        <v>4</v>
      </c>
      <c r="D323" s="1" t="s">
        <v>31</v>
      </c>
      <c r="E323" s="1" t="s">
        <v>1553</v>
      </c>
      <c r="F323" s="1"/>
      <c r="G323" s="1"/>
      <c r="H323" s="1"/>
      <c r="I323" s="1"/>
      <c r="J323" s="1" t="s">
        <v>18</v>
      </c>
      <c r="K323">
        <v>322</v>
      </c>
      <c r="M323">
        <f t="shared" ref="M323:M331" si="7">$G323+$H323</f>
        <v>0</v>
      </c>
    </row>
    <row r="324" spans="1:13" ht="45">
      <c r="A324" s="1" t="s">
        <v>1742</v>
      </c>
      <c r="B324" s="1" t="s">
        <v>365</v>
      </c>
      <c r="C324" s="1">
        <v>3</v>
      </c>
      <c r="D324" s="1" t="s">
        <v>23</v>
      </c>
      <c r="E324" s="1" t="s">
        <v>1743</v>
      </c>
      <c r="F324" s="1"/>
      <c r="G324" s="1"/>
      <c r="H324" s="1"/>
      <c r="I324" s="1"/>
      <c r="J324" s="1" t="s">
        <v>44</v>
      </c>
      <c r="K324">
        <v>323</v>
      </c>
      <c r="M324">
        <f t="shared" si="7"/>
        <v>0</v>
      </c>
    </row>
    <row r="325" spans="1:13" ht="30">
      <c r="A325" s="1" t="s">
        <v>1601</v>
      </c>
      <c r="B325" s="1" t="s">
        <v>227</v>
      </c>
      <c r="C325" s="1">
        <v>2</v>
      </c>
      <c r="D325" s="1" t="s">
        <v>23</v>
      </c>
      <c r="E325" s="1" t="s">
        <v>2001</v>
      </c>
      <c r="F325" s="1"/>
      <c r="G325" s="1"/>
      <c r="H325" s="1"/>
      <c r="I325" s="1"/>
      <c r="J325" s="1" t="s">
        <v>18</v>
      </c>
      <c r="K325">
        <v>324</v>
      </c>
      <c r="M325">
        <f t="shared" si="7"/>
        <v>0</v>
      </c>
    </row>
    <row r="326" spans="1:13" ht="30">
      <c r="A326" s="1" t="s">
        <v>1592</v>
      </c>
      <c r="B326" s="1" t="s">
        <v>227</v>
      </c>
      <c r="C326" s="1">
        <v>1</v>
      </c>
      <c r="D326" s="1" t="s">
        <v>23</v>
      </c>
      <c r="E326" s="1" t="s">
        <v>1593</v>
      </c>
      <c r="F326" s="1"/>
      <c r="G326" s="1"/>
      <c r="H326" s="1"/>
      <c r="I326" s="1"/>
      <c r="J326" s="1" t="s">
        <v>18</v>
      </c>
      <c r="K326">
        <v>325</v>
      </c>
      <c r="M326">
        <f t="shared" si="7"/>
        <v>0</v>
      </c>
    </row>
    <row r="327" spans="1:13" ht="30">
      <c r="A327" s="1" t="s">
        <v>1368</v>
      </c>
      <c r="B327" s="1" t="s">
        <v>1919</v>
      </c>
      <c r="C327" s="1">
        <v>4</v>
      </c>
      <c r="D327" s="1" t="s">
        <v>15</v>
      </c>
      <c r="E327" s="1" t="s">
        <v>1369</v>
      </c>
      <c r="F327" s="1">
        <v>4</v>
      </c>
      <c r="G327" s="1">
        <v>1</v>
      </c>
      <c r="H327" s="1">
        <v>2</v>
      </c>
      <c r="I327" s="1" t="s">
        <v>40</v>
      </c>
      <c r="J327" s="1" t="s">
        <v>44</v>
      </c>
      <c r="K327">
        <v>326</v>
      </c>
      <c r="M327">
        <f t="shared" si="7"/>
        <v>3</v>
      </c>
    </row>
    <row r="328" spans="1:13" ht="30">
      <c r="A328" s="1" t="s">
        <v>1475</v>
      </c>
      <c r="B328" s="1" t="s">
        <v>1971</v>
      </c>
      <c r="C328" s="1">
        <v>5</v>
      </c>
      <c r="D328" s="1" t="s">
        <v>15</v>
      </c>
      <c r="E328" s="1" t="s">
        <v>1476</v>
      </c>
      <c r="F328" s="1">
        <v>4</v>
      </c>
      <c r="G328" s="1">
        <v>2</v>
      </c>
      <c r="H328" s="1">
        <v>5</v>
      </c>
      <c r="I328" s="1" t="s">
        <v>52</v>
      </c>
      <c r="J328" s="1" t="s">
        <v>41</v>
      </c>
      <c r="K328">
        <v>327</v>
      </c>
      <c r="M328">
        <f t="shared" si="7"/>
        <v>7</v>
      </c>
    </row>
    <row r="329" spans="1:13" ht="30">
      <c r="A329" s="1" t="s">
        <v>1623</v>
      </c>
      <c r="B329" s="1" t="s">
        <v>227</v>
      </c>
      <c r="C329" s="1">
        <v>4</v>
      </c>
      <c r="D329" s="1" t="s">
        <v>23</v>
      </c>
      <c r="E329" s="1" t="s">
        <v>1624</v>
      </c>
      <c r="F329" s="1"/>
      <c r="G329" s="1"/>
      <c r="H329" s="1"/>
      <c r="I329" s="1"/>
      <c r="J329" s="1" t="s">
        <v>44</v>
      </c>
      <c r="K329">
        <v>328</v>
      </c>
      <c r="M329">
        <f t="shared" si="7"/>
        <v>0</v>
      </c>
    </row>
    <row r="330" spans="1:13" ht="30">
      <c r="A330" s="1" t="s">
        <v>1463</v>
      </c>
      <c r="B330" s="1" t="s">
        <v>1971</v>
      </c>
      <c r="C330" s="1">
        <v>2</v>
      </c>
      <c r="D330" s="1" t="s">
        <v>15</v>
      </c>
      <c r="E330" s="1" t="s">
        <v>1464</v>
      </c>
      <c r="F330" s="1">
        <v>3</v>
      </c>
      <c r="G330" s="1">
        <v>1</v>
      </c>
      <c r="H330" s="1">
        <v>1</v>
      </c>
      <c r="I330" s="1" t="s">
        <v>52</v>
      </c>
      <c r="J330" s="1" t="s">
        <v>18</v>
      </c>
      <c r="K330">
        <v>329</v>
      </c>
      <c r="M330">
        <f t="shared" si="7"/>
        <v>2</v>
      </c>
    </row>
    <row r="331" spans="1:13" ht="30">
      <c r="A331" s="1" t="s">
        <v>1511</v>
      </c>
      <c r="B331" s="1" t="s">
        <v>227</v>
      </c>
      <c r="C331" s="1">
        <v>4</v>
      </c>
      <c r="D331" s="1" t="s">
        <v>31</v>
      </c>
      <c r="E331" s="1" t="s">
        <v>1512</v>
      </c>
      <c r="F331" s="1"/>
      <c r="G331" s="1"/>
      <c r="H331" s="1"/>
      <c r="I331" s="1"/>
      <c r="J331" s="1" t="s">
        <v>44</v>
      </c>
      <c r="K331">
        <v>330</v>
      </c>
      <c r="M331">
        <f t="shared" si="7"/>
        <v>0</v>
      </c>
    </row>
    <row r="332" spans="1:13">
      <c r="A332" s="1" t="s">
        <v>1478</v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3">
      <c r="A333" s="1" t="s">
        <v>2008</v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3" ht="30">
      <c r="A334" s="1" t="s">
        <v>1586</v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3">
      <c r="A335" s="1" t="s">
        <v>1034</v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3" ht="30">
      <c r="A336" s="1" t="s">
        <v>1427</v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</sheetData>
  <sortState xmlns:xlrd2="http://schemas.microsoft.com/office/spreadsheetml/2017/richdata2" ref="A1:L229">
    <sortCondition ref="B2:B229"/>
    <sortCondition ref="D2:D229"/>
    <sortCondition ref="C2:C229"/>
  </sortState>
  <hyperlinks>
    <hyperlink ref="L122" r:id="rId1" xr:uid="{D6CF74A3-A715-429A-9A16-CB5C903E4107}"/>
    <hyperlink ref="L136" r:id="rId2" xr:uid="{1673F1CC-7592-44D7-A0D6-14C1A2D05B9C}"/>
    <hyperlink ref="L216" r:id="rId3" xr:uid="{7ECD57CF-B7C6-4515-B703-660104ADFCF0}"/>
    <hyperlink ref="L116" r:id="rId4" xr:uid="{753C5206-ABF6-49AA-90F0-5CB8D3F37343}"/>
    <hyperlink ref="L149" r:id="rId5" xr:uid="{BE9D11E9-2C5F-4D73-80B6-56E3594302FC}"/>
    <hyperlink ref="L12" r:id="rId6" xr:uid="{80DB6E75-16C0-459E-B4A5-EE1C92188ACC}"/>
    <hyperlink ref="L135" r:id="rId7" xr:uid="{BBDF05ED-715A-400F-A6D2-C68C4B6E3BBB}"/>
    <hyperlink ref="L8" r:id="rId8" xr:uid="{9A2CAB49-76A2-461E-806B-39E3D1BB4146}"/>
    <hyperlink ref="L109" r:id="rId9" xr:uid="{0A99E0AF-60BB-486C-90E6-FB4C038CC7C1}"/>
    <hyperlink ref="L99" r:id="rId10" xr:uid="{87555C11-A853-46DD-BA99-E9C0488BC086}"/>
    <hyperlink ref="L124" r:id="rId11" xr:uid="{2C0962F4-2155-43E9-BFD5-ABBB9251BEBE}"/>
    <hyperlink ref="L131" r:id="rId12" xr:uid="{CBFC6510-76FC-4997-92A4-93F4F9A8E89A}"/>
    <hyperlink ref="L119" r:id="rId13" xr:uid="{A4FFAA67-A11E-49AE-8D1C-A6E76A4F04FE}"/>
    <hyperlink ref="L130" r:id="rId14" xr:uid="{E9C14BCE-A084-40E8-BDE9-4BCC509524F1}"/>
    <hyperlink ref="L140" r:id="rId15" xr:uid="{4DD192DF-BF4D-4CD7-A91E-53D573DAF187}"/>
    <hyperlink ref="L129" r:id="rId16" xr:uid="{4C57D913-F8E9-453D-9D6E-66D2770E56AE}"/>
    <hyperlink ref="L108" r:id="rId17" xr:uid="{7D7F29F0-7387-4B6D-8068-97433498B7FB}"/>
    <hyperlink ref="L113" r:id="rId18" xr:uid="{F5CC1028-EF44-4BBB-8DD8-C9B9FF2F7606}"/>
    <hyperlink ref="L150" r:id="rId19" xr:uid="{D2657EA1-35FA-468E-A2AC-B9C66EE8826F}"/>
    <hyperlink ref="L126" r:id="rId20" xr:uid="{9C5B3804-D8E1-414B-8DDD-59DEA386EA74}"/>
    <hyperlink ref="L86" r:id="rId21" xr:uid="{629E5AAD-88C0-418D-8E69-6CA2E90C0D23}"/>
    <hyperlink ref="L68" r:id="rId22" xr:uid="{2DE0454C-B8B8-4272-AB6B-D2CF886E03EF}"/>
    <hyperlink ref="L98" r:id="rId23" xr:uid="{49AE3B1C-1E74-45E4-B232-1FC7EB7558AE}"/>
    <hyperlink ref="L212" r:id="rId24" xr:uid="{A7686F1E-3FB0-42BE-9E34-014483CEE1CE}"/>
    <hyperlink ref="L222" r:id="rId25" xr:uid="{A0B61A3D-7CC2-49D9-A1B3-B76538E4710F}"/>
    <hyperlink ref="L214" r:id="rId26" xr:uid="{9A560425-23A9-46D3-8A61-2D7C80036B43}"/>
    <hyperlink ref="L48" r:id="rId27" xr:uid="{D6B96969-C8EC-41F1-A7F9-27463106A45E}"/>
    <hyperlink ref="L167" r:id="rId28" xr:uid="{EBD540A2-46CD-4BF2-81E8-33498DDE6433}"/>
    <hyperlink ref="L26" r:id="rId29" xr:uid="{67754671-FED1-4B07-9899-6623A58E6D84}"/>
    <hyperlink ref="L25" r:id="rId30" xr:uid="{EDECA993-7F9E-4AFF-BC78-092F268BD1BA}"/>
    <hyperlink ref="L9" r:id="rId31" xr:uid="{065AAFA0-9E07-4581-925A-A36BE0FBE3B7}"/>
    <hyperlink ref="L7" r:id="rId32" xr:uid="{8966134E-7F2B-4960-AD33-A4A0C09986C3}"/>
    <hyperlink ref="L123" r:id="rId33" xr:uid="{6F4A9C1C-E345-4C20-B0AB-017E70177ACF}"/>
    <hyperlink ref="L107" r:id="rId34" xr:uid="{BA41F721-2FD9-4D8C-85AB-5843EA190D68}"/>
    <hyperlink ref="L10" r:id="rId35" xr:uid="{83877BA0-C398-421E-B191-2EACFA59D613}"/>
    <hyperlink ref="L11" r:id="rId36" xr:uid="{EC162842-8DD8-42A0-BE8D-7DDA37350AE5}"/>
    <hyperlink ref="L205" r:id="rId37" xr:uid="{712CD91E-23CF-4A31-9154-DFF1464C340D}"/>
    <hyperlink ref="L213" r:id="rId38" xr:uid="{3FAAF9A2-B631-4A78-A222-99AD639C817F}"/>
    <hyperlink ref="L15" r:id="rId39" xr:uid="{3E56A472-C58F-4EB0-BBEE-4222A632BB18}"/>
    <hyperlink ref="L201" r:id="rId40" xr:uid="{88D7989C-FEB8-448B-9D47-05E77A814F1F}"/>
    <hyperlink ref="L16" r:id="rId41" xr:uid="{8425C939-295A-43F5-9B5C-EC898E8D6B0F}"/>
    <hyperlink ref="L65" r:id="rId42" xr:uid="{56173C51-B201-4F21-866A-91C611976419}"/>
    <hyperlink ref="L17" r:id="rId43" xr:uid="{E17F386C-6D88-4290-98DB-9B6EF2A74297}"/>
    <hyperlink ref="L105" r:id="rId44" xr:uid="{C624D2F1-E2BD-49B7-9082-86A73A28CB10}"/>
    <hyperlink ref="L18" r:id="rId45" xr:uid="{2B866852-1690-4B79-8403-C1C643BCB3EB}"/>
    <hyperlink ref="L22" r:id="rId46" xr:uid="{A8CF69AC-1D57-43D6-BC27-C6DCD484A424}"/>
    <hyperlink ref="L207" r:id="rId47" xr:uid="{174134BC-1FC0-447F-A08C-17BE7F2A3EEA}"/>
    <hyperlink ref="L210" r:id="rId48" xr:uid="{56466E9C-2110-45BC-AB44-41A97BF5E9EB}"/>
    <hyperlink ref="L28" r:id="rId49" xr:uid="{C0E7E0BB-8B70-4F56-982C-80BD58B26C22}"/>
    <hyperlink ref="L29" r:id="rId50" xr:uid="{30B58F12-48B0-4989-8160-B0AC935102D1}"/>
    <hyperlink ref="L198" r:id="rId51" xr:uid="{C74F5F29-3489-469C-8217-6F392EEE8723}"/>
    <hyperlink ref="L31" r:id="rId52" xr:uid="{F5870BE2-DAD1-42FD-A25D-5807B5E93C2C}"/>
    <hyperlink ref="L192" r:id="rId53" xr:uid="{88F92C09-1E6C-494F-9BE2-E52DA1595A01}"/>
    <hyperlink ref="L37" r:id="rId54" xr:uid="{66658639-3B10-4D7C-889C-DFDCCDBE0BE9}"/>
    <hyperlink ref="L41" r:id="rId55" xr:uid="{BBBA955D-C04F-4CAA-B53B-9F2071522EDB}"/>
    <hyperlink ref="L42" r:id="rId56" xr:uid="{1479ACA3-BE05-4C22-9D3A-27AA80FB10AB}"/>
    <hyperlink ref="L152" r:id="rId57" xr:uid="{9B0F8ACA-4E87-4CFF-B679-3953D7756E14}"/>
    <hyperlink ref="L38" r:id="rId58" xr:uid="{C5F4F7A5-083B-4FA6-BE01-A997A4D3E895}"/>
    <hyperlink ref="L45" r:id="rId59" xr:uid="{F5BFFB1A-FC50-43DC-B7C7-DDB1D547E25D}"/>
    <hyperlink ref="L43" r:id="rId60" xr:uid="{1AFE96F5-D672-40CC-B7D6-796FBA096D18}"/>
    <hyperlink ref="L56" r:id="rId61" xr:uid="{A7390CC2-3E89-4497-97DF-D65D0ADBA41A}"/>
    <hyperlink ref="L57" r:id="rId62" xr:uid="{AA5B00CE-A7CE-44AE-8462-2F3078E000C1}"/>
    <hyperlink ref="L58" r:id="rId63" xr:uid="{B518329C-FD16-43EA-9BF3-4DADE458E6DA}"/>
    <hyperlink ref="L61" r:id="rId64" xr:uid="{CE666B26-0108-43D4-92EB-CEC45273F288}"/>
    <hyperlink ref="L5" r:id="rId65" xr:uid="{102DD6AB-1FF7-4B43-9323-6C8F55C2FF8B}"/>
    <hyperlink ref="L62" r:id="rId66" xr:uid="{475493A1-02A4-42C2-911E-D2BD57789D70}"/>
    <hyperlink ref="L63" r:id="rId67" xr:uid="{C316510B-B5E0-4913-A3A4-7EA94324C468}"/>
    <hyperlink ref="L64" r:id="rId68" xr:uid="{3DEDED39-6863-4ECA-B5CE-2AFA81B7C121}"/>
    <hyperlink ref="L162" r:id="rId69" xr:uid="{491E5E46-96C6-41F8-9C4B-C67B92A494AB}"/>
    <hyperlink ref="L69" r:id="rId70" xr:uid="{BB21F65D-89EB-40B7-BDE1-29B48DD7DE52}"/>
    <hyperlink ref="L70" r:id="rId71" xr:uid="{9F587AC4-6A31-40D7-8DA7-1F5EAAAF58D8}"/>
    <hyperlink ref="L71" r:id="rId72" xr:uid="{9BF9BC5D-358F-475F-85E2-39A207D2B790}"/>
    <hyperlink ref="L72" r:id="rId73" xr:uid="{E0946C9E-FD42-4353-B5CE-3E5B80C487BE}"/>
    <hyperlink ref="L159" r:id="rId74" xr:uid="{74B61C1C-360B-40B8-B0B5-A425882E7409}"/>
    <hyperlink ref="L73" r:id="rId75" xr:uid="{889ECC85-1052-4280-9C9C-EB2DCFBAC8CF}"/>
    <hyperlink ref="L158" r:id="rId76" xr:uid="{C0C94764-C77A-451E-9ADF-E9B544376D99}"/>
    <hyperlink ref="L75" r:id="rId77" xr:uid="{6B1E24D6-EC2C-4985-B498-FB28F3733606}"/>
    <hyperlink ref="L79" r:id="rId78" xr:uid="{9A688C5B-B235-4093-854D-09F8912DAEF2}"/>
    <hyperlink ref="L82" r:id="rId79" xr:uid="{0F0B6824-F700-45D9-A926-2CA76F6043BD}"/>
    <hyperlink ref="L182" r:id="rId80" xr:uid="{DFA72762-B667-4DBE-821F-589778CFE438}"/>
    <hyperlink ref="L83" r:id="rId81" xr:uid="{E84BF120-2358-4E9C-B7B1-F423A6294411}"/>
    <hyperlink ref="L84" r:id="rId82" xr:uid="{36797465-2702-4749-BF5B-A9452B9AFCB8}"/>
    <hyperlink ref="L181" r:id="rId83" xr:uid="{880D442F-E754-4B2B-B1EA-302C59585224}"/>
    <hyperlink ref="L87" r:id="rId84" xr:uid="{0A5A43C8-57E3-40FE-8F9F-253FA6A16A57}"/>
    <hyperlink ref="L188" r:id="rId85" xr:uid="{D3F1DC30-B530-4F2B-AFE1-1171CDCE6BB0}"/>
    <hyperlink ref="L88" r:id="rId86" xr:uid="{F5086247-D35D-4C8F-8951-97E677B08AF9}"/>
    <hyperlink ref="L92" r:id="rId87" xr:uid="{50473482-3F32-4154-8777-1767D8602F6D}"/>
    <hyperlink ref="L154" r:id="rId88" xr:uid="{D0738DF4-6566-484E-820C-9249AE475FE2}"/>
    <hyperlink ref="L94" r:id="rId89" xr:uid="{195AEBE2-A8A8-422B-A0E3-5B81FA0F9EAE}"/>
    <hyperlink ref="L95" r:id="rId90" xr:uid="{D810B53E-45CD-4D47-81BB-BFB0235A09E2}"/>
    <hyperlink ref="L96" r:id="rId91" xr:uid="{6126BF85-5A36-409F-A8C8-77BB118363FB}"/>
    <hyperlink ref="L102" r:id="rId92" xr:uid="{D6378261-0F5B-47F7-8960-A6399F698395}"/>
    <hyperlink ref="L217" r:id="rId93" xr:uid="{3A8941F7-E231-4DD0-9606-02C41408D435}"/>
    <hyperlink ref="L195" r:id="rId94" xr:uid="{FDEDE9D3-3F65-4D84-85BF-8FEDF5C1CC83}"/>
    <hyperlink ref="L34" r:id="rId95" xr:uid="{7E2B7037-17B5-43FE-A42B-4521A225AC99}"/>
    <hyperlink ref="L196" r:id="rId96" xr:uid="{A5585D4B-00AB-4BF0-99BE-1BA0B65B774F}"/>
    <hyperlink ref="L204" r:id="rId97" xr:uid="{3F654445-E4C9-4308-9FE8-8850C5E20066}"/>
    <hyperlink ref="L200" r:id="rId98" xr:uid="{63582BC0-2E8E-41AE-A281-3E5487BAB39A}"/>
    <hyperlink ref="L197" r:id="rId99" xr:uid="{24898756-FDFA-40E3-81FF-96A0A8C43E2D}"/>
    <hyperlink ref="L103" r:id="rId100" xr:uid="{99DE9042-EFDF-457A-A544-D5F0A700BECF}"/>
    <hyperlink ref="L206" r:id="rId101" xr:uid="{5EA49743-F3D9-4660-9D6D-363B555F7BCF}"/>
    <hyperlink ref="L104" r:id="rId102" xr:uid="{7B0FA129-F1A3-4971-A02D-E657B74C8E38}"/>
    <hyperlink ref="L32" r:id="rId103" xr:uid="{23A6DB1B-EBC4-4EB8-B97F-90FCC15BC262}"/>
    <hyperlink ref="L66" r:id="rId104" xr:uid="{274A0843-41BB-4386-9BD1-BD81AE63BDD6}"/>
    <hyperlink ref="L67" r:id="rId105" xr:uid="{23A8E082-D436-429E-AAAE-7859C9D31503}"/>
    <hyperlink ref="L112" r:id="rId106" xr:uid="{2BFAF7F0-D9AA-446D-A1C8-9DEA72A9349E}"/>
    <hyperlink ref="L118" r:id="rId107" xr:uid="{89A4E152-98C3-4AFD-89B7-AB99A11EE13B}"/>
    <hyperlink ref="L115" r:id="rId108" xr:uid="{0D0CBE45-D82A-4559-9AD2-E75188CFD763}"/>
    <hyperlink ref="L128" r:id="rId109" xr:uid="{865DA9F4-6EE5-4090-BA76-D71F2CC0F3BC}"/>
    <hyperlink ref="L134" r:id="rId110" xr:uid="{0F53A130-53FA-4038-BEF2-0986E508E3F3}"/>
    <hyperlink ref="L137" r:id="rId111" xr:uid="{AAD93A67-24B8-4BD5-B39B-6B5AAA14ED4F}"/>
    <hyperlink ref="L139" r:id="rId112" xr:uid="{DA1E5B0F-24ED-49B2-8364-101CD42468D8}"/>
    <hyperlink ref="L132" r:id="rId113" xr:uid="{E2F58FAE-87DB-477A-A842-E77092ED8531}"/>
    <hyperlink ref="L146" r:id="rId114" xr:uid="{37D881A8-49CD-4475-A127-054A2BB72105}"/>
    <hyperlink ref="L155" r:id="rId115" xr:uid="{A91534FB-3F15-4F98-AB25-CC221B7F20FC}"/>
    <hyperlink ref="L147" r:id="rId116" xr:uid="{2385D658-4C37-4F89-B1E8-32ED05ECE439}"/>
    <hyperlink ref="L161" r:id="rId117" xr:uid="{A04F25DC-FBE9-4491-AF76-C3776CFD1435}"/>
    <hyperlink ref="L163" r:id="rId118" xr:uid="{A730AD80-4939-4FE1-A58A-DAF0FE8EB518}"/>
    <hyperlink ref="L164" r:id="rId119" xr:uid="{77E9EFA8-A96E-4537-AF10-0FEE621F3E04}"/>
    <hyperlink ref="L170" r:id="rId120" xr:uid="{BC04884D-5374-43BC-93C8-63035FD79061}"/>
    <hyperlink ref="L171" r:id="rId121" xr:uid="{AF659BF6-0665-4BD7-84E2-66195544EC21}"/>
    <hyperlink ref="L156" r:id="rId122" xr:uid="{A69F2DD7-EA31-474F-8F1B-D7361936EC5B}"/>
    <hyperlink ref="L160" r:id="rId123" xr:uid="{FE2460B0-4093-4698-94DF-1D939E6BCB15}"/>
    <hyperlink ref="L179" r:id="rId124" xr:uid="{46FEEF1C-4737-428B-9438-4099AA667BC0}"/>
    <hyperlink ref="L175" r:id="rId125" xr:uid="{D1085BB3-FDC0-40A9-ABF5-CD4AF5A6B83C}"/>
    <hyperlink ref="L218" r:id="rId126" xr:uid="{EF14D31A-10C6-4006-890E-7ADC46CC01D8}"/>
    <hyperlink ref="L221" r:id="rId127" xr:uid="{CA6BD740-458F-48A9-AC9B-31DF12413C39}"/>
    <hyperlink ref="L224" r:id="rId128" xr:uid="{16132C21-C431-4D11-9145-6D1F084E3251}"/>
    <hyperlink ref="L223" r:id="rId129" xr:uid="{3D40A7D3-8D69-4DE3-B977-3D3FE44CC984}"/>
    <hyperlink ref="L227" r:id="rId130" xr:uid="{3336045A-4E86-46C0-9C5C-9CC4840FD5D3}"/>
    <hyperlink ref="L228" r:id="rId131" xr:uid="{CA4C09C8-5BFC-409E-85D6-7724504BE30E}"/>
    <hyperlink ref="L208" r:id="rId132" xr:uid="{40053C91-99DD-4979-9C87-C9F8D42A1EC2}"/>
    <hyperlink ref="L178" r:id="rId133" xr:uid="{E5A26824-66BF-4927-BC91-B074EE8FE19E}"/>
    <hyperlink ref="L4" r:id="rId134" xr:uid="{184C2D16-1D2A-4EBC-8723-880C4375CEAF}"/>
    <hyperlink ref="L6" r:id="rId135" xr:uid="{B29B708C-B64C-4A2F-B6FA-E278D15BFE31}"/>
    <hyperlink ref="L226" r:id="rId136" xr:uid="{A9A9E09B-3BA6-4A15-96CC-682A3F6B3B18}"/>
    <hyperlink ref="L114" r:id="rId137" xr:uid="{0BE7F2FB-E534-4D56-A6E6-5CDAED99AB0F}"/>
    <hyperlink ref="L106" r:id="rId138" xr:uid="{BC62CA50-4CD9-4100-A289-D3AB2DC2711F}"/>
    <hyperlink ref="L151" r:id="rId139" xr:uid="{B9C3B97A-A05E-4258-A1A2-EF763D8EECD6}"/>
    <hyperlink ref="L2" r:id="rId140" xr:uid="{80F2EEEE-2061-46AF-B977-A6B88051CDD8}"/>
    <hyperlink ref="L14" r:id="rId141" xr:uid="{65532101-4AF4-4FBE-9BCD-262A7E79AA15}"/>
    <hyperlink ref="L3" r:id="rId142" xr:uid="{393B5E1F-DEC1-4BB5-8CAC-8E144BA9CE22}"/>
    <hyperlink ref="L13" r:id="rId143" xr:uid="{F9B9F902-AF78-4AEE-92F8-1041E76C6793}"/>
    <hyperlink ref="L55" r:id="rId144" xr:uid="{3BD55E97-C5CA-42FF-A485-E045FA8D089B}"/>
    <hyperlink ref="L89" r:id="rId145" xr:uid="{29668DA5-1371-4EC3-B9AC-6E1ED1344756}"/>
    <hyperlink ref="L117" r:id="rId146" xr:uid="{ECC554FA-7CEE-4BCF-9D67-2B8ADA8FE844}"/>
    <hyperlink ref="L138" r:id="rId147" xr:uid="{FD0DD477-93ED-438B-B1EC-0AD3CC53AAAD}"/>
    <hyperlink ref="L153" r:id="rId148" xr:uid="{3661CBF8-8C7D-407A-9C95-532662A8D4C4}"/>
    <hyperlink ref="L173" r:id="rId149" xr:uid="{CD6183F0-55E6-4277-9605-F0EA4454BA48}"/>
    <hyperlink ref="L177" r:id="rId150" xr:uid="{1E7318E6-EA58-4820-8161-FC3814B40635}"/>
    <hyperlink ref="L186" r:id="rId151" xr:uid="{AA114622-E7A8-44A6-963C-32387384AD80}"/>
    <hyperlink ref="L193" r:id="rId152" xr:uid="{A8843113-0FED-4547-A84C-E3B76819A93A}"/>
    <hyperlink ref="L229" r:id="rId153" xr:uid="{8FBB16B2-89D4-4EB7-A709-FFCA9D7935E6}"/>
    <hyperlink ref="L219" r:id="rId154" xr:uid="{C34CC94C-58F8-4839-9D47-69EEE467B1B7}"/>
    <hyperlink ref="L90" r:id="rId155" xr:uid="{4A81D005-2057-4B21-94DE-0BBDBDE2B64D}"/>
    <hyperlink ref="L27" r:id="rId156" xr:uid="{7C0EB6B8-EA62-4E30-8DF2-3B76168A7B49}"/>
    <hyperlink ref="L125" r:id="rId157" xr:uid="{F549B99A-9F1B-4BE5-8149-6A70850AA094}"/>
    <hyperlink ref="L225" r:id="rId158" xr:uid="{523B6694-CE91-4F1D-8C48-F0D3D139A185}"/>
    <hyperlink ref="L183" r:id="rId159" xr:uid="{7CD3F091-6006-448C-B1BA-77B99B519EED}"/>
    <hyperlink ref="L142" r:id="rId160" xr:uid="{B18DC192-6A70-42A1-9185-F9D44FAB64C7}"/>
    <hyperlink ref="L100" r:id="rId161" xr:uid="{7D8C2E4A-24F6-4240-9744-A47E0A48ACA8}"/>
    <hyperlink ref="L189" r:id="rId162" xr:uid="{53BAB356-3B77-469F-A7A2-64DB3C525A98}"/>
    <hyperlink ref="L51" r:id="rId163" xr:uid="{63A5C42F-DC1C-4949-A2CE-887C8B9ED5CB}"/>
    <hyperlink ref="L44" r:id="rId164" xr:uid="{E11251B1-2A0B-4FC8-9C46-55D4A2A7D492}"/>
    <hyperlink ref="L168" r:id="rId165" xr:uid="{C70FF608-4FB6-474E-8E06-CD741D992397}"/>
    <hyperlink ref="L209" r:id="rId166" xr:uid="{1B3ACA29-F25C-40C1-B8EB-1291FFF1017D}"/>
    <hyperlink ref="L185" r:id="rId167" xr:uid="{B45804BC-7BBC-4875-90ED-2AE3CC8CF960}"/>
    <hyperlink ref="L165" r:id="rId168" xr:uid="{7E4EF24F-417A-4A10-9262-32EA6ED5E696}"/>
    <hyperlink ref="L166" r:id="rId169" xr:uid="{793A0571-761E-48FE-99B1-614059EBFFE8}"/>
    <hyperlink ref="L120" r:id="rId170" xr:uid="{20EDCADF-35EE-486A-BAC0-68A6F5446D98}"/>
    <hyperlink ref="L187" r:id="rId171" xr:uid="{3E1FE998-42EB-443D-91AC-09D08D6AD524}"/>
    <hyperlink ref="L23" r:id="rId172" xr:uid="{75ED898E-03D9-4E86-B244-06EC3391CF26}"/>
    <hyperlink ref="L33" r:id="rId173" xr:uid="{01851EDF-6B86-494A-80E5-BE9228EC6AAA}"/>
    <hyperlink ref="L35" r:id="rId174" xr:uid="{45588DC1-9C20-42DB-ACC0-C1B5E3AD92DE}"/>
    <hyperlink ref="L53" r:id="rId175" xr:uid="{9B7FCB3D-D8D5-49D5-BB38-0763DE941C1D}"/>
    <hyperlink ref="L74" r:id="rId176" xr:uid="{9B2BD78F-ACB7-4E3B-86DE-DB3F7BDB7457}"/>
    <hyperlink ref="L174" r:id="rId177" xr:uid="{A58A16D7-CC4F-467B-9353-6CD104C9B1DF}"/>
    <hyperlink ref="L157" r:id="rId178" xr:uid="{C8C835FF-39F2-4F7F-A60C-49D0D5CA94C5}"/>
    <hyperlink ref="L80" r:id="rId179" xr:uid="{69B2B4E1-A7F0-4A3B-AC09-E08F73E86A19}"/>
    <hyperlink ref="L19" r:id="rId180" xr:uid="{BAD89F8B-F9E3-4ACA-AAC2-66D0BCD8B7C4}"/>
    <hyperlink ref="L76" r:id="rId181" xr:uid="{4F795DC4-520A-479B-A114-D88D7E5B97BE}"/>
    <hyperlink ref="L46" r:id="rId182" xr:uid="{36632300-D590-4838-975F-728A86F371A3}"/>
    <hyperlink ref="L40" r:id="rId183" xr:uid="{2374C0A9-2455-4A12-B138-5728B1245D32}"/>
    <hyperlink ref="L59" r:id="rId184" xr:uid="{3CCF3757-C855-49EE-B95F-FACFB7B81D51}"/>
    <hyperlink ref="L85" r:id="rId185" xr:uid="{504F7453-5BBE-45DC-9B89-CDD1AF8C2C4C}"/>
    <hyperlink ref="L52" r:id="rId186" xr:uid="{2E0DF47F-8D5D-4B70-9D7A-29A969BE2C62}"/>
    <hyperlink ref="L121" r:id="rId187" xr:uid="{625B92C8-C32E-449A-99DC-D7AA98C5B508}"/>
    <hyperlink ref="L144" r:id="rId188" xr:uid="{23F7F591-9189-4BDB-8C00-0CF2C817FDAC}"/>
    <hyperlink ref="L133" r:id="rId189" xr:uid="{69C5F47B-2C28-4902-AE2A-4F7899566A82}"/>
    <hyperlink ref="L110" r:id="rId190" xr:uid="{DD9D54C6-9434-4E1D-B16D-5CBA4CFE3B27}"/>
    <hyperlink ref="L215" r:id="rId191" xr:uid="{7951D878-FFEE-4F9C-9899-418141FEF9B1}"/>
    <hyperlink ref="L97" r:id="rId192" xr:uid="{A5C3171A-C7B4-4DD7-98E7-7B26CD570C40}"/>
    <hyperlink ref="L39" r:id="rId193" xr:uid="{5674822B-ACBD-4DCB-89E3-16A89D786EBA}"/>
    <hyperlink ref="L176" r:id="rId194" xr:uid="{102AEEE0-FE1F-4525-81FA-E3303723D3CE}"/>
    <hyperlink ref="L111" r:id="rId195" xr:uid="{71FC148F-3526-4670-8196-8A4AC242419D}"/>
    <hyperlink ref="L180" r:id="rId196" xr:uid="{92BD06CD-0F28-4873-BA47-5564CEB84A48}"/>
    <hyperlink ref="L101" r:id="rId197" xr:uid="{5E192384-6220-4854-8C1B-017A423E9EFD}"/>
    <hyperlink ref="L81" r:id="rId198" xr:uid="{1C639B47-CD7F-480C-8D42-E4AA808DC4E9}"/>
    <hyperlink ref="L211" r:id="rId199" xr:uid="{1E2D9315-9353-4A9E-840E-E4E0AC026893}"/>
    <hyperlink ref="L190" r:id="rId200" xr:uid="{6B9BBC76-F3F7-4070-AAE4-74F9B4EFCF04}"/>
    <hyperlink ref="L20" r:id="rId201" xr:uid="{DD8DA202-BF5A-4272-9EE4-B30BD3CF4E5D}"/>
    <hyperlink ref="L191" r:id="rId202" xr:uid="{3679C481-0C5A-4617-A6D0-0728CD420AF9}"/>
    <hyperlink ref="L202" r:id="rId203" xr:uid="{AB22F719-27F8-4D14-AB2A-9FBD60067ED3}"/>
    <hyperlink ref="L145" r:id="rId204" xr:uid="{CF840B9E-AEEA-41DE-9E49-993F6D6064D2}"/>
    <hyperlink ref="L54" r:id="rId205" xr:uid="{5816E343-7D5B-41BF-B8C4-13B18B9DB51E}"/>
    <hyperlink ref="L93" r:id="rId206" xr:uid="{6AFED94B-8546-4F1B-B7C5-D24C7EF78540}"/>
    <hyperlink ref="L49" r:id="rId207" xr:uid="{E35D7135-716F-4EC7-9CF9-C9C8A12D15C8}"/>
    <hyperlink ref="L24" r:id="rId208" xr:uid="{3911D481-C372-44C1-A60D-6C9C28BEC79C}"/>
    <hyperlink ref="L30" r:id="rId209" xr:uid="{B991B96C-EC00-4D85-AAF0-67F8FBEBF3A9}"/>
    <hyperlink ref="L36" r:id="rId210" xr:uid="{61E90408-C3D1-4E3D-B4FE-7E6C9AFFFE6E}"/>
    <hyperlink ref="L50" r:id="rId211" xr:uid="{25DB4F50-5582-4878-A2F8-2BC365C31B0B}"/>
    <hyperlink ref="L60" r:id="rId212" xr:uid="{33E4B600-0D4E-419E-A186-4C2512ACE390}"/>
    <hyperlink ref="L77" r:id="rId213" xr:uid="{C794794E-16FF-4962-BBA8-F9C11AD2D4F9}"/>
    <hyperlink ref="L78" r:id="rId214" xr:uid="{62674E61-3175-4A89-9334-6950C8E08423}"/>
    <hyperlink ref="L91" r:id="rId215" xr:uid="{2563253E-D7E8-4F3E-8A0E-45C2E49E3BB5}"/>
    <hyperlink ref="L127" r:id="rId216" xr:uid="{00BB70A5-654C-4CFD-97A2-3E2AA45C544D}"/>
    <hyperlink ref="L141" r:id="rId217" xr:uid="{DC0659AD-ECE4-4C79-8775-99CF317F7CB7}"/>
    <hyperlink ref="L143" r:id="rId218" xr:uid="{79DDF0E8-F8B4-474F-8417-31DE10B318A6}"/>
    <hyperlink ref="L148" r:id="rId219" xr:uid="{BB3544AD-12C7-44A0-B8CA-350BCD96B87D}"/>
    <hyperlink ref="L169" r:id="rId220" xr:uid="{60E04711-CB8F-4D51-978B-2F9557E1B6CD}"/>
    <hyperlink ref="L172" r:id="rId221" xr:uid="{E6971417-6349-462B-8C6D-E25169D3C2ED}"/>
    <hyperlink ref="L194" r:id="rId222" xr:uid="{94180717-04DB-42D6-973B-4A477578009D}"/>
    <hyperlink ref="L203" r:id="rId223" xr:uid="{840939D9-2B72-4E45-8254-7E096972698E}"/>
    <hyperlink ref="L220" r:id="rId224" xr:uid="{CCB3AA68-9750-4D29-AF1C-BE9FB1FAEDFE}"/>
    <hyperlink ref="L233" r:id="rId225" xr:uid="{4AC85FF5-4153-4F66-81AE-CEBBBC3FEB57}"/>
    <hyperlink ref="L230" r:id="rId226" xr:uid="{645D3DDC-9FF6-40C2-865B-F14862B53571}"/>
    <hyperlink ref="L231" r:id="rId227" xr:uid="{9D8D772F-7B13-4609-BBAC-F2B362D7300B}"/>
    <hyperlink ref="L232" r:id="rId228" xr:uid="{528F7463-CFAE-4470-B7E5-D609D079C081}"/>
    <hyperlink ref="L234" r:id="rId229" xr:uid="{E24A4760-EC14-437E-90E9-F83A0E4F5E95}"/>
    <hyperlink ref="L235" r:id="rId230" xr:uid="{4A0BABB1-4CB5-4A98-B243-A294D3786757}"/>
    <hyperlink ref="L236" r:id="rId231" xr:uid="{445D8C6C-AFD6-48AD-A157-EDAC93D39125}"/>
    <hyperlink ref="L237" r:id="rId232" xr:uid="{A2776831-59F6-4497-B57D-D87EC7D3C4E7}"/>
    <hyperlink ref="L238" r:id="rId233" xr:uid="{A6F99772-1033-4B46-AC88-5C27D10620D0}"/>
    <hyperlink ref="L239" r:id="rId234" xr:uid="{45ED470E-FD32-4024-B1F5-5C619249CD73}"/>
    <hyperlink ref="L240" r:id="rId235" xr:uid="{C5E152E4-36C6-4CBC-BB39-2F44F35FDE38}"/>
    <hyperlink ref="L241" r:id="rId236" xr:uid="{B313255A-97FF-4947-9114-0E71EBCE8D28}"/>
    <hyperlink ref="L242" r:id="rId237" xr:uid="{708DA60F-BB5B-476E-A71B-C9E4D8762A6F}"/>
    <hyperlink ref="L243" r:id="rId238" xr:uid="{4F19BBC8-CF81-4F5F-869A-9CCDCFE40E8F}"/>
    <hyperlink ref="L244" r:id="rId239" xr:uid="{675AA9BC-F81F-427A-A1F3-11020D4E3378}"/>
    <hyperlink ref="L245" r:id="rId240" xr:uid="{6E303674-109E-44D9-8C2A-CD0CCE981587}"/>
    <hyperlink ref="L246" r:id="rId241" xr:uid="{F895B768-DBA1-4B95-B11D-646E38E7D4E9}"/>
    <hyperlink ref="L247" r:id="rId242" xr:uid="{334DF14F-4DE6-43BA-8E9D-04D0942BE7AC}"/>
    <hyperlink ref="L248" r:id="rId243" xr:uid="{BBC3501C-8BA1-4A52-9679-025C20FEBB8B}"/>
    <hyperlink ref="L249" r:id="rId244" xr:uid="{2C103125-0466-4307-BF7D-A5E9118C79E3}"/>
    <hyperlink ref="L250" r:id="rId245" xr:uid="{804DD6E0-74A8-43B9-B8E7-5B8BF6777253}"/>
    <hyperlink ref="L251" r:id="rId246" xr:uid="{40C80361-AB13-455A-96C8-7E7757E8F2B5}"/>
    <hyperlink ref="L47" r:id="rId247" xr:uid="{485FA410-0208-4270-8391-6626245F9172}"/>
    <hyperlink ref="L21" r:id="rId248" xr:uid="{3B8D2EBF-03E6-41F8-80E3-05073CF6FFB0}"/>
    <hyperlink ref="L184" r:id="rId249" xr:uid="{EC9161EC-A952-495D-A826-C527CB216C8E}"/>
    <hyperlink ref="L199" r:id="rId250" xr:uid="{75D346B4-B830-40F3-A5BA-BB5AFA006E63}"/>
  </hyperlinks>
  <pageMargins left="0.7" right="0.7" top="0.78740157499999996" bottom="0.78740157499999996" header="0.3" footer="0.3"/>
  <drawing r:id="rId2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Benedict Kübler</dc:creator>
  <cp:keywords/>
  <dc:description/>
  <cp:lastModifiedBy>Lutz Görs</cp:lastModifiedBy>
  <cp:revision/>
  <dcterms:created xsi:type="dcterms:W3CDTF">2021-02-23T13:53:16Z</dcterms:created>
  <dcterms:modified xsi:type="dcterms:W3CDTF">2022-07-14T17:55:16Z</dcterms:modified>
  <cp:category/>
  <cp:contentStatus/>
</cp:coreProperties>
</file>