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-Lampe\Documents\GitHub\Betriebssysteme\Aufgabenblatt 6\Aufgabenblatt 6\"/>
    </mc:Choice>
  </mc:AlternateContent>
  <bookViews>
    <workbookView xWindow="0" yWindow="0" windowWidth="28800" windowHeight="12210" tabRatio="986"/>
  </bookViews>
  <sheets>
    <sheet name="Tabelle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8" i="1" l="1"/>
  <c r="E39" i="1" s="1"/>
  <c r="E40" i="1" s="1"/>
  <c r="E41" i="1" s="1"/>
  <c r="E42" i="1" s="1"/>
  <c r="E43" i="1" s="1"/>
  <c r="D38" i="1"/>
  <c r="D39" i="1" s="1"/>
  <c r="D40" i="1" s="1"/>
  <c r="D41" i="1" s="1"/>
  <c r="D42" i="1" s="1"/>
  <c r="D43" i="1" s="1"/>
  <c r="D44" i="1" s="1"/>
  <c r="C38" i="1"/>
  <c r="C39" i="1" s="1"/>
  <c r="C40" i="1" s="1"/>
  <c r="C41" i="1" s="1"/>
  <c r="C42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A38" i="1"/>
  <c r="E24" i="1"/>
  <c r="I25" i="1" s="1"/>
  <c r="J25" i="1" s="1"/>
  <c r="D24" i="1"/>
  <c r="C24" i="1"/>
  <c r="B24" i="1"/>
  <c r="A24" i="1"/>
  <c r="A25" i="1" s="1"/>
  <c r="E23" i="1"/>
  <c r="G25" i="1" s="1"/>
  <c r="D23" i="1"/>
  <c r="G28" i="1" s="1"/>
  <c r="C23" i="1"/>
  <c r="G27" i="1" s="1"/>
  <c r="B23" i="1"/>
  <c r="G26" i="1" s="1"/>
  <c r="A23" i="1"/>
  <c r="G29" i="1" s="1"/>
  <c r="A19" i="1"/>
  <c r="A16" i="1"/>
  <c r="A13" i="1"/>
  <c r="E11" i="1"/>
  <c r="B25" i="1" l="1"/>
  <c r="I26" i="1" s="1"/>
  <c r="J26" i="1" s="1"/>
  <c r="C25" i="1"/>
  <c r="C26" i="1" s="1"/>
  <c r="I27" i="1" s="1"/>
  <c r="B54" i="1"/>
  <c r="G54" i="1" s="1"/>
  <c r="I53" i="1"/>
  <c r="D25" i="1"/>
  <c r="D26" i="1" s="1"/>
  <c r="I38" i="1"/>
  <c r="A39" i="1"/>
  <c r="G39" i="1" s="1"/>
  <c r="G38" i="1"/>
  <c r="H38" i="1" s="1"/>
  <c r="D27" i="1" l="1"/>
  <c r="I28" i="1" s="1"/>
  <c r="J27" i="1"/>
  <c r="A26" i="1"/>
  <c r="A27" i="1" s="1"/>
  <c r="A28" i="1" s="1"/>
  <c r="I29" i="1" s="1"/>
  <c r="H39" i="1"/>
  <c r="A40" i="1"/>
  <c r="I39" i="1"/>
  <c r="B55" i="1"/>
  <c r="G55" i="1" s="1"/>
  <c r="I54" i="1"/>
  <c r="J28" i="1" l="1"/>
  <c r="J29" i="1"/>
  <c r="A31" i="1" s="1"/>
  <c r="A41" i="1"/>
  <c r="I40" i="1"/>
  <c r="G40" i="1"/>
  <c r="H40" i="1" s="1"/>
  <c r="B56" i="1"/>
  <c r="I55" i="1"/>
  <c r="B57" i="1" l="1"/>
  <c r="I56" i="1"/>
  <c r="G57" i="1"/>
  <c r="G56" i="1"/>
  <c r="A42" i="1"/>
  <c r="G42" i="1" s="1"/>
  <c r="I41" i="1"/>
  <c r="G41" i="1"/>
  <c r="H41" i="1" s="1"/>
  <c r="H42" i="1" l="1"/>
  <c r="A43" i="1"/>
  <c r="I42" i="1"/>
  <c r="A44" i="1" l="1"/>
  <c r="G44" i="1" s="1"/>
  <c r="G43" i="1"/>
  <c r="H43" i="1" s="1"/>
  <c r="H44" i="1" l="1"/>
  <c r="I43" i="1"/>
  <c r="A45" i="1"/>
  <c r="I44" i="1"/>
  <c r="G45" i="1"/>
  <c r="H45" i="1" s="1"/>
  <c r="I45" i="1" l="1"/>
  <c r="A46" i="1"/>
  <c r="G46" i="1" s="1"/>
  <c r="H46" i="1" s="1"/>
  <c r="A47" i="1" l="1"/>
  <c r="I46" i="1"/>
  <c r="A48" i="1" l="1"/>
  <c r="G48" i="1" s="1"/>
  <c r="I47" i="1"/>
  <c r="G47" i="1"/>
  <c r="H47" i="1" s="1"/>
  <c r="H48" i="1" l="1"/>
  <c r="A49" i="1"/>
  <c r="G49" i="1" s="1"/>
  <c r="I48" i="1"/>
  <c r="I49" i="1" l="1"/>
  <c r="A50" i="1"/>
  <c r="H49" i="1"/>
  <c r="A51" i="1" l="1"/>
  <c r="G51" i="1" s="1"/>
  <c r="I50" i="1"/>
  <c r="G50" i="1"/>
  <c r="H50" i="1" s="1"/>
  <c r="H51" i="1" l="1"/>
  <c r="A52" i="1"/>
  <c r="G52" i="1" s="1"/>
  <c r="I51" i="1"/>
  <c r="H52" i="1" l="1"/>
  <c r="I52" i="1" s="1"/>
  <c r="G53" i="1"/>
  <c r="H53" i="1" s="1"/>
  <c r="H54" i="1" s="1"/>
  <c r="H55" i="1" s="1"/>
  <c r="H56" i="1" s="1"/>
  <c r="H57" i="1" s="1"/>
  <c r="I57" i="1" s="1"/>
  <c r="I58" i="1" l="1"/>
</calcChain>
</file>

<file path=xl/sharedStrings.xml><?xml version="1.0" encoding="utf-8"?>
<sst xmlns="http://schemas.openxmlformats.org/spreadsheetml/2006/main" count="44" uniqueCount="16">
  <si>
    <t>Input:</t>
  </si>
  <si>
    <t>Prioritäten Input:</t>
  </si>
  <si>
    <t>A</t>
  </si>
  <si>
    <t>B</t>
  </si>
  <si>
    <t>C</t>
  </si>
  <si>
    <t>D</t>
  </si>
  <si>
    <t>E</t>
  </si>
  <si>
    <t>Shortest Job First</t>
  </si>
  <si>
    <t>First Come First Served</t>
  </si>
  <si>
    <t>Prioritätsgesteuertes Scheduling</t>
  </si>
  <si>
    <t>Round Robin mit konstanter Zeitscheibe unabhängig von der Priorität</t>
  </si>
  <si>
    <t>Zeit</t>
  </si>
  <si>
    <t>-</t>
  </si>
  <si>
    <t>TV</t>
  </si>
  <si>
    <t>Round Robin mit Zeitscheibendauer proportional zur Priorität</t>
  </si>
  <si>
    <t>Patrick fragen!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</si>
</sst>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zoomScaleNormal="100" workbookViewId="0">
      <selection activeCell="U52" sqref="U52"/>
    </sheetView>
  </sheetViews>
  <sheetFormatPr baseColWidth="10" defaultColWidth="9.140625" defaultRowHeight="15" x14ac:dyDescent="0.25"/>
  <cols>
    <col min="1" max="1" width="5.85546875"/>
    <col min="2" max="2" width="8.140625"/>
    <col min="3" max="3" width="4.5703125"/>
    <col min="4" max="4" width="3.7109375"/>
    <col min="5" max="5" width="4.42578125"/>
    <col min="6" max="6" width="4.140625"/>
    <col min="7" max="7" width="8"/>
    <col min="8" max="1025" width="10.5703125"/>
  </cols>
  <sheetData>
    <row r="1" spans="1:10" x14ac:dyDescent="0.25">
      <c r="A1" s="2" t="s">
        <v>0</v>
      </c>
      <c r="B1" s="2"/>
      <c r="C1" s="2"/>
      <c r="D1" s="2"/>
      <c r="E1" s="2" t="s">
        <v>1</v>
      </c>
      <c r="F1" s="2"/>
      <c r="G1" s="2"/>
      <c r="H1" s="2"/>
      <c r="I1" s="2"/>
      <c r="J1" s="2"/>
    </row>
    <row r="2" spans="1:10" x14ac:dyDescent="0.25">
      <c r="A2" s="2"/>
      <c r="B2" s="19" t="s">
        <v>2</v>
      </c>
      <c r="C2" s="19">
        <v>30</v>
      </c>
      <c r="D2" s="18"/>
      <c r="E2" s="18"/>
      <c r="F2" s="19" t="s">
        <v>2</v>
      </c>
      <c r="G2" s="19">
        <v>2</v>
      </c>
      <c r="H2" s="2"/>
      <c r="I2" s="2"/>
      <c r="J2" s="2"/>
    </row>
    <row r="3" spans="1:10" x14ac:dyDescent="0.25">
      <c r="A3" s="2"/>
      <c r="B3" s="19" t="s">
        <v>3</v>
      </c>
      <c r="C3" s="19">
        <v>20</v>
      </c>
      <c r="D3" s="18"/>
      <c r="E3" s="18"/>
      <c r="F3" s="19" t="s">
        <v>3</v>
      </c>
      <c r="G3" s="19">
        <v>1</v>
      </c>
      <c r="H3" s="2"/>
      <c r="I3" s="2"/>
      <c r="J3" s="2"/>
    </row>
    <row r="4" spans="1:10" x14ac:dyDescent="0.25">
      <c r="A4" s="2"/>
      <c r="B4" s="19" t="s">
        <v>4</v>
      </c>
      <c r="C4" s="19">
        <v>25</v>
      </c>
      <c r="D4" s="18"/>
      <c r="E4" s="18"/>
      <c r="F4" s="19" t="s">
        <v>4</v>
      </c>
      <c r="G4" s="19">
        <v>5</v>
      </c>
      <c r="H4" s="2"/>
      <c r="I4" s="2"/>
      <c r="J4" s="2"/>
    </row>
    <row r="5" spans="1:10" x14ac:dyDescent="0.25">
      <c r="A5" s="2"/>
      <c r="B5" s="19" t="s">
        <v>5</v>
      </c>
      <c r="C5" s="19">
        <v>28</v>
      </c>
      <c r="D5" s="18"/>
      <c r="E5" s="18"/>
      <c r="F5" s="19" t="s">
        <v>5</v>
      </c>
      <c r="G5" s="19">
        <v>4</v>
      </c>
      <c r="H5" s="2"/>
      <c r="I5" s="2"/>
      <c r="J5" s="2"/>
    </row>
    <row r="6" spans="1:10" x14ac:dyDescent="0.25">
      <c r="A6" s="2"/>
      <c r="B6" s="19" t="s">
        <v>6</v>
      </c>
      <c r="C6" s="19">
        <v>18</v>
      </c>
      <c r="D6" s="18"/>
      <c r="F6" s="19" t="s">
        <v>6</v>
      </c>
      <c r="G6" s="20">
        <v>3</v>
      </c>
      <c r="H6" s="21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1" t="s">
        <v>7</v>
      </c>
      <c r="B10" s="1"/>
      <c r="C10" s="1"/>
      <c r="D10" s="1"/>
      <c r="E10" s="1"/>
      <c r="F10" s="1"/>
      <c r="G10" s="1"/>
      <c r="H10" s="1"/>
      <c r="I10" s="2"/>
      <c r="J10" s="2"/>
    </row>
    <row r="11" spans="1:10" x14ac:dyDescent="0.25">
      <c r="A11" s="22" t="s">
        <v>6</v>
      </c>
      <c r="B11" s="22" t="s">
        <v>3</v>
      </c>
      <c r="C11" s="22" t="s">
        <v>4</v>
      </c>
      <c r="D11" s="22" t="s">
        <v>5</v>
      </c>
      <c r="E11" s="22" t="str">
        <f>B2</f>
        <v>A</v>
      </c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>
        <f>(C6*5+C3*4+C4*3+C5*2+C2*1)/5</f>
        <v>66.2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1" t="s">
        <v>8</v>
      </c>
      <c r="B15" s="1"/>
      <c r="C15" s="1"/>
      <c r="D15" s="1"/>
      <c r="E15" s="1"/>
      <c r="F15" s="1"/>
      <c r="G15" s="1"/>
      <c r="H15" s="1"/>
      <c r="I15" s="2"/>
      <c r="J15" s="2"/>
    </row>
    <row r="16" spans="1:10" x14ac:dyDescent="0.25">
      <c r="A16" s="22">
        <f>(C2*5+C3*4+C4*3+C5*2+C6*1)/5</f>
        <v>75.8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1" t="s">
        <v>9</v>
      </c>
      <c r="B18" s="1"/>
      <c r="C18" s="1"/>
      <c r="D18" s="1"/>
      <c r="E18" s="1"/>
      <c r="F18" s="1"/>
      <c r="G18" s="1"/>
      <c r="H18" s="1"/>
      <c r="I18" s="2"/>
      <c r="J18" s="2"/>
    </row>
    <row r="19" spans="1:10" x14ac:dyDescent="0.25">
      <c r="A19" s="22">
        <f>(G4*C4+G5*C5+G6*C6+G2*C2+G3*C3)/5</f>
        <v>74.2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1" t="s">
        <v>10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4" t="str">
        <f>B2</f>
        <v>A</v>
      </c>
      <c r="B23" s="5" t="str">
        <f>B3</f>
        <v>B</v>
      </c>
      <c r="C23" s="5" t="str">
        <f>B4</f>
        <v>C</v>
      </c>
      <c r="D23" s="5" t="str">
        <f>B5</f>
        <v>D</v>
      </c>
      <c r="E23" s="5" t="str">
        <f>B6</f>
        <v>E</v>
      </c>
      <c r="F23" s="6" t="s">
        <v>11</v>
      </c>
      <c r="G23" s="2"/>
      <c r="H23" s="2"/>
      <c r="I23" s="2"/>
      <c r="J23" s="2"/>
    </row>
    <row r="24" spans="1:10" x14ac:dyDescent="0.25">
      <c r="A24" s="7">
        <f>$C2</f>
        <v>30</v>
      </c>
      <c r="B24" s="7">
        <f>C3</f>
        <v>20</v>
      </c>
      <c r="C24" s="7">
        <f>C4</f>
        <v>25</v>
      </c>
      <c r="D24" s="7">
        <f>$C5</f>
        <v>28</v>
      </c>
      <c r="E24" s="8">
        <f>C6</f>
        <v>18</v>
      </c>
      <c r="F24" s="2">
        <v>0</v>
      </c>
      <c r="G24" s="2"/>
      <c r="H24" s="2"/>
      <c r="I24" s="2"/>
      <c r="J24" s="2"/>
    </row>
    <row r="25" spans="1:10" x14ac:dyDescent="0.25">
      <c r="A25" s="9">
        <f>A24-E24</f>
        <v>12</v>
      </c>
      <c r="B25" s="10">
        <f>B24-E24</f>
        <v>2</v>
      </c>
      <c r="C25" s="9">
        <f>C24-E24</f>
        <v>7</v>
      </c>
      <c r="D25" s="9">
        <f>D24-E24</f>
        <v>10</v>
      </c>
      <c r="E25" s="7" t="s">
        <v>12</v>
      </c>
      <c r="F25" s="11" t="s">
        <v>13</v>
      </c>
      <c r="G25" s="12" t="str">
        <f>E23</f>
        <v>E</v>
      </c>
      <c r="H25">
        <v>5</v>
      </c>
      <c r="I25" s="2">
        <f>E24</f>
        <v>18</v>
      </c>
      <c r="J25" s="22">
        <f>$H25*$I25</f>
        <v>90</v>
      </c>
    </row>
    <row r="26" spans="1:10" x14ac:dyDescent="0.25">
      <c r="A26" s="9">
        <f>A25-B25</f>
        <v>10</v>
      </c>
      <c r="B26" s="9" t="s">
        <v>12</v>
      </c>
      <c r="C26" s="10">
        <f>C25-B25</f>
        <v>5</v>
      </c>
      <c r="D26" s="9">
        <f>D25-B25</f>
        <v>8</v>
      </c>
      <c r="E26" s="9" t="s">
        <v>12</v>
      </c>
      <c r="F26" s="11" t="s">
        <v>13</v>
      </c>
      <c r="G26" s="12" t="str">
        <f>B23</f>
        <v>B</v>
      </c>
      <c r="H26">
        <v>4</v>
      </c>
      <c r="I26" s="2">
        <f>B25</f>
        <v>2</v>
      </c>
      <c r="J26" s="22">
        <f>$H26*$I26+$J25</f>
        <v>98</v>
      </c>
    </row>
    <row r="27" spans="1:10" x14ac:dyDescent="0.25">
      <c r="A27" s="9">
        <f>A26-C26</f>
        <v>5</v>
      </c>
      <c r="B27" s="9" t="s">
        <v>12</v>
      </c>
      <c r="C27" s="9" t="s">
        <v>12</v>
      </c>
      <c r="D27" s="10">
        <f>D26-C26</f>
        <v>3</v>
      </c>
      <c r="E27" s="9" t="s">
        <v>12</v>
      </c>
      <c r="F27" s="11" t="s">
        <v>13</v>
      </c>
      <c r="G27" s="12" t="str">
        <f>C23</f>
        <v>C</v>
      </c>
      <c r="H27">
        <v>3</v>
      </c>
      <c r="I27" s="2">
        <f>C26</f>
        <v>5</v>
      </c>
      <c r="J27" s="22">
        <f>$H27*$I27+$J26</f>
        <v>113</v>
      </c>
    </row>
    <row r="28" spans="1:10" x14ac:dyDescent="0.25">
      <c r="A28" s="10">
        <f>A27-D27</f>
        <v>2</v>
      </c>
      <c r="B28" s="9" t="s">
        <v>12</v>
      </c>
      <c r="C28" s="9" t="s">
        <v>12</v>
      </c>
      <c r="D28" s="9" t="s">
        <v>12</v>
      </c>
      <c r="E28" s="9" t="s">
        <v>12</v>
      </c>
      <c r="F28" s="11" t="s">
        <v>13</v>
      </c>
      <c r="G28" s="12" t="str">
        <f>D23</f>
        <v>D</v>
      </c>
      <c r="H28">
        <v>2</v>
      </c>
      <c r="I28" s="2">
        <f>D27</f>
        <v>3</v>
      </c>
      <c r="J28" s="22">
        <f>$H28*$I28+$J27</f>
        <v>119</v>
      </c>
    </row>
    <row r="29" spans="1:10" x14ac:dyDescent="0.25">
      <c r="A29" s="9" t="s">
        <v>12</v>
      </c>
      <c r="B29" s="9"/>
      <c r="C29" s="9"/>
      <c r="D29" s="9"/>
      <c r="E29" s="9"/>
      <c r="F29" s="11" t="s">
        <v>13</v>
      </c>
      <c r="G29" s="12" t="str">
        <f>A23</f>
        <v>A</v>
      </c>
      <c r="H29">
        <v>1</v>
      </c>
      <c r="I29" s="2">
        <f>A28</f>
        <v>2</v>
      </c>
      <c r="J29" s="22">
        <f>$H29*$I29+$J28</f>
        <v>121</v>
      </c>
    </row>
    <row r="30" spans="1:10" x14ac:dyDescent="0.25">
      <c r="A30" s="2"/>
      <c r="B30" s="2"/>
      <c r="C30" s="2"/>
      <c r="D30" s="2"/>
      <c r="E30" s="2"/>
      <c r="F30" s="2"/>
      <c r="G30" s="2"/>
      <c r="I30" s="2"/>
      <c r="J30" s="2"/>
    </row>
    <row r="31" spans="1:10" x14ac:dyDescent="0.25">
      <c r="A31" s="22">
        <f>SUM(J25:J29)/5</f>
        <v>108.2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25">
      <c r="A33" s="1" t="s">
        <v>14</v>
      </c>
      <c r="B33" s="1"/>
      <c r="C33" s="1"/>
      <c r="D33" s="1"/>
      <c r="E33" s="1"/>
      <c r="F33" s="1"/>
      <c r="G33" s="1"/>
      <c r="H33" s="1"/>
      <c r="I33" s="1"/>
      <c r="J33" s="1"/>
      <c r="K33" t="s">
        <v>15</v>
      </c>
    </row>
    <row r="34" spans="1:18" x14ac:dyDescent="0.25">
      <c r="A34" s="17"/>
      <c r="B34" s="3"/>
      <c r="C34" s="3"/>
      <c r="D34" s="3"/>
      <c r="E34" s="13"/>
      <c r="I34" s="11"/>
      <c r="J34" s="14"/>
      <c r="K34" s="15"/>
      <c r="L34" s="15"/>
      <c r="M34" s="16"/>
      <c r="N34" s="15"/>
      <c r="O34" s="15"/>
      <c r="P34" s="15"/>
      <c r="Q34" s="15"/>
      <c r="R34" s="16"/>
    </row>
    <row r="35" spans="1:18" x14ac:dyDescent="0.25">
      <c r="A35">
        <v>2</v>
      </c>
      <c r="B35">
        <v>1</v>
      </c>
      <c r="C35">
        <v>5</v>
      </c>
      <c r="D35">
        <v>4</v>
      </c>
      <c r="E35">
        <v>3</v>
      </c>
    </row>
    <row r="36" spans="1:18" x14ac:dyDescent="0.25">
      <c r="A36" t="s">
        <v>2</v>
      </c>
      <c r="B36" t="s">
        <v>3</v>
      </c>
      <c r="C36" t="s">
        <v>4</v>
      </c>
      <c r="D36" t="s">
        <v>5</v>
      </c>
      <c r="E36" t="s">
        <v>6</v>
      </c>
    </row>
    <row r="37" spans="1:18" x14ac:dyDescent="0.25">
      <c r="A37">
        <v>30</v>
      </c>
      <c r="B37">
        <v>20</v>
      </c>
      <c r="C37">
        <v>25</v>
      </c>
      <c r="D37">
        <v>28</v>
      </c>
      <c r="E37">
        <v>18</v>
      </c>
    </row>
    <row r="38" spans="1:18" x14ac:dyDescent="0.25">
      <c r="A38">
        <f t="shared" ref="A38:E42" si="0">A37-A$35</f>
        <v>28</v>
      </c>
      <c r="B38">
        <f t="shared" si="0"/>
        <v>19</v>
      </c>
      <c r="C38">
        <f t="shared" si="0"/>
        <v>20</v>
      </c>
      <c r="D38">
        <f t="shared" si="0"/>
        <v>24</v>
      </c>
      <c r="E38">
        <f t="shared" si="0"/>
        <v>15</v>
      </c>
      <c r="G38">
        <f t="shared" ref="G38:G57" si="1">SUM(A37:E37)-SUM(A38:E38)</f>
        <v>15</v>
      </c>
      <c r="H38">
        <f>I37+G38</f>
        <v>15</v>
      </c>
      <c r="I38" t="b">
        <f t="shared" ref="I38:I57" si="2">IF(MIN(A38:E38)=0,H38)</f>
        <v>0</v>
      </c>
    </row>
    <row r="39" spans="1:18" x14ac:dyDescent="0.25">
      <c r="A39">
        <f t="shared" si="0"/>
        <v>26</v>
      </c>
      <c r="B39">
        <f t="shared" si="0"/>
        <v>18</v>
      </c>
      <c r="C39">
        <f t="shared" si="0"/>
        <v>15</v>
      </c>
      <c r="D39">
        <f t="shared" si="0"/>
        <v>20</v>
      </c>
      <c r="E39">
        <f t="shared" si="0"/>
        <v>12</v>
      </c>
      <c r="G39">
        <f t="shared" si="1"/>
        <v>15</v>
      </c>
      <c r="H39">
        <f t="shared" ref="H39:H57" si="3">H38+G39</f>
        <v>30</v>
      </c>
      <c r="I39" t="b">
        <f t="shared" si="2"/>
        <v>0</v>
      </c>
    </row>
    <row r="40" spans="1:18" x14ac:dyDescent="0.25">
      <c r="A40">
        <f t="shared" si="0"/>
        <v>24</v>
      </c>
      <c r="B40">
        <f t="shared" si="0"/>
        <v>17</v>
      </c>
      <c r="C40">
        <f t="shared" si="0"/>
        <v>10</v>
      </c>
      <c r="D40">
        <f t="shared" si="0"/>
        <v>16</v>
      </c>
      <c r="E40">
        <f t="shared" si="0"/>
        <v>9</v>
      </c>
      <c r="G40">
        <f t="shared" si="1"/>
        <v>15</v>
      </c>
      <c r="H40">
        <f t="shared" si="3"/>
        <v>45</v>
      </c>
      <c r="I40" t="b">
        <f t="shared" si="2"/>
        <v>0</v>
      </c>
    </row>
    <row r="41" spans="1:18" x14ac:dyDescent="0.25">
      <c r="A41">
        <f t="shared" si="0"/>
        <v>22</v>
      </c>
      <c r="B41">
        <f t="shared" si="0"/>
        <v>16</v>
      </c>
      <c r="C41">
        <f t="shared" si="0"/>
        <v>5</v>
      </c>
      <c r="D41">
        <f t="shared" si="0"/>
        <v>12</v>
      </c>
      <c r="E41">
        <f t="shared" si="0"/>
        <v>6</v>
      </c>
      <c r="G41">
        <f t="shared" si="1"/>
        <v>15</v>
      </c>
      <c r="H41">
        <f t="shared" si="3"/>
        <v>60</v>
      </c>
      <c r="I41" t="b">
        <f t="shared" si="2"/>
        <v>0</v>
      </c>
    </row>
    <row r="42" spans="1:18" x14ac:dyDescent="0.25">
      <c r="A42">
        <f t="shared" si="0"/>
        <v>20</v>
      </c>
      <c r="B42">
        <f t="shared" si="0"/>
        <v>15</v>
      </c>
      <c r="C42">
        <f t="shared" si="0"/>
        <v>0</v>
      </c>
      <c r="D42">
        <f t="shared" si="0"/>
        <v>8</v>
      </c>
      <c r="E42">
        <f t="shared" si="0"/>
        <v>3</v>
      </c>
      <c r="G42">
        <f t="shared" si="1"/>
        <v>15</v>
      </c>
      <c r="H42">
        <f t="shared" si="3"/>
        <v>75</v>
      </c>
      <c r="I42">
        <f t="shared" si="2"/>
        <v>75</v>
      </c>
    </row>
    <row r="43" spans="1:18" x14ac:dyDescent="0.25">
      <c r="A43">
        <f t="shared" ref="A43:A52" si="4">A42-A$35</f>
        <v>18</v>
      </c>
      <c r="B43">
        <f t="shared" ref="B43:B52" si="5">B42-B$35</f>
        <v>14</v>
      </c>
      <c r="D43">
        <f>D42-D$35</f>
        <v>4</v>
      </c>
      <c r="E43">
        <f>E42-E$35</f>
        <v>0</v>
      </c>
      <c r="G43">
        <f t="shared" si="1"/>
        <v>10</v>
      </c>
      <c r="H43">
        <f t="shared" si="3"/>
        <v>85</v>
      </c>
      <c r="I43">
        <f t="shared" si="2"/>
        <v>85</v>
      </c>
    </row>
    <row r="44" spans="1:18" x14ac:dyDescent="0.25">
      <c r="A44">
        <f t="shared" si="4"/>
        <v>16</v>
      </c>
      <c r="B44">
        <f t="shared" si="5"/>
        <v>13</v>
      </c>
      <c r="D44">
        <f>D43-D$35</f>
        <v>0</v>
      </c>
      <c r="G44">
        <f t="shared" si="1"/>
        <v>7</v>
      </c>
      <c r="H44">
        <f t="shared" si="3"/>
        <v>92</v>
      </c>
      <c r="I44">
        <f t="shared" si="2"/>
        <v>92</v>
      </c>
    </row>
    <row r="45" spans="1:18" x14ac:dyDescent="0.25">
      <c r="A45">
        <f t="shared" si="4"/>
        <v>14</v>
      </c>
      <c r="B45">
        <f t="shared" si="5"/>
        <v>12</v>
      </c>
      <c r="G45">
        <f t="shared" si="1"/>
        <v>3</v>
      </c>
      <c r="H45">
        <f t="shared" si="3"/>
        <v>95</v>
      </c>
      <c r="I45" t="b">
        <f t="shared" si="2"/>
        <v>0</v>
      </c>
    </row>
    <row r="46" spans="1:18" x14ac:dyDescent="0.25">
      <c r="A46">
        <f t="shared" si="4"/>
        <v>12</v>
      </c>
      <c r="B46">
        <f t="shared" si="5"/>
        <v>11</v>
      </c>
      <c r="G46">
        <f t="shared" si="1"/>
        <v>3</v>
      </c>
      <c r="H46">
        <f t="shared" si="3"/>
        <v>98</v>
      </c>
      <c r="I46" t="b">
        <f t="shared" si="2"/>
        <v>0</v>
      </c>
    </row>
    <row r="47" spans="1:18" x14ac:dyDescent="0.25">
      <c r="A47">
        <f t="shared" si="4"/>
        <v>10</v>
      </c>
      <c r="B47">
        <f t="shared" si="5"/>
        <v>10</v>
      </c>
      <c r="G47">
        <f t="shared" si="1"/>
        <v>3</v>
      </c>
      <c r="H47">
        <f t="shared" si="3"/>
        <v>101</v>
      </c>
      <c r="I47" t="b">
        <f t="shared" si="2"/>
        <v>0</v>
      </c>
    </row>
    <row r="48" spans="1:18" x14ac:dyDescent="0.25">
      <c r="A48">
        <f t="shared" si="4"/>
        <v>8</v>
      </c>
      <c r="B48">
        <f t="shared" si="5"/>
        <v>9</v>
      </c>
      <c r="G48">
        <f t="shared" si="1"/>
        <v>3</v>
      </c>
      <c r="H48">
        <f t="shared" si="3"/>
        <v>104</v>
      </c>
      <c r="I48" t="b">
        <f t="shared" si="2"/>
        <v>0</v>
      </c>
    </row>
    <row r="49" spans="1:9" x14ac:dyDescent="0.25">
      <c r="A49">
        <f t="shared" si="4"/>
        <v>6</v>
      </c>
      <c r="B49">
        <f t="shared" si="5"/>
        <v>8</v>
      </c>
      <c r="G49">
        <f t="shared" si="1"/>
        <v>3</v>
      </c>
      <c r="H49">
        <f t="shared" si="3"/>
        <v>107</v>
      </c>
      <c r="I49" t="b">
        <f t="shared" si="2"/>
        <v>0</v>
      </c>
    </row>
    <row r="50" spans="1:9" x14ac:dyDescent="0.25">
      <c r="A50">
        <f t="shared" si="4"/>
        <v>4</v>
      </c>
      <c r="B50">
        <f t="shared" si="5"/>
        <v>7</v>
      </c>
      <c r="G50">
        <f t="shared" si="1"/>
        <v>3</v>
      </c>
      <c r="H50">
        <f t="shared" si="3"/>
        <v>110</v>
      </c>
      <c r="I50" t="b">
        <f t="shared" si="2"/>
        <v>0</v>
      </c>
    </row>
    <row r="51" spans="1:9" x14ac:dyDescent="0.25">
      <c r="A51">
        <f t="shared" si="4"/>
        <v>2</v>
      </c>
      <c r="B51">
        <f t="shared" si="5"/>
        <v>6</v>
      </c>
      <c r="G51">
        <f t="shared" si="1"/>
        <v>3</v>
      </c>
      <c r="H51">
        <f t="shared" si="3"/>
        <v>113</v>
      </c>
      <c r="I51" t="b">
        <f t="shared" si="2"/>
        <v>0</v>
      </c>
    </row>
    <row r="52" spans="1:9" x14ac:dyDescent="0.25">
      <c r="A52">
        <f t="shared" si="4"/>
        <v>0</v>
      </c>
      <c r="B52">
        <f t="shared" si="5"/>
        <v>5</v>
      </c>
      <c r="G52">
        <f t="shared" si="1"/>
        <v>3</v>
      </c>
      <c r="H52">
        <f t="shared" si="3"/>
        <v>116</v>
      </c>
      <c r="I52">
        <f t="shared" si="2"/>
        <v>116</v>
      </c>
    </row>
    <row r="53" spans="1:9" x14ac:dyDescent="0.25">
      <c r="B53">
        <f>B52-B$35</f>
        <v>4</v>
      </c>
      <c r="G53">
        <f t="shared" si="1"/>
        <v>1</v>
      </c>
      <c r="H53">
        <f t="shared" si="3"/>
        <v>117</v>
      </c>
      <c r="I53" t="b">
        <f t="shared" si="2"/>
        <v>0</v>
      </c>
    </row>
    <row r="54" spans="1:9" x14ac:dyDescent="0.25">
      <c r="B54">
        <f>B53-B$35</f>
        <v>3</v>
      </c>
      <c r="G54">
        <f t="shared" si="1"/>
        <v>1</v>
      </c>
      <c r="H54">
        <f t="shared" si="3"/>
        <v>118</v>
      </c>
      <c r="I54" t="b">
        <f t="shared" si="2"/>
        <v>0</v>
      </c>
    </row>
    <row r="55" spans="1:9" x14ac:dyDescent="0.25">
      <c r="B55">
        <f>B54-B$35</f>
        <v>2</v>
      </c>
      <c r="G55">
        <f t="shared" si="1"/>
        <v>1</v>
      </c>
      <c r="H55">
        <f t="shared" si="3"/>
        <v>119</v>
      </c>
      <c r="I55" t="b">
        <f t="shared" si="2"/>
        <v>0</v>
      </c>
    </row>
    <row r="56" spans="1:9" x14ac:dyDescent="0.25">
      <c r="B56">
        <f>B55-B$35</f>
        <v>1</v>
      </c>
      <c r="G56">
        <f t="shared" si="1"/>
        <v>1</v>
      </c>
      <c r="H56">
        <f t="shared" si="3"/>
        <v>120</v>
      </c>
      <c r="I56" t="b">
        <f t="shared" si="2"/>
        <v>0</v>
      </c>
    </row>
    <row r="57" spans="1:9" x14ac:dyDescent="0.25">
      <c r="B57">
        <f>B56-B$35</f>
        <v>0</v>
      </c>
      <c r="G57">
        <f t="shared" si="1"/>
        <v>1</v>
      </c>
      <c r="H57">
        <f t="shared" si="3"/>
        <v>121</v>
      </c>
      <c r="I57">
        <f t="shared" si="2"/>
        <v>121</v>
      </c>
    </row>
    <row r="58" spans="1:9" x14ac:dyDescent="0.25">
      <c r="I58" s="23">
        <f>SUM(I42,I43,I44,I52,I57)/5</f>
        <v>97.8</v>
      </c>
    </row>
  </sheetData>
  <mergeCells count="5">
    <mergeCell ref="A10:H10"/>
    <mergeCell ref="A15:H15"/>
    <mergeCell ref="A18:H18"/>
    <mergeCell ref="A21:J21"/>
    <mergeCell ref="A33:J33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Starke</dc:creator>
  <dc:description/>
  <cp:lastModifiedBy>Jonas Lampe</cp:lastModifiedBy>
  <cp:revision>1</cp:revision>
  <dcterms:created xsi:type="dcterms:W3CDTF">2016-05-16T12:58:26Z</dcterms:created>
  <dcterms:modified xsi:type="dcterms:W3CDTF">2017-06-18T13:21:05Z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