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as\OneDrive\Área de Trabalho\"/>
    </mc:Choice>
  </mc:AlternateContent>
  <bookViews>
    <workbookView xWindow="0" yWindow="0" windowWidth="20490" windowHeight="7650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F2" i="1" s="1"/>
  <c r="B3" i="1"/>
  <c r="E2" i="1"/>
  <c r="D2" i="1"/>
  <c r="C2" i="1"/>
  <c r="B2" i="1"/>
</calcChain>
</file>

<file path=xl/sharedStrings.xml><?xml version="1.0" encoding="utf-8"?>
<sst xmlns="http://schemas.openxmlformats.org/spreadsheetml/2006/main" count="33" uniqueCount="33">
  <si>
    <t>Estado</t>
  </si>
  <si>
    <t>Quantidade de Respiradores</t>
  </si>
  <si>
    <t>Ocupação Confirmada CLI</t>
  </si>
  <si>
    <t>Ocupação Confirmada UTI</t>
  </si>
  <si>
    <t>Saida Confirmada Obitos</t>
  </si>
  <si>
    <t>Saida Confirmada Altas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</si>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</sst>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as/Downloads/Dataset_Anali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"/>
      <sheetName val="TabDina1"/>
      <sheetName val="Distribuição"/>
      <sheetName val="Internações"/>
      <sheetName val="Backup-Ocupação"/>
      <sheetName val="Ocupação"/>
      <sheetName val="Merge"/>
    </sheetNames>
    <sheetDataSet>
      <sheetData sheetId="0">
        <row r="1">
          <cell r="A1" t="str">
            <v>ACRE</v>
          </cell>
          <cell r="B1">
            <v>110</v>
          </cell>
        </row>
        <row r="2">
          <cell r="A2" t="str">
            <v>ALAGOAS</v>
          </cell>
          <cell r="B2">
            <v>150</v>
          </cell>
        </row>
        <row r="3">
          <cell r="A3" t="str">
            <v>Amapá</v>
          </cell>
          <cell r="B3">
            <v>107</v>
          </cell>
        </row>
        <row r="4">
          <cell r="A4" t="str">
            <v>AMAZONAS</v>
          </cell>
          <cell r="B4">
            <v>432</v>
          </cell>
        </row>
        <row r="5">
          <cell r="A5" t="str">
            <v>BAHIA</v>
          </cell>
          <cell r="B5">
            <v>602</v>
          </cell>
        </row>
        <row r="6">
          <cell r="A6" t="str">
            <v>CEARá</v>
          </cell>
          <cell r="B6">
            <v>159</v>
          </cell>
        </row>
        <row r="7">
          <cell r="A7" t="str">
            <v>Distrito Federal</v>
          </cell>
          <cell r="B7">
            <v>126</v>
          </cell>
        </row>
        <row r="8">
          <cell r="A8" t="str">
            <v>Espírito Santo</v>
          </cell>
          <cell r="B8">
            <v>244</v>
          </cell>
        </row>
        <row r="9">
          <cell r="A9" t="str">
            <v>Goiás</v>
          </cell>
          <cell r="B9">
            <v>625</v>
          </cell>
        </row>
        <row r="10">
          <cell r="A10" t="str">
            <v xml:space="preserve">HAITI </v>
          </cell>
          <cell r="B10">
            <v>50</v>
          </cell>
        </row>
        <row r="11">
          <cell r="A11" t="str">
            <v>MARANHÃO</v>
          </cell>
          <cell r="B11">
            <v>142</v>
          </cell>
        </row>
        <row r="12">
          <cell r="A12" t="str">
            <v>Mato Grosso</v>
          </cell>
          <cell r="B12">
            <v>126</v>
          </cell>
        </row>
        <row r="13">
          <cell r="A13" t="str">
            <v>MATO GROSSO DO SUL</v>
          </cell>
          <cell r="B13">
            <v>195</v>
          </cell>
        </row>
        <row r="14">
          <cell r="A14" t="str">
            <v>MINAS GERAIS</v>
          </cell>
          <cell r="B14">
            <v>552</v>
          </cell>
        </row>
        <row r="15">
          <cell r="A15" t="str">
            <v>Pará</v>
          </cell>
          <cell r="B15">
            <v>308</v>
          </cell>
        </row>
        <row r="16">
          <cell r="A16" t="str">
            <v>Paraíba</v>
          </cell>
          <cell r="B16">
            <v>299</v>
          </cell>
        </row>
        <row r="17">
          <cell r="A17" t="str">
            <v>Paraná</v>
          </cell>
          <cell r="B17">
            <v>625</v>
          </cell>
        </row>
        <row r="18">
          <cell r="A18" t="str">
            <v>PERNAMBUCO</v>
          </cell>
          <cell r="B18">
            <v>125</v>
          </cell>
        </row>
        <row r="19">
          <cell r="A19" t="str">
            <v>PERU</v>
          </cell>
          <cell r="B19">
            <v>100</v>
          </cell>
        </row>
        <row r="20">
          <cell r="A20" t="str">
            <v>Piauí</v>
          </cell>
          <cell r="B20">
            <v>138</v>
          </cell>
        </row>
        <row r="21">
          <cell r="A21" t="str">
            <v>RIO DE JANEIRO</v>
          </cell>
          <cell r="B21">
            <v>1009</v>
          </cell>
        </row>
        <row r="22">
          <cell r="A22" t="str">
            <v>RIO GRANDE DO NORTE</v>
          </cell>
          <cell r="B22">
            <v>186</v>
          </cell>
        </row>
        <row r="23">
          <cell r="A23" t="str">
            <v>Rio Grande do Sul</v>
          </cell>
          <cell r="B23">
            <v>714</v>
          </cell>
        </row>
        <row r="24">
          <cell r="A24" t="str">
            <v>Rondônia</v>
          </cell>
          <cell r="B24">
            <v>212</v>
          </cell>
        </row>
        <row r="25">
          <cell r="A25" t="str">
            <v>RORAIMA</v>
          </cell>
          <cell r="B25">
            <v>115</v>
          </cell>
        </row>
        <row r="26">
          <cell r="A26" t="str">
            <v>SÃO PAULO</v>
          </cell>
          <cell r="B26">
            <v>596</v>
          </cell>
        </row>
        <row r="27">
          <cell r="A27" t="str">
            <v>SANTA CATARINA</v>
          </cell>
          <cell r="B27">
            <v>227</v>
          </cell>
        </row>
        <row r="28">
          <cell r="A28" t="str">
            <v>SERGIPE</v>
          </cell>
          <cell r="B28">
            <v>97</v>
          </cell>
        </row>
        <row r="29">
          <cell r="A29" t="str">
            <v>TOCANTINS</v>
          </cell>
          <cell r="B29">
            <v>103</v>
          </cell>
        </row>
      </sheetData>
      <sheetData sheetId="1"/>
      <sheetData sheetId="2"/>
      <sheetData sheetId="3">
        <row r="2">
          <cell r="A2" t="str">
            <v>Acre</v>
          </cell>
          <cell r="B2">
            <v>27516</v>
          </cell>
          <cell r="C2">
            <v>8545</v>
          </cell>
          <cell r="D2">
            <v>768</v>
          </cell>
          <cell r="E2">
            <v>2054</v>
          </cell>
        </row>
        <row r="3">
          <cell r="A3" t="str">
            <v>Alagoas</v>
          </cell>
          <cell r="B3">
            <v>55473</v>
          </cell>
          <cell r="C3">
            <v>33665</v>
          </cell>
          <cell r="D3">
            <v>1281</v>
          </cell>
          <cell r="E3">
            <v>3095</v>
          </cell>
        </row>
        <row r="4">
          <cell r="A4" t="str">
            <v>Amapá</v>
          </cell>
          <cell r="B4">
            <v>15392</v>
          </cell>
          <cell r="C4">
            <v>5581</v>
          </cell>
          <cell r="D4">
            <v>124</v>
          </cell>
          <cell r="E4">
            <v>747</v>
          </cell>
        </row>
        <row r="5">
          <cell r="A5" t="str">
            <v>Amazonas</v>
          </cell>
          <cell r="B5">
            <v>112811</v>
          </cell>
          <cell r="C5">
            <v>42409</v>
          </cell>
          <cell r="D5">
            <v>3315</v>
          </cell>
          <cell r="E5">
            <v>9555</v>
          </cell>
        </row>
        <row r="6">
          <cell r="A6" t="str">
            <v>Bahia</v>
          </cell>
          <cell r="B6">
            <v>133495</v>
          </cell>
          <cell r="C6">
            <v>128125</v>
          </cell>
          <cell r="D6">
            <v>4358</v>
          </cell>
          <cell r="E6">
            <v>11223</v>
          </cell>
        </row>
        <row r="7">
          <cell r="A7" t="str">
            <v>Ceará</v>
          </cell>
          <cell r="B7">
            <v>148624</v>
          </cell>
          <cell r="C7">
            <v>100802</v>
          </cell>
          <cell r="D7">
            <v>4641</v>
          </cell>
          <cell r="E7">
            <v>11632</v>
          </cell>
        </row>
        <row r="8">
          <cell r="A8" t="str">
            <v>Distrito Federal</v>
          </cell>
          <cell r="B8">
            <v>76516</v>
          </cell>
          <cell r="C8">
            <v>55703</v>
          </cell>
          <cell r="D8">
            <v>2315</v>
          </cell>
          <cell r="E8">
            <v>8636</v>
          </cell>
        </row>
        <row r="9">
          <cell r="A9" t="str">
            <v>Espírito Santo</v>
          </cell>
          <cell r="B9">
            <v>88323</v>
          </cell>
          <cell r="C9">
            <v>109925</v>
          </cell>
          <cell r="D9">
            <v>3078</v>
          </cell>
          <cell r="E9">
            <v>7076</v>
          </cell>
        </row>
        <row r="10">
          <cell r="A10" t="str">
            <v>GOIAS</v>
          </cell>
          <cell r="B10">
            <v>2960</v>
          </cell>
          <cell r="C10">
            <v>2274</v>
          </cell>
          <cell r="D10">
            <v>259</v>
          </cell>
          <cell r="E10">
            <v>1112</v>
          </cell>
        </row>
        <row r="11">
          <cell r="A11" t="str">
            <v>Goiás</v>
          </cell>
          <cell r="B11">
            <v>161078</v>
          </cell>
          <cell r="C11">
            <v>114359</v>
          </cell>
          <cell r="D11">
            <v>21155</v>
          </cell>
          <cell r="E11">
            <v>157832</v>
          </cell>
        </row>
        <row r="12">
          <cell r="A12" t="str">
            <v>Maranhão</v>
          </cell>
          <cell r="B12">
            <v>102174</v>
          </cell>
          <cell r="C12">
            <v>58384</v>
          </cell>
          <cell r="D12">
            <v>2902</v>
          </cell>
          <cell r="E12">
            <v>8638</v>
          </cell>
        </row>
        <row r="13">
          <cell r="A13" t="str">
            <v>Mato Grosso</v>
          </cell>
          <cell r="B13">
            <v>62551</v>
          </cell>
          <cell r="C13">
            <v>50942</v>
          </cell>
          <cell r="D13">
            <v>1973</v>
          </cell>
          <cell r="E13">
            <v>5454</v>
          </cell>
        </row>
        <row r="14">
          <cell r="A14" t="str">
            <v>Mato Grosso do Sul</v>
          </cell>
          <cell r="B14">
            <v>59522</v>
          </cell>
          <cell r="C14">
            <v>45932</v>
          </cell>
          <cell r="D14">
            <v>5099</v>
          </cell>
          <cell r="E14">
            <v>11727</v>
          </cell>
        </row>
        <row r="15">
          <cell r="A15" t="str">
            <v>Minas Gerais</v>
          </cell>
          <cell r="B15">
            <v>376749</v>
          </cell>
          <cell r="C15">
            <v>266672</v>
          </cell>
          <cell r="D15">
            <v>16248</v>
          </cell>
          <cell r="E15">
            <v>56162</v>
          </cell>
        </row>
        <row r="16">
          <cell r="A16" t="str">
            <v>Pará</v>
          </cell>
          <cell r="B16">
            <v>83923</v>
          </cell>
          <cell r="C16">
            <v>51059</v>
          </cell>
          <cell r="D16">
            <v>2177</v>
          </cell>
          <cell r="E16">
            <v>5847</v>
          </cell>
        </row>
        <row r="17">
          <cell r="A17" t="str">
            <v>Paraíba</v>
          </cell>
          <cell r="B17">
            <v>33081</v>
          </cell>
          <cell r="C17">
            <v>29317</v>
          </cell>
          <cell r="D17">
            <v>1756</v>
          </cell>
          <cell r="E17">
            <v>4123</v>
          </cell>
        </row>
        <row r="18">
          <cell r="A18" t="str">
            <v>Paraná</v>
          </cell>
          <cell r="B18">
            <v>153816</v>
          </cell>
          <cell r="C18">
            <v>159693</v>
          </cell>
          <cell r="D18">
            <v>39967</v>
          </cell>
          <cell r="E18">
            <v>132761</v>
          </cell>
        </row>
        <row r="19">
          <cell r="A19" t="str">
            <v>Pernambuco</v>
          </cell>
          <cell r="B19">
            <v>194066</v>
          </cell>
          <cell r="C19">
            <v>173103</v>
          </cell>
          <cell r="D19">
            <v>4112</v>
          </cell>
          <cell r="E19">
            <v>10959</v>
          </cell>
        </row>
        <row r="20">
          <cell r="A20" t="str">
            <v>Piauí</v>
          </cell>
          <cell r="B20">
            <v>56351</v>
          </cell>
          <cell r="C20">
            <v>38397</v>
          </cell>
          <cell r="D20">
            <v>1905</v>
          </cell>
          <cell r="E20">
            <v>7329</v>
          </cell>
        </row>
        <row r="21">
          <cell r="A21" t="str">
            <v>Rio de Janeiro</v>
          </cell>
          <cell r="B21">
            <v>262703</v>
          </cell>
          <cell r="C21">
            <v>223574</v>
          </cell>
          <cell r="D21">
            <v>6691</v>
          </cell>
          <cell r="E21">
            <v>15362</v>
          </cell>
        </row>
        <row r="22">
          <cell r="A22" t="str">
            <v>Rio Grande do Norte</v>
          </cell>
          <cell r="B22">
            <v>30522</v>
          </cell>
          <cell r="C22">
            <v>30754</v>
          </cell>
          <cell r="D22">
            <v>1397</v>
          </cell>
          <cell r="E22">
            <v>3710</v>
          </cell>
        </row>
        <row r="23">
          <cell r="A23" t="str">
            <v>Rio Grande do Sul</v>
          </cell>
          <cell r="B23">
            <v>312355</v>
          </cell>
          <cell r="C23">
            <v>191708</v>
          </cell>
          <cell r="D23">
            <v>38670</v>
          </cell>
          <cell r="E23">
            <v>13601</v>
          </cell>
        </row>
        <row r="24">
          <cell r="A24" t="str">
            <v>Rondônia</v>
          </cell>
          <cell r="B24">
            <v>39644</v>
          </cell>
          <cell r="C24">
            <v>27935</v>
          </cell>
          <cell r="D24">
            <v>1394</v>
          </cell>
          <cell r="E24">
            <v>4922</v>
          </cell>
        </row>
        <row r="25">
          <cell r="A25" t="str">
            <v>Roraima</v>
          </cell>
          <cell r="B25">
            <v>21753</v>
          </cell>
          <cell r="C25">
            <v>3498</v>
          </cell>
          <cell r="D25">
            <v>455</v>
          </cell>
          <cell r="E25">
            <v>863</v>
          </cell>
        </row>
        <row r="26">
          <cell r="A26" t="str">
            <v>Santa Catarina</v>
          </cell>
          <cell r="B26">
            <v>144229</v>
          </cell>
          <cell r="C26">
            <v>114545</v>
          </cell>
          <cell r="D26">
            <v>26178</v>
          </cell>
          <cell r="E26">
            <v>91203</v>
          </cell>
        </row>
        <row r="27">
          <cell r="A27" t="str">
            <v>São Paulo</v>
          </cell>
          <cell r="B27">
            <v>1102619</v>
          </cell>
          <cell r="C27">
            <v>804685</v>
          </cell>
          <cell r="D27">
            <v>37376</v>
          </cell>
          <cell r="E27">
            <v>117808</v>
          </cell>
        </row>
        <row r="28">
          <cell r="A28" t="str">
            <v>Sergipe</v>
          </cell>
          <cell r="B28">
            <v>29270</v>
          </cell>
          <cell r="C28">
            <v>28193</v>
          </cell>
          <cell r="D28">
            <v>10371</v>
          </cell>
          <cell r="E28">
            <v>21885</v>
          </cell>
        </row>
        <row r="29">
          <cell r="A29" t="str">
            <v>Tocantins</v>
          </cell>
          <cell r="B29">
            <v>27225</v>
          </cell>
          <cell r="C29">
            <v>17873</v>
          </cell>
          <cell r="D29">
            <v>992</v>
          </cell>
          <cell r="E29">
            <v>2842</v>
          </cell>
        </row>
        <row r="30">
          <cell r="A30" t="str">
            <v>(vazio)</v>
          </cell>
          <cell r="B30">
            <v>1</v>
          </cell>
          <cell r="C30">
            <v>0</v>
          </cell>
          <cell r="D30">
            <v>0</v>
          </cell>
          <cell r="E30">
            <v>1</v>
          </cell>
        </row>
        <row r="31">
          <cell r="A31" t="str">
            <v>Total Geral</v>
          </cell>
          <cell r="B31">
            <v>3914742</v>
          </cell>
          <cell r="C31">
            <v>2917652</v>
          </cell>
          <cell r="D31">
            <v>240957</v>
          </cell>
          <cell r="E31">
            <v>728159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6" sqref="K6"/>
    </sheetView>
  </sheetViews>
  <sheetFormatPr defaultRowHeight="15" x14ac:dyDescent="0.25"/>
  <cols>
    <col min="2" max="2" width="2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VLOOKUP(A2,[1]UTI!A1:B29,2,)</f>
        <v>110</v>
      </c>
      <c r="C2">
        <f>VLOOKUP(A2,[1]Internações!A2:E29,2,FALSE)</f>
        <v>27516</v>
      </c>
      <c r="D2">
        <f>VLOOKUP(A2,[1]Internações!A2:E29,3,FALSE)</f>
        <v>8545</v>
      </c>
      <c r="E2">
        <f>VLOOKUP(A2,[1]Internações!A2:E29,4,FALSE)</f>
        <v>768</v>
      </c>
      <c r="F2">
        <f>C3</f>
        <v>55473</v>
      </c>
    </row>
    <row r="3" spans="1:6" x14ac:dyDescent="0.25">
      <c r="A3" t="s">
        <v>7</v>
      </c>
      <c r="B3">
        <f>VLOOKUP(A3,[1]UTI!A2:B30,2,)</f>
        <v>150</v>
      </c>
      <c r="C3">
        <f>VLOOKUP(A3,[1]Internações!A3:E30,2,FALSE)</f>
        <v>55473</v>
      </c>
      <c r="D3">
        <f>VLOOKUP(A3,[1]Internações!A3:E30,3,FALSE)</f>
        <v>33665</v>
      </c>
      <c r="E3">
        <f>VLOOKUP(A3,[1]Internações!A3:E30,4,FALSE)</f>
        <v>1281</v>
      </c>
      <c r="F3">
        <f>VLOOKUP(A3,[1]Internações!A3:E30,5,FALSE)</f>
        <v>3095</v>
      </c>
    </row>
    <row r="4" spans="1:6" x14ac:dyDescent="0.25">
      <c r="A4" t="s">
        <v>8</v>
      </c>
      <c r="B4">
        <f>VLOOKUP(A4,[1]UTI!A3:B31,2,)</f>
        <v>107</v>
      </c>
      <c r="C4">
        <f>VLOOKUP(A4,[1]Internações!A4:E31,2,FALSE)</f>
        <v>15392</v>
      </c>
      <c r="D4">
        <f>VLOOKUP(A4,[1]Internações!A4:E31,3,FALSE)</f>
        <v>5581</v>
      </c>
      <c r="E4">
        <f>VLOOKUP(A4,[1]Internações!A4:E31,4,FALSE)</f>
        <v>124</v>
      </c>
      <c r="F4">
        <f>VLOOKUP(A4,[1]Internações!A4:E31,5,FALSE)</f>
        <v>747</v>
      </c>
    </row>
    <row r="5" spans="1:6" x14ac:dyDescent="0.25">
      <c r="A5" t="s">
        <v>9</v>
      </c>
      <c r="B5">
        <f>VLOOKUP(A5,[1]UTI!A4:B32,2,)</f>
        <v>432</v>
      </c>
      <c r="C5">
        <f>VLOOKUP(A5,[1]Internações!A5:E32,2,FALSE)</f>
        <v>112811</v>
      </c>
      <c r="D5">
        <f>VLOOKUP(A5,[1]Internações!A5:E32,3,FALSE)</f>
        <v>42409</v>
      </c>
      <c r="E5">
        <f>VLOOKUP(A5,[1]Internações!A5:E32,4,FALSE)</f>
        <v>3315</v>
      </c>
      <c r="F5">
        <f>VLOOKUP(A5,[1]Internações!A5:E32,5,FALSE)</f>
        <v>9555</v>
      </c>
    </row>
    <row r="6" spans="1:6" x14ac:dyDescent="0.25">
      <c r="A6" t="s">
        <v>10</v>
      </c>
      <c r="B6">
        <f>VLOOKUP(A6,[1]UTI!A5:B33,2,)</f>
        <v>602</v>
      </c>
      <c r="C6">
        <f>VLOOKUP(A6,[1]Internações!A6:E33,2,FALSE)</f>
        <v>133495</v>
      </c>
      <c r="D6">
        <f>VLOOKUP(A6,[1]Internações!A6:E33,3,FALSE)</f>
        <v>128125</v>
      </c>
      <c r="E6">
        <f>VLOOKUP(A6,[1]Internações!A6:E33,4,FALSE)</f>
        <v>4358</v>
      </c>
      <c r="F6">
        <f>VLOOKUP(A6,[1]Internações!A6:E33,5,FALSE)</f>
        <v>11223</v>
      </c>
    </row>
    <row r="7" spans="1:6" x14ac:dyDescent="0.25">
      <c r="A7" t="s">
        <v>11</v>
      </c>
      <c r="B7">
        <f>VLOOKUP(A7,[1]UTI!A6:B34,2,)</f>
        <v>159</v>
      </c>
      <c r="C7">
        <f>VLOOKUP(A7,[1]Internações!A7:E34,2,FALSE)</f>
        <v>148624</v>
      </c>
      <c r="D7">
        <f>VLOOKUP(A7,[1]Internações!A7:E34,3,FALSE)</f>
        <v>100802</v>
      </c>
      <c r="E7">
        <f>VLOOKUP(A7,[1]Internações!A7:E34,4,FALSE)</f>
        <v>4641</v>
      </c>
      <c r="F7">
        <f>VLOOKUP(A7,[1]Internações!A7:E34,5,FALSE)</f>
        <v>11632</v>
      </c>
    </row>
    <row r="8" spans="1:6" x14ac:dyDescent="0.25">
      <c r="A8" t="s">
        <v>12</v>
      </c>
      <c r="B8">
        <f>VLOOKUP(A8,[1]UTI!A7:B35,2,)</f>
        <v>244</v>
      </c>
      <c r="C8">
        <f>VLOOKUP(A8,[1]Internações!A8:E35,2,FALSE)</f>
        <v>88323</v>
      </c>
      <c r="D8">
        <f>VLOOKUP(A8,[1]Internações!A8:E35,3,FALSE)</f>
        <v>109925</v>
      </c>
      <c r="E8">
        <f>VLOOKUP(A8,[1]Internações!A8:E35,4,FALSE)</f>
        <v>3078</v>
      </c>
      <c r="F8">
        <f>VLOOKUP(A8,[1]Internações!A8:E35,5,FALSE)</f>
        <v>7076</v>
      </c>
    </row>
    <row r="9" spans="1:6" x14ac:dyDescent="0.25">
      <c r="A9" t="s">
        <v>13</v>
      </c>
      <c r="B9">
        <f>VLOOKUP(A9,[1]UTI!A8:B36,2,)</f>
        <v>625</v>
      </c>
      <c r="C9">
        <f>VLOOKUP(A9,[1]Internações!A9:E36,2,FALSE)</f>
        <v>161078</v>
      </c>
      <c r="D9">
        <f>VLOOKUP(A9,[1]Internações!A9:E36,3,FALSE)</f>
        <v>114359</v>
      </c>
      <c r="E9">
        <f>VLOOKUP(A9,[1]Internações!A9:E36,4,FALSE)</f>
        <v>21155</v>
      </c>
      <c r="F9">
        <f>VLOOKUP(A9,[1]Internações!A9:E36,5,FALSE)</f>
        <v>157832</v>
      </c>
    </row>
    <row r="10" spans="1:6" x14ac:dyDescent="0.25">
      <c r="A10" t="s">
        <v>14</v>
      </c>
      <c r="B10">
        <f>VLOOKUP(A10,[1]UTI!A9:B37,2,)</f>
        <v>142</v>
      </c>
      <c r="C10">
        <f>VLOOKUP(A10,[1]Internações!A10:E37,2,FALSE)</f>
        <v>102174</v>
      </c>
      <c r="D10">
        <f>VLOOKUP(A10,[1]Internações!A10:E37,3,FALSE)</f>
        <v>58384</v>
      </c>
      <c r="E10">
        <f>VLOOKUP(A10,[1]Internações!A10:E37,4,FALSE)</f>
        <v>2902</v>
      </c>
      <c r="F10">
        <f>VLOOKUP(A10,[1]Internações!A10:E37,5,FALSE)</f>
        <v>8638</v>
      </c>
    </row>
    <row r="11" spans="1:6" x14ac:dyDescent="0.25">
      <c r="A11" t="s">
        <v>15</v>
      </c>
      <c r="B11">
        <f>VLOOKUP(A11,[1]UTI!A10:B38,2,)</f>
        <v>126</v>
      </c>
      <c r="C11">
        <f>VLOOKUP(A11,[1]Internações!A11:E38,2,FALSE)</f>
        <v>62551</v>
      </c>
      <c r="D11">
        <f>VLOOKUP(A11,[1]Internações!A11:E38,3,FALSE)</f>
        <v>50942</v>
      </c>
      <c r="E11">
        <f>VLOOKUP(A11,[1]Internações!A11:E38,4,FALSE)</f>
        <v>1973</v>
      </c>
      <c r="F11">
        <f>VLOOKUP(A11,[1]Internações!A11:E38,5,FALSE)</f>
        <v>5454</v>
      </c>
    </row>
    <row r="12" spans="1:6" x14ac:dyDescent="0.25">
      <c r="A12" t="s">
        <v>16</v>
      </c>
      <c r="B12">
        <f>VLOOKUP(A12,[1]UTI!A11:B39,2,)</f>
        <v>195</v>
      </c>
      <c r="C12">
        <f>VLOOKUP(A12,[1]Internações!A12:E39,2,FALSE)</f>
        <v>59522</v>
      </c>
      <c r="D12">
        <f>VLOOKUP(A12,[1]Internações!A12:E39,3,FALSE)</f>
        <v>45932</v>
      </c>
      <c r="E12">
        <f>VLOOKUP(A12,[1]Internações!A12:E39,4,FALSE)</f>
        <v>5099</v>
      </c>
      <c r="F12">
        <f>VLOOKUP(A12,[1]Internações!A12:E39,5,FALSE)</f>
        <v>11727</v>
      </c>
    </row>
    <row r="13" spans="1:6" x14ac:dyDescent="0.25">
      <c r="A13" t="s">
        <v>17</v>
      </c>
      <c r="B13">
        <f>VLOOKUP(A13,[1]UTI!A12:B40,2,)</f>
        <v>552</v>
      </c>
      <c r="C13">
        <f>VLOOKUP(A13,[1]Internações!A13:E40,2,FALSE)</f>
        <v>376749</v>
      </c>
      <c r="D13">
        <f>VLOOKUP(A13,[1]Internações!A13:E40,3,FALSE)</f>
        <v>266672</v>
      </c>
      <c r="E13">
        <f>VLOOKUP(A13,[1]Internações!A13:E40,4,FALSE)</f>
        <v>16248</v>
      </c>
      <c r="F13">
        <f>VLOOKUP(A13,[1]Internações!A13:E40,5,FALSE)</f>
        <v>56162</v>
      </c>
    </row>
    <row r="14" spans="1:6" x14ac:dyDescent="0.25">
      <c r="A14" t="s">
        <v>18</v>
      </c>
      <c r="B14">
        <f>VLOOKUP(A14,[1]UTI!A13:B41,2,)</f>
        <v>308</v>
      </c>
      <c r="C14">
        <f>VLOOKUP(A14,[1]Internações!A14:E41,2,FALSE)</f>
        <v>83923</v>
      </c>
      <c r="D14">
        <f>VLOOKUP(A14,[1]Internações!A14:E41,3,FALSE)</f>
        <v>51059</v>
      </c>
      <c r="E14">
        <f>VLOOKUP(A14,[1]Internações!A14:E41,4,FALSE)</f>
        <v>2177</v>
      </c>
      <c r="F14">
        <f>VLOOKUP(A14,[1]Internações!A14:E41,5,FALSE)</f>
        <v>5847</v>
      </c>
    </row>
    <row r="15" spans="1:6" x14ac:dyDescent="0.25">
      <c r="A15" t="s">
        <v>19</v>
      </c>
      <c r="B15">
        <f>VLOOKUP(A15,[1]UTI!A14:B42,2,)</f>
        <v>299</v>
      </c>
      <c r="C15">
        <f>VLOOKUP(A15,[1]Internações!A15:E42,2,FALSE)</f>
        <v>33081</v>
      </c>
      <c r="D15">
        <f>VLOOKUP(A15,[1]Internações!A15:E42,3,FALSE)</f>
        <v>29317</v>
      </c>
      <c r="E15">
        <f>VLOOKUP(A15,[1]Internações!A15:E42,4,FALSE)</f>
        <v>1756</v>
      </c>
      <c r="F15">
        <f>VLOOKUP(A15,[1]Internações!A15:E42,5,FALSE)</f>
        <v>4123</v>
      </c>
    </row>
    <row r="16" spans="1:6" x14ac:dyDescent="0.25">
      <c r="A16" t="s">
        <v>20</v>
      </c>
      <c r="B16">
        <f>VLOOKUP(A16,[1]UTI!A15:B43,2,)</f>
        <v>625</v>
      </c>
      <c r="C16">
        <f>VLOOKUP(A16,[1]Internações!A16:E43,2,FALSE)</f>
        <v>153816</v>
      </c>
      <c r="D16">
        <f>VLOOKUP(A16,[1]Internações!A16:E43,3,FALSE)</f>
        <v>159693</v>
      </c>
      <c r="E16">
        <f>VLOOKUP(A16,[1]Internações!A16:E43,4,FALSE)</f>
        <v>39967</v>
      </c>
      <c r="F16">
        <f>VLOOKUP(A16,[1]Internações!A16:E43,5,FALSE)</f>
        <v>132761</v>
      </c>
    </row>
    <row r="17" spans="1:6" x14ac:dyDescent="0.25">
      <c r="A17" t="s">
        <v>21</v>
      </c>
      <c r="B17">
        <f>VLOOKUP(A17,[1]UTI!A16:B44,2,)</f>
        <v>125</v>
      </c>
      <c r="C17">
        <f>VLOOKUP(A17,[1]Internações!A17:E44,2,FALSE)</f>
        <v>194066</v>
      </c>
      <c r="D17">
        <f>VLOOKUP(A17,[1]Internações!A17:E44,3,FALSE)</f>
        <v>173103</v>
      </c>
      <c r="E17">
        <f>VLOOKUP(A17,[1]Internações!A17:E44,4,FALSE)</f>
        <v>4112</v>
      </c>
      <c r="F17">
        <f>VLOOKUP(A17,[1]Internações!A17:E44,5,FALSE)</f>
        <v>10959</v>
      </c>
    </row>
    <row r="18" spans="1:6" x14ac:dyDescent="0.25">
      <c r="A18" t="s">
        <v>22</v>
      </c>
      <c r="B18">
        <f>VLOOKUP(A18,[1]UTI!A17:B45,2,)</f>
        <v>138</v>
      </c>
      <c r="C18">
        <f>VLOOKUP(A18,[1]Internações!A18:E45,2,FALSE)</f>
        <v>56351</v>
      </c>
      <c r="D18">
        <f>VLOOKUP(A18,[1]Internações!A18:E45,3,FALSE)</f>
        <v>38397</v>
      </c>
      <c r="E18">
        <f>VLOOKUP(A18,[1]Internações!A18:E45,4,FALSE)</f>
        <v>1905</v>
      </c>
      <c r="F18">
        <f>VLOOKUP(A18,[1]Internações!A18:E45,5,FALSE)</f>
        <v>7329</v>
      </c>
    </row>
    <row r="19" spans="1:6" x14ac:dyDescent="0.25">
      <c r="A19" t="s">
        <v>23</v>
      </c>
      <c r="B19">
        <f>VLOOKUP(A19,[1]UTI!A18:B46,2,)</f>
        <v>1009</v>
      </c>
      <c r="C19">
        <f>VLOOKUP(A19,[1]Internações!A19:E46,2,FALSE)</f>
        <v>262703</v>
      </c>
      <c r="D19">
        <f>VLOOKUP(A19,[1]Internações!A19:E46,3,FALSE)</f>
        <v>223574</v>
      </c>
      <c r="E19">
        <f>VLOOKUP(A19,[1]Internações!A19:E46,4,FALSE)</f>
        <v>6691</v>
      </c>
      <c r="F19">
        <f>VLOOKUP(A19,[1]Internações!A19:E46,5,FALSE)</f>
        <v>15362</v>
      </c>
    </row>
    <row r="20" spans="1:6" x14ac:dyDescent="0.25">
      <c r="A20" t="s">
        <v>24</v>
      </c>
      <c r="B20">
        <f>VLOOKUP(A20,[1]UTI!A19:B47,2,)</f>
        <v>186</v>
      </c>
      <c r="C20">
        <f>VLOOKUP(A20,[1]Internações!A20:E47,2,FALSE)</f>
        <v>30522</v>
      </c>
      <c r="D20">
        <f>VLOOKUP(A20,[1]Internações!A20:E47,3,FALSE)</f>
        <v>30754</v>
      </c>
      <c r="E20">
        <f>VLOOKUP(A20,[1]Internações!A20:E47,4,FALSE)</f>
        <v>1397</v>
      </c>
      <c r="F20">
        <f>VLOOKUP(A20,[1]Internações!A20:E47,5,FALSE)</f>
        <v>3710</v>
      </c>
    </row>
    <row r="21" spans="1:6" x14ac:dyDescent="0.25">
      <c r="A21" t="s">
        <v>25</v>
      </c>
      <c r="B21">
        <f>VLOOKUP(A21,[1]UTI!A20:B48,2,)</f>
        <v>714</v>
      </c>
      <c r="C21">
        <f>VLOOKUP(A21,[1]Internações!A21:E48,2,FALSE)</f>
        <v>312355</v>
      </c>
      <c r="D21">
        <f>VLOOKUP(A21,[1]Internações!A21:E48,3,FALSE)</f>
        <v>191708</v>
      </c>
      <c r="E21">
        <f>VLOOKUP(A21,[1]Internações!A21:E48,4,FALSE)</f>
        <v>38670</v>
      </c>
      <c r="F21">
        <f>VLOOKUP(A21,[1]Internações!A21:E48,5,FALSE)</f>
        <v>13601</v>
      </c>
    </row>
    <row r="22" spans="1:6" x14ac:dyDescent="0.25">
      <c r="A22" t="s">
        <v>26</v>
      </c>
      <c r="B22">
        <f>VLOOKUP(A22,[1]UTI!A21:B49,2,)</f>
        <v>212</v>
      </c>
      <c r="C22">
        <f>VLOOKUP(A22,[1]Internações!A22:E49,2,FALSE)</f>
        <v>39644</v>
      </c>
      <c r="D22">
        <f>VLOOKUP(A22,[1]Internações!A22:E49,3,FALSE)</f>
        <v>27935</v>
      </c>
      <c r="E22">
        <f>VLOOKUP(A22,[1]Internações!A22:E49,4,FALSE)</f>
        <v>1394</v>
      </c>
      <c r="F22">
        <f>VLOOKUP(A22,[1]Internações!A22:E49,5,FALSE)</f>
        <v>4922</v>
      </c>
    </row>
    <row r="23" spans="1:6" x14ac:dyDescent="0.25">
      <c r="A23" t="s">
        <v>27</v>
      </c>
      <c r="B23">
        <f>VLOOKUP(A23,[1]UTI!A22:B50,2,)</f>
        <v>115</v>
      </c>
      <c r="C23">
        <f>VLOOKUP(A23,[1]Internações!A23:E50,2,FALSE)</f>
        <v>21753</v>
      </c>
      <c r="D23">
        <f>VLOOKUP(A23,[1]Internações!A23:E50,3,FALSE)</f>
        <v>3498</v>
      </c>
      <c r="E23">
        <f>VLOOKUP(A23,[1]Internações!A23:E50,4,FALSE)</f>
        <v>455</v>
      </c>
      <c r="F23">
        <f>VLOOKUP(A23,[1]Internações!A23:E50,5,FALSE)</f>
        <v>863</v>
      </c>
    </row>
    <row r="24" spans="1:6" x14ac:dyDescent="0.25">
      <c r="A24" t="s">
        <v>28</v>
      </c>
      <c r="B24">
        <f>VLOOKUP(A24,[1]UTI!A23:B51,2,)</f>
        <v>227</v>
      </c>
      <c r="C24">
        <f>VLOOKUP(A24,[1]Internações!A24:E51,2,FALSE)</f>
        <v>144229</v>
      </c>
      <c r="D24">
        <f>VLOOKUP(A24,[1]Internações!A24:E51,3,FALSE)</f>
        <v>114545</v>
      </c>
      <c r="E24">
        <f>VLOOKUP(A24,[1]Internações!A24:E51,4,FALSE)</f>
        <v>26178</v>
      </c>
      <c r="F24">
        <f>VLOOKUP(A24,[1]Internações!A24:E51,5,FALSE)</f>
        <v>91203</v>
      </c>
    </row>
    <row r="25" spans="1:6" x14ac:dyDescent="0.25">
      <c r="A25" t="s">
        <v>29</v>
      </c>
      <c r="B25">
        <f>VLOOKUP(A25,[1]UTI!A24:B52,2,)</f>
        <v>596</v>
      </c>
      <c r="C25">
        <f>VLOOKUP(A25,[1]Internações!A25:E52,2,FALSE)</f>
        <v>1102619</v>
      </c>
      <c r="D25">
        <f>VLOOKUP(A25,[1]Internações!A25:E52,3,FALSE)</f>
        <v>804685</v>
      </c>
      <c r="E25">
        <f>VLOOKUP(A25,[1]Internações!A25:E52,4,FALSE)</f>
        <v>37376</v>
      </c>
      <c r="F25">
        <f>VLOOKUP(A25,[1]Internações!A25:E52,5,FALSE)</f>
        <v>117808</v>
      </c>
    </row>
    <row r="26" spans="1:6" x14ac:dyDescent="0.25">
      <c r="A26" t="s">
        <v>30</v>
      </c>
      <c r="B26">
        <f>VLOOKUP(A26,[1]UTI!A25:B53,2,)</f>
        <v>97</v>
      </c>
      <c r="C26">
        <f>VLOOKUP(A26,[1]Internações!A26:E53,2,FALSE)</f>
        <v>29270</v>
      </c>
      <c r="D26">
        <f>VLOOKUP(A26,[1]Internações!A26:E53,3,FALSE)</f>
        <v>28193</v>
      </c>
      <c r="E26">
        <f>VLOOKUP(A26,[1]Internações!A26:E53,4,FALSE)</f>
        <v>10371</v>
      </c>
      <c r="F26">
        <f>VLOOKUP(A26,[1]Internações!A26:E53,5,FALSE)</f>
        <v>21885</v>
      </c>
    </row>
    <row r="27" spans="1:6" x14ac:dyDescent="0.25">
      <c r="A27" t="s">
        <v>31</v>
      </c>
      <c r="B27">
        <f>VLOOKUP(A27,[1]UTI!A26:B54,2,)</f>
        <v>103</v>
      </c>
      <c r="C27">
        <f>VLOOKUP(A27,[1]Internações!A27:E54,2,FALSE)</f>
        <v>27225</v>
      </c>
      <c r="D27">
        <f>VLOOKUP(A27,[1]Internações!A27:E54,3,FALSE)</f>
        <v>17873</v>
      </c>
      <c r="E27">
        <f>VLOOKUP(A27,[1]Internações!A27:E54,4,FALSE)</f>
        <v>992</v>
      </c>
      <c r="F27">
        <f>VLOOKUP(A27,[1]Internações!A27:E54,5,FALSE)</f>
        <v>2842</v>
      </c>
    </row>
    <row r="28" spans="1:6" x14ac:dyDescent="0.25">
      <c r="A28" t="s">
        <v>32</v>
      </c>
      <c r="B28">
        <v>126</v>
      </c>
      <c r="C28">
        <v>76516</v>
      </c>
      <c r="D28">
        <v>55703</v>
      </c>
      <c r="E28">
        <v>2315</v>
      </c>
      <c r="F28">
        <v>8636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</dc:creator>
  <cp:lastModifiedBy>Jonatas</cp:lastModifiedBy>
  <dcterms:created xsi:type="dcterms:W3CDTF">2021-04-01T01:58:41Z</dcterms:created>
  <dcterms:modified xsi:type="dcterms:W3CDTF">2021-04-01T01:59:04Z</dcterms:modified>
</cp:coreProperties>
</file>