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Planilha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<sst xmlns="http://schemas.openxmlformats.org/spreadsheetml/2006/main" count="22" uniqueCount="22">
  <si>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MENU PRINCIPAL</t>
  </si>
  <si>
    <t>JUNHO</t>
  </si>
  <si>
    <t>DEMONSTRATIVO GERAL - ESCRITÓRIO</t>
  </si>
  <si>
    <t>DESPESAS</t>
  </si>
  <si>
    <t xml:space="preserve"> PAGAS</t>
  </si>
  <si>
    <t xml:space="preserve"> A PAGAR</t>
  </si>
  <si>
    <t>SUBTOTAL 1</t>
  </si>
  <si>
    <t>REPASSES PARCEIROS</t>
  </si>
  <si>
    <t>REALIZADOS</t>
  </si>
  <si>
    <t>A REALIZAR</t>
  </si>
  <si>
    <t>SUBTOTAL 2</t>
  </si>
  <si>
    <t>TOTAL SAÍDAS (1+2)</t>
  </si>
  <si>
    <t>RECEITAS</t>
  </si>
  <si>
    <t>TOTAL RECEBIDO</t>
  </si>
  <si>
    <t>RESULTADO LIQUIDO</t>
  </si>
  <si>
    <t>RECEITA X DESPESAS</t>
  </si>
  <si>
    <t>SALDO ANTERIOR</t>
  </si>
  <si>
    <t>SALDO ACUMULADO</t>
  </si>
  <si>
    <t>RESERVA JS PJ</t>
  </si>
  <si>
    <t xml:space="preserve">RESULTADO </t>
  </si>
  <si>
    <t>SALDO REMANESCENTE</t>
  </si>
  <si>
    <t>SALDO A PAGAR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</si>
</sst>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"/>
  </numFmts>
  <fonts count="29">
    <font>
      <sz val="10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b/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0" xfId="6" applyFont="1" applyFill="1"/>
    <xf numFmtId="180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 applyFill="1" applyAlignment="1"/>
    <xf numFmtId="0" fontId="5" fillId="6" borderId="0" xfId="0" applyFont="1" applyFill="1" applyAlignment="1"/>
    <xf numFmtId="0" fontId="6" fillId="6" borderId="1" xfId="0" applyFont="1" applyFill="1" applyBorder="1" applyAlignment="1">
      <alignment horizontal="left"/>
    </xf>
    <xf numFmtId="180" fontId="7" fillId="6" borderId="1" xfId="0" applyNumberFormat="1" applyFont="1" applyFill="1" applyBorder="1" applyAlignment="1">
      <alignment horizontal="center"/>
    </xf>
    <xf numFmtId="180" fontId="6" fillId="6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180" fontId="7" fillId="7" borderId="1" xfId="0" applyNumberFormat="1" applyFont="1" applyFill="1" applyBorder="1" applyAlignment="1">
      <alignment horizontal="center"/>
    </xf>
    <xf numFmtId="180" fontId="5" fillId="0" borderId="0" xfId="0" applyNumberFormat="1" applyFont="1" applyFill="1" applyAlignment="1">
      <alignment horizontal="center"/>
    </xf>
    <xf numFmtId="0" fontId="6" fillId="7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180" fontId="5" fillId="6" borderId="1" xfId="0" applyNumberFormat="1" applyFont="1" applyFill="1" applyBorder="1" applyAlignment="1">
      <alignment horizontal="center"/>
    </xf>
    <xf numFmtId="180" fontId="5" fillId="6" borderId="0" xfId="0" applyNumberFormat="1" applyFont="1" applyFill="1" applyAlignment="1">
      <alignment horizontal="center"/>
    </xf>
    <xf numFmtId="0" fontId="5" fillId="8" borderId="0" xfId="0" applyFont="1" applyFill="1" applyAlignment="1"/>
    <xf numFmtId="180" fontId="8" fillId="8" borderId="1" xfId="0" applyNumberFormat="1" applyFont="1" applyFill="1" applyBorder="1" applyAlignment="1">
      <alignment horizontal="left"/>
    </xf>
    <xf numFmtId="180" fontId="6" fillId="8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/>
    <xf numFmtId="0" fontId="6" fillId="9" borderId="1" xfId="0" applyFont="1" applyFill="1" applyBorder="1" applyAlignment="1">
      <alignment horizontal="left"/>
    </xf>
    <xf numFmtId="180" fontId="7" fillId="8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left"/>
    </xf>
    <xf numFmtId="180" fontId="8" fillId="10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left"/>
    </xf>
    <xf numFmtId="180" fontId="4" fillId="11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left"/>
    </xf>
    <xf numFmtId="180" fontId="5" fillId="12" borderId="1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left"/>
    </xf>
    <xf numFmtId="180" fontId="9" fillId="9" borderId="1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695325</xdr:colOff>
      <xdr:row>9</xdr:row>
      <xdr:rowOff>114300</xdr:rowOff>
    </xdr:from>
    <xdr:to>
      <xdr:col>3</xdr:col>
      <xdr:colOff>695325</xdr:colOff>
      <xdr:row>15</xdr:row>
      <xdr:rowOff>0</xdr:rowOff>
    </xdr:to>
    <xdr:cxnSp>
      <xdr:nvCxnSpPr>
        <xdr:cNvPr id="2" name="Conector de Seta Reta 1"/>
        <xdr:cNvCxnSpPr/>
      </xdr:nvCxnSpPr>
      <xdr:spPr>
        <a:xfrm flipH="1" flipV="1">
          <a:off x="4371975" y="1828800"/>
          <a:ext cx="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JS%20Advogados\FINANCEIRO\2024\MATRIZ\06%20-%20JUNHO\4%20-%20PARCEIR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IDOR\FINANCEIRO\2024\MATRIZ\05 - MAIO\1 - GER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JS%20Advogados\FINANCEIRO\2024\MATRIZ\06%20-%20JUNHO\5%20-%20DESPES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%20-%20RECEI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>
        <row r="4">
          <cell r="L4">
            <v>6800</v>
          </cell>
        </row>
        <row r="4">
          <cell r="N4">
            <v>88.5293194430178</v>
          </cell>
        </row>
      </sheetData>
      <sheetData sheetId="1">
        <row r="4">
          <cell r="L4">
            <v>7700</v>
          </cell>
        </row>
        <row r="4">
          <cell r="N4">
            <v>40.3938194430229</v>
          </cell>
        </row>
      </sheetData>
      <sheetData sheetId="2">
        <row r="4">
          <cell r="L4">
            <v>4500</v>
          </cell>
        </row>
        <row r="4">
          <cell r="N4">
            <v>0.779186109688453</v>
          </cell>
        </row>
      </sheetData>
      <sheetData sheetId="3">
        <row r="4">
          <cell r="L4">
            <v>2900</v>
          </cell>
        </row>
        <row r="4">
          <cell r="N4">
            <v>21.4461666666707</v>
          </cell>
        </row>
      </sheetData>
      <sheetData sheetId="4">
        <row r="4">
          <cell r="L4">
            <v>2680</v>
          </cell>
        </row>
        <row r="4">
          <cell r="N4">
            <v>-1.21666666666306</v>
          </cell>
        </row>
      </sheetData>
      <sheetData sheetId="5">
        <row r="4">
          <cell r="H4">
            <v>160</v>
          </cell>
          <cell r="I4">
            <v>-1.6666666666666</v>
          </cell>
        </row>
      </sheetData>
      <sheetData sheetId="6">
        <row r="4">
          <cell r="H4">
            <v>0</v>
          </cell>
          <cell r="I4">
            <v>0</v>
          </cell>
        </row>
      </sheetData>
      <sheetData sheetId="7">
        <row r="4">
          <cell r="H4">
            <v>0</v>
          </cell>
          <cell r="I4">
            <v>0</v>
          </cell>
        </row>
      </sheetData>
      <sheetData sheetId="8">
        <row r="4">
          <cell r="H4">
            <v>0</v>
          </cell>
          <cell r="I4">
            <v>0</v>
          </cell>
        </row>
      </sheetData>
      <sheetData sheetId="9">
        <row r="4">
          <cell r="H4">
            <v>0</v>
          </cell>
          <cell r="I4">
            <v>2.5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NU PRINCIPAL"/>
      <sheetName val="ESCRITÓRIO"/>
      <sheetName val="RESERVA JS ADV"/>
      <sheetName val="DEMONSTRATIVO"/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 refreshError="1"/>
      <sheetData sheetId="1" refreshError="1"/>
      <sheetData sheetId="2" refreshError="1"/>
      <sheetData sheetId="3" refreshError="1">
        <row r="40">
          <cell r="D40">
            <v>55594.2811000115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SPESAS"/>
      <sheetName val="DESP. FIXAS"/>
      <sheetName val="DESP. VARIÁVEIS"/>
      <sheetName val="AUXÍLIOS"/>
      <sheetName val="RESSARCIMENTOS"/>
    </sheetNames>
    <sheetDataSet>
      <sheetData sheetId="0">
        <row r="6">
          <cell r="C6">
            <v>10292.42225</v>
          </cell>
          <cell r="D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88">
          <cell r="I88">
            <v>37684.09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1 - MENU PRINCIPAL.xlsx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A1" sqref="A1"/>
    </sheetView>
  </sheetViews>
  <sheetFormatPr defaultColWidth="9.14285714285714" defaultRowHeight="12.75" outlineLevelCol="3"/>
  <cols>
    <col min="1" max="1" width="21.7142857142857" customWidth="1"/>
    <col min="2" max="2" width="20.8571428571429" customWidth="1"/>
    <col min="3" max="3" width="12.5714285714286" customWidth="1"/>
    <col min="4" max="4" width="16.4285714285714" customWidth="1"/>
  </cols>
  <sheetData>
    <row r="1" ht="15" spans="1:1">
      <c r="A1" s="1" t="s">
        <v>0</v>
      </c>
    </row>
    <row r="2" ht="15" spans="1:4">
      <c r="A2" s="2" t="s">
        <v>1</v>
      </c>
      <c r="B2" s="3" t="s">
        <v>2</v>
      </c>
      <c r="C2" s="4"/>
      <c r="D2" s="5"/>
    </row>
    <row r="3" ht="15" spans="1:4">
      <c r="A3" s="6" t="s">
        <v>3</v>
      </c>
      <c r="B3" s="7" t="s">
        <v>4</v>
      </c>
      <c r="C3" s="8">
        <f>[3]DESPESAS!$C$6</f>
        <v>10292.42225</v>
      </c>
      <c r="D3" s="5"/>
    </row>
    <row r="4" ht="15" spans="1:4">
      <c r="A4" s="5"/>
      <c r="B4" s="7" t="s">
        <v>5</v>
      </c>
      <c r="C4" s="9">
        <f>[3]DESPESAS!$D$6</f>
        <v>0</v>
      </c>
      <c r="D4" s="5"/>
    </row>
    <row r="5" ht="15" spans="1:4">
      <c r="A5" s="5"/>
      <c r="B5" s="10" t="s">
        <v>6</v>
      </c>
      <c r="C5" s="11">
        <f>C3+C4</f>
        <v>10292.42225</v>
      </c>
      <c r="D5" s="5"/>
    </row>
    <row r="6" ht="15" spans="1:4">
      <c r="A6" s="6" t="s">
        <v>7</v>
      </c>
      <c r="B6" s="7" t="s">
        <v>8</v>
      </c>
      <c r="C6" s="8">
        <f>[1]J.S!$L$4+[1]JÉTER!$L$4+[1]ELOÍZA!$L$4+[1]SIMONE!$L$4+[1]CRISTIANO!$L$4+[1]EDUARDO!$H$4+[1]RAIMUNDO!$H$4+[1]LORRAINE!$H$4+[1]ALEXANDRE!$H$4+[1]RENAN!$H$4</f>
        <v>24740</v>
      </c>
      <c r="D6" s="12"/>
    </row>
    <row r="7" ht="15" spans="1:4">
      <c r="A7" s="5"/>
      <c r="B7" s="7" t="s">
        <v>9</v>
      </c>
      <c r="C7" s="9">
        <f>[1]J.S!$N$4+[1]JÉTER!$N$4+[1]ELOÍZA!$N$4+[1]SIMONE!$N$4+[1]CRISTIANO!$N$4+[1]EDUARDO!$I$4+[1]RAIMUNDO!$I$4+[1]LORRAINE!$I$4+[1]ALEXANDRE!$I$4+[1]RENAN!$I$4</f>
        <v>150.76515832907</v>
      </c>
      <c r="D7" s="12"/>
    </row>
    <row r="8" ht="15" spans="1:4">
      <c r="A8" s="5"/>
      <c r="B8" s="13" t="s">
        <v>10</v>
      </c>
      <c r="C8" s="11">
        <f>C6+C7</f>
        <v>24890.7651583291</v>
      </c>
      <c r="D8" s="12">
        <f>C6+C7-C8</f>
        <v>0</v>
      </c>
    </row>
    <row r="9" ht="15" spans="1:4">
      <c r="A9" s="5"/>
      <c r="B9" s="14" t="s">
        <v>11</v>
      </c>
      <c r="C9" s="15">
        <f>C5+C8</f>
        <v>35183.1874083291</v>
      </c>
      <c r="D9" s="16">
        <f>C4+C7</f>
        <v>150.76515832907</v>
      </c>
    </row>
    <row r="10" ht="15" spans="1:4">
      <c r="A10" s="17" t="s">
        <v>12</v>
      </c>
      <c r="B10" s="18" t="s">
        <v>13</v>
      </c>
      <c r="C10" s="19">
        <f>[4]RECEITAS!$I$88</f>
        <v>37684.09</v>
      </c>
      <c r="D10" s="5"/>
    </row>
    <row r="11" ht="15" spans="1:4">
      <c r="A11" s="20" t="s">
        <v>14</v>
      </c>
      <c r="B11" s="21" t="s">
        <v>15</v>
      </c>
      <c r="C11" s="22">
        <f>C10-C9</f>
        <v>2500.90259167092</v>
      </c>
      <c r="D11" s="12"/>
    </row>
    <row r="12" ht="15" spans="1:4">
      <c r="A12" s="5"/>
      <c r="B12" s="23" t="s">
        <v>16</v>
      </c>
      <c r="C12" s="24">
        <f>[2]DEMONSTRATIVO!$D$40</f>
        <v>55594.2811000115</v>
      </c>
      <c r="D12" s="5"/>
    </row>
    <row r="13" ht="15" spans="1:4">
      <c r="A13" s="5"/>
      <c r="B13" s="25" t="s">
        <v>17</v>
      </c>
      <c r="C13" s="26">
        <f>C11+C12</f>
        <v>58095.1836916824</v>
      </c>
      <c r="D13" s="5"/>
    </row>
    <row r="14" ht="15" spans="1:4">
      <c r="A14" s="5"/>
      <c r="B14" s="27" t="s">
        <v>18</v>
      </c>
      <c r="C14" s="28">
        <v>1000</v>
      </c>
      <c r="D14" s="5"/>
    </row>
    <row r="15" ht="15" spans="1:4">
      <c r="A15" s="20" t="s">
        <v>19</v>
      </c>
      <c r="B15" s="29" t="s">
        <v>20</v>
      </c>
      <c r="C15" s="30">
        <f>C13-C14</f>
        <v>57095.1836916824</v>
      </c>
      <c r="D15" s="5"/>
    </row>
    <row r="16" ht="15" spans="1:4">
      <c r="A16" s="5"/>
      <c r="B16" s="5"/>
      <c r="C16" s="5"/>
      <c r="D16" s="5"/>
    </row>
    <row r="17" ht="15" spans="1:4">
      <c r="A17" s="5"/>
      <c r="B17" s="5"/>
      <c r="C17" s="5"/>
      <c r="D17" s="31" t="s">
        <v>21</v>
      </c>
    </row>
  </sheetData>
  <mergeCells count="1">
    <mergeCell ref="B2:C2"/>
  </mergeCells>
  <hyperlinks>
    <hyperlink ref="A1" r:id="rId2" display="MENU PRINCIPAL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2024-07-02T18:25:46Z</dcterms:created>
  <dcterms:modified xsi:type="dcterms:W3CDTF">2024-07-02T20:27:53Z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4F98265F4E8146A8BE5008A02BDC0ACD_11</vt:lpwstr>
  </property>
  <property fmtid="{D5CDD505-2E9C-101B-9397-08002B2CF9AE}" pid="3" name="KSOProductBuildVer">
    <vt:lpwstr>1046-12.2.0.17119</vt:lpwstr>
  </property>
</Properties>
</file>