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codeName="ThisWorkbook" defaultThemeVersion="166925"/>
  <mc:AlternateContent xmlns:mc="http://schemas.openxmlformats.org/markup-compatibility/2006">
    <mc:Choice Requires="x15">
      <x15ac:absPath xmlns:x15ac="http://schemas.microsoft.com/office/spreadsheetml/2010/11/ac" url="C:\Users\jrosselli\Downloads\"/>
    </mc:Choice>
  </mc:AlternateContent>
  <xr:revisionPtr revIDLastSave="0" documentId="13_ncr:1_{E2CF1407-F8AD-494A-8C7C-1957E97DED54}" xr6:coauthVersionLast="36" xr6:coauthVersionMax="36" xr10:uidLastSave="{00000000-0000-0000-0000-000000000000}"/>
  <bookViews>
    <workbookView xWindow="0" yWindow="0" windowWidth="9540" windowHeight="5805" activeTab="1" xr2:uid="{00000000-000D-0000-FFFF-FFFF00000000}"/>
  </bookViews>
  <sheets>
    <sheet name="VD" sheetId="24" r:id="rId1"/>
    <sheet name="ORDEN_SERVICIOS" sheetId="22" r:id="rId2"/>
    <sheet name="PEGAR_GEO" sheetId="26" r:id="rId3"/>
    <sheet name="Cod_Operativo MinSegSecSeg" sheetId="21" r:id="rId4"/>
  </sheets>
  <definedNames>
    <definedName name="_xlnm._FilterDatabase" localSheetId="1" hidden="1">ORDEN_SERVICIOS!$A$2:$R$124</definedName>
    <definedName name="UNIDADES">VD!$AB$2:$AB$57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9" i="22" l="1"/>
  <c r="B219" i="22" s="1"/>
  <c r="A146" i="22"/>
  <c r="A217" i="22"/>
  <c r="B217" i="22" s="1"/>
  <c r="A208" i="22"/>
  <c r="B208" i="22" s="1"/>
  <c r="A205" i="22"/>
  <c r="B205" i="22" s="1"/>
  <c r="A195" i="22"/>
  <c r="B195" i="22" s="1"/>
  <c r="A196" i="22"/>
  <c r="B196" i="22" s="1"/>
  <c r="A232" i="22"/>
  <c r="B232" i="22" s="1"/>
  <c r="A78" i="22"/>
  <c r="B78" i="22" s="1"/>
  <c r="A29" i="22"/>
  <c r="B29" i="22" s="1"/>
  <c r="A92" i="22"/>
  <c r="B92" i="22" s="1"/>
  <c r="A173" i="22"/>
  <c r="B173" i="22" s="1"/>
  <c r="A174" i="22"/>
  <c r="A171" i="22"/>
  <c r="A172" i="22"/>
  <c r="B172" i="22" s="1"/>
  <c r="A85" i="22"/>
  <c r="B85" i="22" s="1"/>
  <c r="A64" i="22"/>
  <c r="B64" i="22" s="1"/>
  <c r="A50" i="22"/>
  <c r="B50" i="22" s="1"/>
  <c r="A71" i="22"/>
  <c r="A43" i="22"/>
  <c r="A181" i="22"/>
  <c r="B181" i="22" s="1"/>
  <c r="A57" i="22"/>
  <c r="B57" i="22" s="1"/>
  <c r="A110" i="22"/>
  <c r="B110" i="22" s="1"/>
  <c r="A188" i="22"/>
  <c r="B188" i="22" s="1"/>
  <c r="A16" i="22"/>
  <c r="B16" i="22" s="1"/>
  <c r="A9" i="22"/>
  <c r="B9" i="22" s="1"/>
  <c r="A117" i="22"/>
  <c r="B117" i="22" s="1"/>
  <c r="A36" i="22"/>
  <c r="B36" i="22" s="1"/>
  <c r="A131" i="22"/>
  <c r="B131" i="22" s="1"/>
  <c r="A124" i="22"/>
  <c r="B124" i="22" s="1"/>
  <c r="A138" i="22"/>
  <c r="A145" i="22"/>
  <c r="A103" i="22"/>
  <c r="B103" i="22" s="1"/>
  <c r="A216" i="22"/>
  <c r="B216" i="22" s="1"/>
  <c r="A223" i="22"/>
  <c r="B223" i="22" s="1"/>
  <c r="A209" i="22"/>
  <c r="B209" i="22" s="1"/>
  <c r="A206" i="22"/>
  <c r="B206" i="22" s="1"/>
  <c r="A207" i="22"/>
  <c r="A233" i="22"/>
  <c r="B233" i="22" s="1"/>
  <c r="A222" i="22"/>
  <c r="B222" i="22" s="1"/>
  <c r="A221" i="22"/>
  <c r="B221" i="22" s="1"/>
  <c r="B146" i="22"/>
  <c r="B174" i="22"/>
  <c r="B171" i="22"/>
  <c r="B71" i="22"/>
  <c r="B43" i="22"/>
  <c r="B138" i="22"/>
  <c r="B145" i="22"/>
  <c r="B207" i="22"/>
  <c r="A76" i="22" l="1"/>
  <c r="B76" i="22" s="1"/>
  <c r="A27" i="22"/>
  <c r="B27" i="22" s="1"/>
  <c r="A90" i="22"/>
  <c r="B90" i="22" s="1"/>
  <c r="A165" i="22"/>
  <c r="A166" i="22"/>
  <c r="A163" i="22"/>
  <c r="B163" i="22" s="1"/>
  <c r="A164" i="22"/>
  <c r="B164" i="22" s="1"/>
  <c r="A83" i="22"/>
  <c r="B83" i="22" s="1"/>
  <c r="A62" i="22"/>
  <c r="B62" i="22" s="1"/>
  <c r="A48" i="22"/>
  <c r="A69" i="22"/>
  <c r="B69" i="22" s="1"/>
  <c r="A41" i="22"/>
  <c r="B41" i="22" s="1"/>
  <c r="A179" i="22"/>
  <c r="B179" i="22" s="1"/>
  <c r="A55" i="22"/>
  <c r="B55" i="22" s="1"/>
  <c r="A108" i="22"/>
  <c r="B108" i="22" s="1"/>
  <c r="A186" i="22"/>
  <c r="B186" i="22" s="1"/>
  <c r="A14" i="22"/>
  <c r="B14" i="22" s="1"/>
  <c r="A7" i="22"/>
  <c r="B7" i="22" s="1"/>
  <c r="A115" i="22"/>
  <c r="B115" i="22" s="1"/>
  <c r="A34" i="22"/>
  <c r="B34" i="22" s="1"/>
  <c r="A129" i="22"/>
  <c r="B129" i="22" s="1"/>
  <c r="A122" i="22"/>
  <c r="B122" i="22" s="1"/>
  <c r="A136" i="22"/>
  <c r="B136" i="22" s="1"/>
  <c r="A143" i="22"/>
  <c r="B143" i="22" s="1"/>
  <c r="A101" i="22"/>
  <c r="B101" i="22" s="1"/>
  <c r="A213" i="22"/>
  <c r="B213" i="22" s="1"/>
  <c r="A214" i="22"/>
  <c r="B214" i="22" s="1"/>
  <c r="A202" i="22"/>
  <c r="B202" i="22" s="1"/>
  <c r="A201" i="22"/>
  <c r="B201" i="22" s="1"/>
  <c r="A192" i="22"/>
  <c r="B192" i="22" s="1"/>
  <c r="A22" i="22"/>
  <c r="B22" i="22" s="1"/>
  <c r="A230" i="22"/>
  <c r="B230" i="22" s="1"/>
  <c r="A77" i="22"/>
  <c r="B77" i="22" s="1"/>
  <c r="A28" i="22"/>
  <c r="B28" i="22" s="1"/>
  <c r="A91" i="22"/>
  <c r="B91" i="22" s="1"/>
  <c r="A169" i="22"/>
  <c r="B169" i="22" s="1"/>
  <c r="A170" i="22"/>
  <c r="B170" i="22" s="1"/>
  <c r="A167" i="22"/>
  <c r="B167" i="22" s="1"/>
  <c r="A168" i="22"/>
  <c r="B168" i="22" s="1"/>
  <c r="A84" i="22"/>
  <c r="B84" i="22" s="1"/>
  <c r="A63" i="22"/>
  <c r="B63" i="22" s="1"/>
  <c r="A49" i="22"/>
  <c r="B49" i="22" s="1"/>
  <c r="A70" i="22"/>
  <c r="B70" i="22" s="1"/>
  <c r="A42" i="22"/>
  <c r="B42" i="22" s="1"/>
  <c r="A180" i="22"/>
  <c r="B180" i="22" s="1"/>
  <c r="A56" i="22"/>
  <c r="B56" i="22" s="1"/>
  <c r="A109" i="22"/>
  <c r="B109" i="22" s="1"/>
  <c r="A187" i="22"/>
  <c r="B187" i="22" s="1"/>
  <c r="A15" i="22"/>
  <c r="B15" i="22" s="1"/>
  <c r="A8" i="22"/>
  <c r="B8" i="22" s="1"/>
  <c r="A116" i="22"/>
  <c r="B116" i="22" s="1"/>
  <c r="A35" i="22"/>
  <c r="B35" i="22" s="1"/>
  <c r="A130" i="22"/>
  <c r="B130" i="22" s="1"/>
  <c r="A123" i="22"/>
  <c r="B123" i="22" s="1"/>
  <c r="A137" i="22"/>
  <c r="B137" i="22" s="1"/>
  <c r="A144" i="22"/>
  <c r="B144" i="22" s="1"/>
  <c r="A102" i="22"/>
  <c r="B102" i="22" s="1"/>
  <c r="A215" i="22"/>
  <c r="B215" i="22" s="1"/>
  <c r="A204" i="22"/>
  <c r="B204" i="22" s="1"/>
  <c r="A203" i="22"/>
  <c r="B203" i="22" s="1"/>
  <c r="A193" i="22"/>
  <c r="B193" i="22" s="1"/>
  <c r="A194" i="22"/>
  <c r="B194" i="22" s="1"/>
  <c r="A231" i="22"/>
  <c r="B231" i="22" s="1"/>
  <c r="B165" i="22"/>
  <c r="B166" i="22"/>
  <c r="B48" i="22"/>
  <c r="M8" i="26" l="1"/>
  <c r="M11" i="26"/>
  <c r="M12" i="26"/>
  <c r="M13" i="26"/>
  <c r="M14" i="26"/>
  <c r="M15" i="26"/>
  <c r="M16" i="26"/>
  <c r="M17" i="26"/>
  <c r="M18" i="26"/>
  <c r="M19" i="26"/>
  <c r="M20" i="26"/>
  <c r="M21" i="26"/>
  <c r="M22" i="26"/>
  <c r="M23" i="26"/>
  <c r="M24" i="26"/>
  <c r="M25" i="26"/>
  <c r="M26" i="26"/>
  <c r="M7" i="26"/>
  <c r="L8" i="26"/>
  <c r="L11" i="26"/>
  <c r="L12" i="26"/>
  <c r="L13" i="26"/>
  <c r="L14" i="26"/>
  <c r="L15" i="26"/>
  <c r="L16" i="26"/>
  <c r="L17" i="26"/>
  <c r="L18" i="26"/>
  <c r="L19" i="26"/>
  <c r="L20" i="26"/>
  <c r="L21" i="26"/>
  <c r="L22" i="26"/>
  <c r="L23" i="26"/>
  <c r="L24" i="26"/>
  <c r="L25" i="26"/>
  <c r="L26" i="26"/>
  <c r="L7" i="26"/>
  <c r="E10" i="26"/>
  <c r="F10" i="26"/>
  <c r="G10" i="26"/>
  <c r="H10" i="26"/>
  <c r="M10" i="26" s="1"/>
  <c r="I10" i="26"/>
  <c r="J10" i="26"/>
  <c r="E11" i="26"/>
  <c r="F11" i="26"/>
  <c r="G11" i="26"/>
  <c r="H11" i="26"/>
  <c r="I11" i="26"/>
  <c r="J11" i="26"/>
  <c r="E12" i="26"/>
  <c r="F12" i="26"/>
  <c r="G12" i="26"/>
  <c r="H12" i="26"/>
  <c r="I12" i="26"/>
  <c r="J12" i="26"/>
  <c r="E13" i="26"/>
  <c r="F13" i="26"/>
  <c r="G13" i="26"/>
  <c r="H13" i="26"/>
  <c r="I13" i="26"/>
  <c r="J13" i="26"/>
  <c r="E14" i="26"/>
  <c r="F14" i="26"/>
  <c r="G14" i="26"/>
  <c r="H14" i="26"/>
  <c r="I14" i="26"/>
  <c r="J14" i="26"/>
  <c r="E15" i="26"/>
  <c r="F15" i="26"/>
  <c r="G15" i="26"/>
  <c r="H15" i="26"/>
  <c r="I15" i="26"/>
  <c r="J15" i="26"/>
  <c r="E16" i="26"/>
  <c r="F16" i="26"/>
  <c r="G16" i="26"/>
  <c r="H16" i="26"/>
  <c r="I16" i="26"/>
  <c r="J16" i="26"/>
  <c r="E17" i="26"/>
  <c r="F17" i="26"/>
  <c r="G17" i="26"/>
  <c r="H17" i="26"/>
  <c r="I17" i="26"/>
  <c r="J17" i="26"/>
  <c r="E18" i="26"/>
  <c r="F18" i="26"/>
  <c r="G18" i="26"/>
  <c r="H18" i="26"/>
  <c r="I18" i="26"/>
  <c r="J18" i="26"/>
  <c r="E19" i="26"/>
  <c r="F19" i="26"/>
  <c r="G19" i="26"/>
  <c r="H19" i="26"/>
  <c r="I19" i="26"/>
  <c r="J19" i="26"/>
  <c r="E20" i="26"/>
  <c r="F20" i="26"/>
  <c r="G20" i="26"/>
  <c r="H20" i="26"/>
  <c r="I20" i="26"/>
  <c r="J20" i="26"/>
  <c r="E21" i="26"/>
  <c r="F21" i="26"/>
  <c r="G21" i="26"/>
  <c r="H21" i="26"/>
  <c r="I21" i="26"/>
  <c r="J21" i="26"/>
  <c r="E22" i="26"/>
  <c r="F22" i="26"/>
  <c r="G22" i="26"/>
  <c r="H22" i="26"/>
  <c r="I22" i="26"/>
  <c r="J22" i="26"/>
  <c r="E23" i="26"/>
  <c r="F23" i="26"/>
  <c r="G23" i="26"/>
  <c r="H23" i="26"/>
  <c r="I23" i="26"/>
  <c r="J23" i="26"/>
  <c r="E24" i="26"/>
  <c r="F24" i="26"/>
  <c r="G24" i="26"/>
  <c r="H24" i="26"/>
  <c r="I24" i="26"/>
  <c r="J24" i="26"/>
  <c r="E25" i="26"/>
  <c r="F25" i="26"/>
  <c r="G25" i="26"/>
  <c r="H25" i="26"/>
  <c r="I25" i="26"/>
  <c r="J25" i="26"/>
  <c r="E26" i="26"/>
  <c r="F26" i="26"/>
  <c r="G26" i="26"/>
  <c r="H26" i="26"/>
  <c r="I26" i="26"/>
  <c r="J26" i="26"/>
  <c r="J9" i="26"/>
  <c r="I9" i="26"/>
  <c r="H9" i="26"/>
  <c r="M9" i="26" s="1"/>
  <c r="G9" i="26"/>
  <c r="F9" i="26"/>
  <c r="E9" i="26"/>
  <c r="L9" i="26" s="1"/>
  <c r="L10" i="26" l="1"/>
  <c r="A126" i="22"/>
  <c r="B126" i="22" s="1"/>
  <c r="A31" i="22" l="1"/>
  <c r="B31" i="22" s="1"/>
  <c r="A20" i="22" l="1"/>
  <c r="B20" i="22" s="1"/>
  <c r="A226" i="22"/>
  <c r="B226" i="22" s="1"/>
  <c r="A235" i="22"/>
  <c r="B235" i="22" s="1"/>
  <c r="A94" i="22"/>
  <c r="B94" i="22" s="1"/>
  <c r="A45" i="22"/>
  <c r="B45" i="22" s="1"/>
  <c r="A59" i="22"/>
  <c r="B59" i="22" s="1"/>
  <c r="A66" i="22"/>
  <c r="B66" i="22" s="1"/>
  <c r="A112" i="22"/>
  <c r="B112" i="22" s="1"/>
  <c r="A4" i="22"/>
  <c r="B4" i="22" s="1"/>
  <c r="A11" i="22"/>
  <c r="B11" i="22" s="1"/>
  <c r="A175" i="22" l="1"/>
  <c r="A72" i="22"/>
  <c r="A23" i="22"/>
  <c r="A86" i="22"/>
  <c r="A149" i="22"/>
  <c r="A150" i="22"/>
  <c r="A147" i="22"/>
  <c r="A148" i="22"/>
  <c r="A79" i="22"/>
  <c r="A58" i="22"/>
  <c r="A44" i="22"/>
  <c r="A65" i="22"/>
  <c r="A37" i="22"/>
  <c r="A51" i="22"/>
  <c r="A104" i="22"/>
  <c r="A182" i="22"/>
  <c r="A10" i="22"/>
  <c r="A3" i="22"/>
  <c r="A111" i="22"/>
  <c r="A30" i="22"/>
  <c r="A125" i="22"/>
  <c r="A118" i="22"/>
  <c r="A132" i="22"/>
  <c r="A139" i="22"/>
  <c r="A97" i="22"/>
  <c r="A224" i="22"/>
  <c r="A198" i="22"/>
  <c r="A197" i="22"/>
  <c r="A189" i="22"/>
  <c r="A190" i="22"/>
  <c r="A228" i="22"/>
  <c r="A218" i="22"/>
  <c r="A210" i="22"/>
  <c r="A73" i="22"/>
  <c r="A24" i="22"/>
  <c r="A87" i="22"/>
  <c r="A153" i="22"/>
  <c r="A154" i="22"/>
  <c r="A151" i="22"/>
  <c r="A152" i="22"/>
  <c r="B152" i="22" s="1"/>
  <c r="A80" i="22"/>
  <c r="B80" i="22" s="1"/>
  <c r="A38" i="22"/>
  <c r="B38" i="22" s="1"/>
  <c r="A176" i="22"/>
  <c r="A52" i="22"/>
  <c r="A105" i="22"/>
  <c r="A183" i="22"/>
  <c r="A119" i="22"/>
  <c r="A133" i="22"/>
  <c r="A140" i="22"/>
  <c r="A98" i="22"/>
  <c r="A239" i="22"/>
  <c r="A236" i="22"/>
  <c r="A234" i="22"/>
  <c r="A19" i="22"/>
  <c r="A17" i="22"/>
  <c r="A18" i="22"/>
  <c r="A74" i="22"/>
  <c r="A25" i="22"/>
  <c r="A88" i="22"/>
  <c r="A157" i="22"/>
  <c r="A158" i="22"/>
  <c r="A155" i="22"/>
  <c r="A156" i="22"/>
  <c r="A81" i="22"/>
  <c r="A60" i="22"/>
  <c r="A46" i="22"/>
  <c r="A67" i="22"/>
  <c r="A39" i="22"/>
  <c r="A177" i="22"/>
  <c r="A53" i="22"/>
  <c r="A106" i="22"/>
  <c r="A184" i="22"/>
  <c r="A12" i="22"/>
  <c r="A5" i="22"/>
  <c r="A113" i="22"/>
  <c r="A32" i="22"/>
  <c r="A127" i="22"/>
  <c r="A120" i="22"/>
  <c r="A134" i="22"/>
  <c r="A141" i="22"/>
  <c r="A99" i="22"/>
  <c r="A240" i="22"/>
  <c r="A220" i="22"/>
  <c r="A238" i="22"/>
  <c r="A237" i="22"/>
  <c r="A225" i="22"/>
  <c r="A93" i="22"/>
  <c r="A227" i="22"/>
  <c r="A95" i="22"/>
  <c r="A75" i="22"/>
  <c r="A26" i="22"/>
  <c r="A89" i="22"/>
  <c r="A161" i="22"/>
  <c r="A162" i="22"/>
  <c r="A159" i="22"/>
  <c r="A160" i="22"/>
  <c r="A82" i="22"/>
  <c r="A61" i="22"/>
  <c r="A47" i="22"/>
  <c r="A68" i="22"/>
  <c r="A40" i="22"/>
  <c r="A178" i="22"/>
  <c r="A54" i="22"/>
  <c r="A107" i="22"/>
  <c r="A185" i="22"/>
  <c r="A13" i="22"/>
  <c r="A6" i="22"/>
  <c r="A114" i="22"/>
  <c r="A33" i="22"/>
  <c r="A128" i="22"/>
  <c r="A121" i="22"/>
  <c r="A135" i="22"/>
  <c r="A142" i="22"/>
  <c r="A100" i="22"/>
  <c r="A211" i="22"/>
  <c r="A212" i="22"/>
  <c r="A200" i="22"/>
  <c r="A199" i="22"/>
  <c r="A191" i="22"/>
  <c r="A21" i="22"/>
  <c r="A229" i="22"/>
  <c r="A96" i="22"/>
  <c r="B157" i="22" l="1"/>
  <c r="B81" i="22"/>
  <c r="B184" i="22"/>
  <c r="B32" i="22"/>
  <c r="B141" i="22"/>
  <c r="B227" i="22"/>
  <c r="B89" i="22"/>
  <c r="B160" i="22"/>
  <c r="B107" i="22"/>
  <c r="B114" i="22"/>
  <c r="B135" i="22"/>
  <c r="B21" i="22"/>
  <c r="B23" i="22"/>
  <c r="B86" i="22"/>
  <c r="B149" i="22"/>
  <c r="B150" i="22"/>
  <c r="B148" i="22"/>
  <c r="B58" i="22"/>
  <c r="B44" i="22"/>
  <c r="B65" i="22"/>
  <c r="B175" i="22"/>
  <c r="B51" i="22"/>
  <c r="B104" i="22"/>
  <c r="B182" i="22"/>
  <c r="B10" i="22"/>
  <c r="B3" i="22"/>
  <c r="B111" i="22"/>
  <c r="B30" i="22"/>
  <c r="B125" i="22"/>
  <c r="B132" i="22"/>
  <c r="B139" i="22"/>
  <c r="B97" i="22"/>
  <c r="B224" i="22"/>
  <c r="B197" i="22"/>
  <c r="B189" i="22"/>
  <c r="B190" i="22"/>
  <c r="B228" i="22"/>
  <c r="B210" i="22"/>
  <c r="B73" i="22"/>
  <c r="B24" i="22"/>
  <c r="B87" i="22"/>
  <c r="B153" i="22"/>
  <c r="B151" i="22"/>
  <c r="B176" i="22"/>
  <c r="B52" i="22"/>
  <c r="B105" i="22"/>
  <c r="B183" i="22"/>
  <c r="B119" i="22"/>
  <c r="B133" i="22"/>
  <c r="B140" i="22"/>
  <c r="B98" i="22"/>
  <c r="B239" i="22"/>
  <c r="B236" i="22"/>
  <c r="B234" i="22"/>
  <c r="B19" i="22"/>
  <c r="B17" i="22"/>
  <c r="B18" i="22"/>
  <c r="B74" i="22"/>
  <c r="B25" i="22"/>
  <c r="B88" i="22"/>
  <c r="B158" i="22"/>
  <c r="B155" i="22"/>
  <c r="B156" i="22"/>
  <c r="B60" i="22"/>
  <c r="B46" i="22"/>
  <c r="B67" i="22"/>
  <c r="B39" i="22"/>
  <c r="B177" i="22"/>
  <c r="B53" i="22"/>
  <c r="B106" i="22"/>
  <c r="B12" i="22"/>
  <c r="B5" i="22"/>
  <c r="B113" i="22"/>
  <c r="B127" i="22"/>
  <c r="B120" i="22"/>
  <c r="B134" i="22"/>
  <c r="B99" i="22"/>
  <c r="B240" i="22"/>
  <c r="B220" i="22"/>
  <c r="B238" i="22"/>
  <c r="B237" i="22"/>
  <c r="B225" i="22"/>
  <c r="B93" i="22"/>
  <c r="B95" i="22"/>
  <c r="B75" i="22"/>
  <c r="B26" i="22"/>
  <c r="B161" i="22"/>
  <c r="B162" i="22"/>
  <c r="B159" i="22"/>
  <c r="B82" i="22"/>
  <c r="B61" i="22"/>
  <c r="B47" i="22"/>
  <c r="B68" i="22"/>
  <c r="B40" i="22"/>
  <c r="B178" i="22"/>
  <c r="B54" i="22"/>
  <c r="B185" i="22"/>
  <c r="B13" i="22"/>
  <c r="B6" i="22"/>
  <c r="B33" i="22"/>
  <c r="B128" i="22"/>
  <c r="B121" i="22"/>
  <c r="B142" i="22"/>
  <c r="B100" i="22"/>
  <c r="B211" i="22"/>
  <c r="B212" i="22"/>
  <c r="B200" i="22"/>
  <c r="B199" i="22"/>
  <c r="B191" i="22"/>
  <c r="B229" i="22"/>
  <c r="B96" i="22"/>
  <c r="B72" i="22"/>
  <c r="B154" i="22"/>
  <c r="B147" i="22"/>
  <c r="B79" i="22"/>
  <c r="B37" i="22"/>
  <c r="B118" i="22"/>
  <c r="B198" i="22"/>
  <c r="B218" i="22"/>
</calcChain>
</file>

<file path=xl/sharedStrings.xml><?xml version="1.0" encoding="utf-8"?>
<sst xmlns="http://schemas.openxmlformats.org/spreadsheetml/2006/main" count="2713" uniqueCount="716">
  <si>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</si>
  <si>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</si>
  <si>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</si>
  <si>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</si>
  <si>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</si>
  <si>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</si>
  <si>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</si>
  <si>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</si>
  <si>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</si>
  <si>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</si>
  <si>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</si>
  <si>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</si>
  <si>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</si>
  <si>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</si>
  <si>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</si>
  <si>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</si>
  <si>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</si>
  <si>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</si>
  <si>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</si>
  <si>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</si>
  <si>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</si>
  <si>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</si>
  <si>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</si>
  <si>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</si>
  <si>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</si>
  <si>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</si>
  <si>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</si>
  <si>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</si>
  <si>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</si>
  <si>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</si>
  <si>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</si>
  <si>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</si>
  <si>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</si>
  <si>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</si>
  <si>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</si>
  <si>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</si>
  <si>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</si>
  <si>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</si>
  <si>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</si>
  <si>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</si>
  <si>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</si>
  <si>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</si>
  <si>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</si>
  <si>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</si>
  <si>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</si>
  <si>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</si>
  <si>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</si>
  <si>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</si>
  <si>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</si>
  <si>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</si>
  <si>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</si>
  <si>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Cerrojo Detección </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</si>
  <si>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</si>
  <si>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</si>
  <si>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</si>
  <si>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</si>
  <si>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</si>
  <si>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</si>
  <si>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</si>
  <si>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</si>
  <si>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</si>
  <si>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</si>
  <si>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</si>
  <si>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Zárate</t>
  </si>
  <si>
    <t>Villarino</t>
  </si>
  <si>
    <t>Villa Gesell</t>
  </si>
  <si>
    <t>Vicente López</t>
  </si>
  <si>
    <t>Tres Lomas</t>
  </si>
  <si>
    <t>Tres de Febrero</t>
  </si>
  <si>
    <t>Tres Arroyos</t>
  </si>
  <si>
    <t>Trenque Lauquen</t>
  </si>
  <si>
    <t>Tornquist</t>
  </si>
  <si>
    <t>Tordillo</t>
  </si>
  <si>
    <t>Tigre</t>
  </si>
  <si>
    <t>Tapalqué</t>
  </si>
  <si>
    <t>Tandil</t>
  </si>
  <si>
    <t>Suipacha</t>
  </si>
  <si>
    <t>San Vicente</t>
  </si>
  <si>
    <t>San Pedro</t>
  </si>
  <si>
    <t>San Nicolás</t>
  </si>
  <si>
    <t>San Miguel</t>
  </si>
  <si>
    <t>San Isidro</t>
  </si>
  <si>
    <t>San Fernando</t>
  </si>
  <si>
    <t>San Cayetano</t>
  </si>
  <si>
    <t>San Carlos de Bolívar</t>
  </si>
  <si>
    <t>San Antonio de Areco</t>
  </si>
  <si>
    <t>San Andrés de Giles</t>
  </si>
  <si>
    <t>Salto</t>
  </si>
  <si>
    <t>Salliqueló</t>
  </si>
  <si>
    <t>Saladillo</t>
  </si>
  <si>
    <t>Saavedra</t>
  </si>
  <si>
    <t>Roque Pérez</t>
  </si>
  <si>
    <t>Rojas</t>
  </si>
  <si>
    <t>Rivadavia</t>
  </si>
  <si>
    <t>Rauch</t>
  </si>
  <si>
    <t>Ramallo</t>
  </si>
  <si>
    <t>Quilmes</t>
  </si>
  <si>
    <t>Punta Indio</t>
  </si>
  <si>
    <t>Puán</t>
  </si>
  <si>
    <t>Presidente Perón</t>
  </si>
  <si>
    <t>Pinamar</t>
  </si>
  <si>
    <t>Pilar</t>
  </si>
  <si>
    <t>Pila</t>
  </si>
  <si>
    <t>Pergamino</t>
  </si>
  <si>
    <t>Pellegrini</t>
  </si>
  <si>
    <t>Pehuajó</t>
  </si>
  <si>
    <t>Patagones</t>
  </si>
  <si>
    <t>Olavarría</t>
  </si>
  <si>
    <t>Necochea</t>
  </si>
  <si>
    <t>Navarro</t>
  </si>
  <si>
    <t>Morón</t>
  </si>
  <si>
    <t>Moreno</t>
  </si>
  <si>
    <t>Monte Hermoso</t>
  </si>
  <si>
    <t>Monte</t>
  </si>
  <si>
    <t>Merlo</t>
  </si>
  <si>
    <t>Mercedes</t>
  </si>
  <si>
    <t>Marcos Paz</t>
  </si>
  <si>
    <t>Mar Chiquita</t>
  </si>
  <si>
    <t>Malvinas Argentinas</t>
  </si>
  <si>
    <t>Maipú</t>
  </si>
  <si>
    <t>Magdalena</t>
  </si>
  <si>
    <t>Luján</t>
  </si>
  <si>
    <t>Lomas de Zamora</t>
  </si>
  <si>
    <t>Lobos</t>
  </si>
  <si>
    <t>Lobería</t>
  </si>
  <si>
    <t>Lincoln</t>
  </si>
  <si>
    <t>Lezama</t>
  </si>
  <si>
    <t>Leandro N. Alem</t>
  </si>
  <si>
    <t>Las Flores</t>
  </si>
  <si>
    <t>Laprida</t>
  </si>
  <si>
    <t>Lanús</t>
  </si>
  <si>
    <t>La Plata</t>
  </si>
  <si>
    <t>La Matanza</t>
  </si>
  <si>
    <t>La Costa</t>
  </si>
  <si>
    <t>Junín</t>
  </si>
  <si>
    <t>José M. Ezeiza</t>
  </si>
  <si>
    <t>José C. Paz</t>
  </si>
  <si>
    <t>Ituzaingó</t>
  </si>
  <si>
    <t>Hurlingham</t>
  </si>
  <si>
    <t>Hipólito Yrigoyen</t>
  </si>
  <si>
    <t>Guaminí</t>
  </si>
  <si>
    <t>General Villegas</t>
  </si>
  <si>
    <t>General Viamonte</t>
  </si>
  <si>
    <t>General Rodríguez</t>
  </si>
  <si>
    <t>General Pueyrredón</t>
  </si>
  <si>
    <t>General Pinto</t>
  </si>
  <si>
    <t>General Paz</t>
  </si>
  <si>
    <t>General Lavalle</t>
  </si>
  <si>
    <t>General Las Heras</t>
  </si>
  <si>
    <t>General La Madrid</t>
  </si>
  <si>
    <t>General Juan Madariaga</t>
  </si>
  <si>
    <t>General Guido</t>
  </si>
  <si>
    <t>General Belgrano</t>
  </si>
  <si>
    <t>General Arenales</t>
  </si>
  <si>
    <t>General Alvear</t>
  </si>
  <si>
    <t>General Alvarado</t>
  </si>
  <si>
    <t>Florentino Ameghino</t>
  </si>
  <si>
    <t>Florencio Varela</t>
  </si>
  <si>
    <t>Exaltación de la Cruz</t>
  </si>
  <si>
    <t>Esteban Echeverría</t>
  </si>
  <si>
    <t>Escobar</t>
  </si>
  <si>
    <t>Ensenada</t>
  </si>
  <si>
    <t>Dolores</t>
  </si>
  <si>
    <t>Daireaux</t>
  </si>
  <si>
    <t>Coronel Suárez</t>
  </si>
  <si>
    <t>Coronel Pringles</t>
  </si>
  <si>
    <t>Coronel Dorrego</t>
  </si>
  <si>
    <t>Coronel de Marina Leonardo Rosales</t>
  </si>
  <si>
    <t>Colón</t>
  </si>
  <si>
    <t>Ciudad Libertador San Martín</t>
  </si>
  <si>
    <t>Chivilcoy</t>
  </si>
  <si>
    <t>Silípica</t>
  </si>
  <si>
    <t>Chascomús</t>
  </si>
  <si>
    <t>Sarmiento</t>
  </si>
  <si>
    <t>Unión</t>
  </si>
  <si>
    <t>Chacabuco</t>
  </si>
  <si>
    <t>San Martín</t>
  </si>
  <si>
    <t>Tapenagá</t>
  </si>
  <si>
    <t>Sauce</t>
  </si>
  <si>
    <t>Tulumba</t>
  </si>
  <si>
    <t>Castelli</t>
  </si>
  <si>
    <t>OTROS</t>
  </si>
  <si>
    <t>Salavina</t>
  </si>
  <si>
    <t>Sargento Cabral</t>
  </si>
  <si>
    <t>Santo Tomé</t>
  </si>
  <si>
    <t>Totoral</t>
  </si>
  <si>
    <t>Carmen de Areco</t>
  </si>
  <si>
    <t>TUCUMAN</t>
  </si>
  <si>
    <t>Robles</t>
  </si>
  <si>
    <t>Santa Victoria</t>
  </si>
  <si>
    <t>San Lorenzo</t>
  </si>
  <si>
    <t>San Roque</t>
  </si>
  <si>
    <t>Tercero Arriba</t>
  </si>
  <si>
    <t>Carlos Tejedor</t>
  </si>
  <si>
    <t>San Carlos</t>
  </si>
  <si>
    <t>Utracán</t>
  </si>
  <si>
    <t>Sobremonte</t>
  </si>
  <si>
    <t>Carlos Casares</t>
  </si>
  <si>
    <t>Río Hondo</t>
  </si>
  <si>
    <t>Rosario de Lerma</t>
  </si>
  <si>
    <t>Trenel</t>
  </si>
  <si>
    <t>Quitilipi</t>
  </si>
  <si>
    <t>Santa María</t>
  </si>
  <si>
    <t>Capitán Sarmiento</t>
  </si>
  <si>
    <t>Quebrachos</t>
  </si>
  <si>
    <t>Rosario de la Frontera</t>
  </si>
  <si>
    <t>Toay</t>
  </si>
  <si>
    <t>Presidencia de la Plaza</t>
  </si>
  <si>
    <t>San Luis del Palmar</t>
  </si>
  <si>
    <t>San Justo</t>
  </si>
  <si>
    <t>Cañuelas</t>
  </si>
  <si>
    <t>Villa Constitución</t>
  </si>
  <si>
    <t>Zonda</t>
  </si>
  <si>
    <t>Realicó</t>
  </si>
  <si>
    <t>O'Higgins</t>
  </si>
  <si>
    <t>San Cosme</t>
  </si>
  <si>
    <t>San Javier</t>
  </si>
  <si>
    <t>Campana</t>
  </si>
  <si>
    <t>Ojo de Agua</t>
  </si>
  <si>
    <t>Vera</t>
  </si>
  <si>
    <t>Valle Fértil</t>
  </si>
  <si>
    <t>Orán</t>
  </si>
  <si>
    <t>Tupungato</t>
  </si>
  <si>
    <t>Sanagasta</t>
  </si>
  <si>
    <t>Rancul</t>
  </si>
  <si>
    <t>Mayor Luis Fontana</t>
  </si>
  <si>
    <t>Saladas</t>
  </si>
  <si>
    <t>San Alberto</t>
  </si>
  <si>
    <t>Brandsen</t>
  </si>
  <si>
    <t>Yerba Buena</t>
  </si>
  <si>
    <t>Ullum</t>
  </si>
  <si>
    <t>Molinos</t>
  </si>
  <si>
    <t>Tunuyán</t>
  </si>
  <si>
    <t>San Blas de Los Sauces</t>
  </si>
  <si>
    <t>Quemú Quemú</t>
  </si>
  <si>
    <t>Villaguay</t>
  </si>
  <si>
    <t>Paso de los Libres</t>
  </si>
  <si>
    <t>Río Segundo</t>
  </si>
  <si>
    <t>Bragado</t>
  </si>
  <si>
    <t>SALTA</t>
  </si>
  <si>
    <t>Trancas</t>
  </si>
  <si>
    <t>Mitre</t>
  </si>
  <si>
    <t>Metán</t>
  </si>
  <si>
    <t>Zapala</t>
  </si>
  <si>
    <t>Santa Rosa</t>
  </si>
  <si>
    <t>Rosario Vera Peñaloza</t>
  </si>
  <si>
    <t>Puelén</t>
  </si>
  <si>
    <t>Yaví</t>
  </si>
  <si>
    <t>Victoria</t>
  </si>
  <si>
    <t>Libertador General San Martín</t>
  </si>
  <si>
    <t>Monte Caseros</t>
  </si>
  <si>
    <t>Río Seco</t>
  </si>
  <si>
    <t>Valle Viejo</t>
  </si>
  <si>
    <t>Berisso</t>
  </si>
  <si>
    <t>Tafí Viejo</t>
  </si>
  <si>
    <t>Loreto</t>
  </si>
  <si>
    <t>Santa Lucía</t>
  </si>
  <si>
    <t>Los Andes</t>
  </si>
  <si>
    <t>Picunches</t>
  </si>
  <si>
    <t>San Ignacio</t>
  </si>
  <si>
    <t>San Rafael</t>
  </si>
  <si>
    <t>Independencia</t>
  </si>
  <si>
    <t>Maracó</t>
  </si>
  <si>
    <t>Valle Grande</t>
  </si>
  <si>
    <t>Uruguay</t>
  </si>
  <si>
    <t>Telsen</t>
  </si>
  <si>
    <t>Libertad</t>
  </si>
  <si>
    <t>Río Primero</t>
  </si>
  <si>
    <t>Tinogasta</t>
  </si>
  <si>
    <t>Berazategui</t>
  </si>
  <si>
    <t>Comuna 15</t>
  </si>
  <si>
    <t>NEUQUEN</t>
  </si>
  <si>
    <t>Tafí del Valle</t>
  </si>
  <si>
    <t>Juan F. Ibarra</t>
  </si>
  <si>
    <t>San Jerónimo</t>
  </si>
  <si>
    <t>La Viña</t>
  </si>
  <si>
    <t>Picún Leufú</t>
  </si>
  <si>
    <t>Oberá</t>
  </si>
  <si>
    <t>Vinchina</t>
  </si>
  <si>
    <t>Loventué</t>
  </si>
  <si>
    <t>Tumbaya</t>
  </si>
  <si>
    <t>Tala</t>
  </si>
  <si>
    <t>Tehuelches</t>
  </si>
  <si>
    <t>Mburucuyá</t>
  </si>
  <si>
    <t>Río Cuarto</t>
  </si>
  <si>
    <t>Benito Juárez</t>
  </si>
  <si>
    <t>Comuna 14</t>
  </si>
  <si>
    <t>MISIONES</t>
  </si>
  <si>
    <t>Simoca</t>
  </si>
  <si>
    <t>Jiménez</t>
  </si>
  <si>
    <t>La Poma</t>
  </si>
  <si>
    <t>25 de Mayo</t>
  </si>
  <si>
    <t>Pehuenches</t>
  </si>
  <si>
    <t>Montecarlo</t>
  </si>
  <si>
    <t>General San Martín</t>
  </si>
  <si>
    <t>Limay Mahuida</t>
  </si>
  <si>
    <t>Tilcara</t>
  </si>
  <si>
    <t>San Salvador</t>
  </si>
  <si>
    <t>General Güemes</t>
  </si>
  <si>
    <t>Lavalle</t>
  </si>
  <si>
    <t>Punilla</t>
  </si>
  <si>
    <t>Baradero</t>
  </si>
  <si>
    <t>Comuna 13</t>
  </si>
  <si>
    <t>MENDOZA</t>
  </si>
  <si>
    <t>Capital</t>
  </si>
  <si>
    <t>Guasayán</t>
  </si>
  <si>
    <t>San Cristóbal</t>
  </si>
  <si>
    <t>Rawson</t>
  </si>
  <si>
    <t>La Candelaria</t>
  </si>
  <si>
    <t>Valcheta</t>
  </si>
  <si>
    <t>Ñorquín</t>
  </si>
  <si>
    <t>General Ocampo</t>
  </si>
  <si>
    <t>Lihuel Calel</t>
  </si>
  <si>
    <t>Susques</t>
  </si>
  <si>
    <t>Paraná</t>
  </si>
  <si>
    <t>Río Senguer</t>
  </si>
  <si>
    <t>General Donovan</t>
  </si>
  <si>
    <t>Presidente Roque Sáenz Peña</t>
  </si>
  <si>
    <t>Pomán</t>
  </si>
  <si>
    <t>Balcarce</t>
  </si>
  <si>
    <t>Comuna 12</t>
  </si>
  <si>
    <t>Río Chico</t>
  </si>
  <si>
    <t>General Taboada</t>
  </si>
  <si>
    <t>Rosario</t>
  </si>
  <si>
    <t>Pocito</t>
  </si>
  <si>
    <t>La Caldera</t>
  </si>
  <si>
    <t>San Antonio</t>
  </si>
  <si>
    <t>Minas</t>
  </si>
  <si>
    <t>Malargüe</t>
  </si>
  <si>
    <t>General Lamadrid</t>
  </si>
  <si>
    <t>Hucal</t>
  </si>
  <si>
    <t>Santa Catalina</t>
  </si>
  <si>
    <t>Nogoyá</t>
  </si>
  <si>
    <t>Itatí</t>
  </si>
  <si>
    <t>Pocho</t>
  </si>
  <si>
    <t>Paclín</t>
  </si>
  <si>
    <t>Bahía Blanca</t>
  </si>
  <si>
    <t>Comuna 11</t>
  </si>
  <si>
    <t>Monteros</t>
  </si>
  <si>
    <t>Figueroa</t>
  </si>
  <si>
    <t>Las Colonias</t>
  </si>
  <si>
    <t>Jáchal</t>
  </si>
  <si>
    <t>Iruya</t>
  </si>
  <si>
    <t>Pilcaniyeu</t>
  </si>
  <si>
    <t>Los Lagos</t>
  </si>
  <si>
    <t>Iguazú</t>
  </si>
  <si>
    <t>General Juan F. Quiroga</t>
  </si>
  <si>
    <t>Guatraché</t>
  </si>
  <si>
    <t>Santa Bárbara</t>
  </si>
  <si>
    <t>La Paz</t>
  </si>
  <si>
    <t>Paso de Indios</t>
  </si>
  <si>
    <t>Fray Justo Santa María de Oro</t>
  </si>
  <si>
    <t>Goya</t>
  </si>
  <si>
    <t>Azul</t>
  </si>
  <si>
    <t>Comuna 10</t>
  </si>
  <si>
    <t>JUJUY</t>
  </si>
  <si>
    <t>Lules</t>
  </si>
  <si>
    <t>Choya</t>
  </si>
  <si>
    <t>La Capital</t>
  </si>
  <si>
    <t>Iglesia</t>
  </si>
  <si>
    <t>Guachipas</t>
  </si>
  <si>
    <t>Pichi Mahuida</t>
  </si>
  <si>
    <t>Loncopué</t>
  </si>
  <si>
    <t>Guaraní</t>
  </si>
  <si>
    <t>Luján de Cuyo</t>
  </si>
  <si>
    <t>Chical Co</t>
  </si>
  <si>
    <t>Ramón Lista</t>
  </si>
  <si>
    <t>Islas del Ibicuy</t>
  </si>
  <si>
    <t>Mártires</t>
  </si>
  <si>
    <t>Comandante Fernández</t>
  </si>
  <si>
    <t>Marcos Juárez</t>
  </si>
  <si>
    <t>Fray Mamerto Esquiú</t>
  </si>
  <si>
    <t>Ayacucho</t>
  </si>
  <si>
    <t>Comuna 9</t>
  </si>
  <si>
    <t>FORMOSA</t>
  </si>
  <si>
    <t>Leales</t>
  </si>
  <si>
    <t>Copo</t>
  </si>
  <si>
    <t>Iriondo</t>
  </si>
  <si>
    <t>Juan Martín de Pueyrredón</t>
  </si>
  <si>
    <t>Chimbas</t>
  </si>
  <si>
    <t>General José de San Martín</t>
  </si>
  <si>
    <t>Ñorquinco</t>
  </si>
  <si>
    <t>Lácar</t>
  </si>
  <si>
    <t>General Manuel Belgrano</t>
  </si>
  <si>
    <t>General Ángel V. Peñaloza</t>
  </si>
  <si>
    <t>Chapaleufú</t>
  </si>
  <si>
    <t>Pirané</t>
  </si>
  <si>
    <t>Gualeguaychú</t>
  </si>
  <si>
    <t>Languiñeo</t>
  </si>
  <si>
    <t>Juárez Celman</t>
  </si>
  <si>
    <t>El Alto</t>
  </si>
  <si>
    <t>Avellaneda</t>
  </si>
  <si>
    <t>Comuna 8</t>
  </si>
  <si>
    <t>La Cocha</t>
  </si>
  <si>
    <t>General Obligado</t>
  </si>
  <si>
    <t>Caucete</t>
  </si>
  <si>
    <t>9 de julio</t>
  </si>
  <si>
    <t>Huiliches</t>
  </si>
  <si>
    <t>Eldorado</t>
  </si>
  <si>
    <t>Las Heras</t>
  </si>
  <si>
    <t>Famatina</t>
  </si>
  <si>
    <t>Chalileo</t>
  </si>
  <si>
    <t>Rinconada</t>
  </si>
  <si>
    <t>Pilcomayo</t>
  </si>
  <si>
    <t>Gualeguay</t>
  </si>
  <si>
    <t>Gastre</t>
  </si>
  <si>
    <t>Bermejo</t>
  </si>
  <si>
    <t>Esquina</t>
  </si>
  <si>
    <t>Ischilín</t>
  </si>
  <si>
    <t>Arrecifes</t>
  </si>
  <si>
    <t>Comuna 7</t>
  </si>
  <si>
    <t>Juan Bautista Alberdi</t>
  </si>
  <si>
    <t>Belgrano</t>
  </si>
  <si>
    <t>General López</t>
  </si>
  <si>
    <t>Magallanes</t>
  </si>
  <si>
    <t>Gobernador Dupuy</t>
  </si>
  <si>
    <t>Chicoana</t>
  </si>
  <si>
    <t>General Roca</t>
  </si>
  <si>
    <t>Chos Malal</t>
  </si>
  <si>
    <t>Concepción</t>
  </si>
  <si>
    <t>Chilecito</t>
  </si>
  <si>
    <t>Curacó</t>
  </si>
  <si>
    <t>Palpalá</t>
  </si>
  <si>
    <t>Pilagás</t>
  </si>
  <si>
    <t>Feliciano</t>
  </si>
  <si>
    <t>Gaiman</t>
  </si>
  <si>
    <t>Almirante Brown</t>
  </si>
  <si>
    <t>Empedrado</t>
  </si>
  <si>
    <t>Capayán</t>
  </si>
  <si>
    <t>Comuna 6</t>
  </si>
  <si>
    <t>Graneros</t>
  </si>
  <si>
    <t>Banda</t>
  </si>
  <si>
    <t>Garay</t>
  </si>
  <si>
    <t>Lago Buenos Aires</t>
  </si>
  <si>
    <t>General Pedernera</t>
  </si>
  <si>
    <t>Calingasta</t>
  </si>
  <si>
    <t>Cerrillos</t>
  </si>
  <si>
    <t>El Cuy</t>
  </si>
  <si>
    <t>Confluencia</t>
  </si>
  <si>
    <t>Chamical</t>
  </si>
  <si>
    <t>Conhelo</t>
  </si>
  <si>
    <t>Ledesma</t>
  </si>
  <si>
    <t>Patiño</t>
  </si>
  <si>
    <t>Federal</t>
  </si>
  <si>
    <t>Futaleufú</t>
  </si>
  <si>
    <t>9 de Julio</t>
  </si>
  <si>
    <t>Curuzú Cuatiá</t>
  </si>
  <si>
    <t>Belén</t>
  </si>
  <si>
    <t>Alberti</t>
  </si>
  <si>
    <t>Comuna 5</t>
  </si>
  <si>
    <t>CATAMARCA</t>
  </si>
  <si>
    <t>Ushuaia</t>
  </si>
  <si>
    <t>Famaillá</t>
  </si>
  <si>
    <t>Castellanos</t>
  </si>
  <si>
    <t>Lago Argentino</t>
  </si>
  <si>
    <t>Angaco</t>
  </si>
  <si>
    <t>Conesa</t>
  </si>
  <si>
    <t>Collón Curá</t>
  </si>
  <si>
    <t>Candelaria</t>
  </si>
  <si>
    <t>Guaymallén</t>
  </si>
  <si>
    <t>Coronel Felipe Varela</t>
  </si>
  <si>
    <t>Catriló</t>
  </si>
  <si>
    <t>Humahuaca</t>
  </si>
  <si>
    <t>Matacos</t>
  </si>
  <si>
    <t>Federación</t>
  </si>
  <si>
    <t>Cruz del Eje</t>
  </si>
  <si>
    <t>Antofagasta de la Sierra</t>
  </si>
  <si>
    <t>Adolfo Gonzales Chaves</t>
  </si>
  <si>
    <t>Comuna 4</t>
  </si>
  <si>
    <t>CHACO</t>
  </si>
  <si>
    <t>Río Grande</t>
  </si>
  <si>
    <t>Chicligasta</t>
  </si>
  <si>
    <t>Atamisqui</t>
  </si>
  <si>
    <t>Caseros</t>
  </si>
  <si>
    <t>Güer Aike</t>
  </si>
  <si>
    <t>Albardón</t>
  </si>
  <si>
    <t>Cafayate</t>
  </si>
  <si>
    <t>Bariloche</t>
  </si>
  <si>
    <t>Catán Lil</t>
  </si>
  <si>
    <t>Cainguás</t>
  </si>
  <si>
    <t>Godoy Cruz</t>
  </si>
  <si>
    <t>Castro Barros</t>
  </si>
  <si>
    <t>Dr. Manuel Belgrano</t>
  </si>
  <si>
    <t>Laishí</t>
  </si>
  <si>
    <t>Diamante</t>
  </si>
  <si>
    <t>Escalante</t>
  </si>
  <si>
    <t>2 de Abril</t>
  </si>
  <si>
    <t>Andalgalá</t>
  </si>
  <si>
    <t>Adolfo Alsina</t>
  </si>
  <si>
    <t>Comuna 3</t>
  </si>
  <si>
    <t>Islas del Atlántico Sur</t>
  </si>
  <si>
    <t>Cruz Alta</t>
  </si>
  <si>
    <t>Alberdi</t>
  </si>
  <si>
    <t>Deseado</t>
  </si>
  <si>
    <t>Cachi</t>
  </si>
  <si>
    <t>Añelo</t>
  </si>
  <si>
    <t>Apóstoles</t>
  </si>
  <si>
    <t>Caleu Caleu</t>
  </si>
  <si>
    <t>El Carmen</t>
  </si>
  <si>
    <t>Formosa</t>
  </si>
  <si>
    <t>Concordia</t>
  </si>
  <si>
    <t>Cushamen</t>
  </si>
  <si>
    <t>12 de Octubre</t>
  </si>
  <si>
    <t>Berón de Astrada</t>
  </si>
  <si>
    <t>Ancasti</t>
  </si>
  <si>
    <t>Comuna 2</t>
  </si>
  <si>
    <t>CORRIENTES</t>
  </si>
  <si>
    <t>Antártida Argentina</t>
  </si>
  <si>
    <t>Burruyacú</t>
  </si>
  <si>
    <t>Aguirre</t>
  </si>
  <si>
    <t>Corpen Aike</t>
  </si>
  <si>
    <t>Anta</t>
  </si>
  <si>
    <t>Aluminé</t>
  </si>
  <si>
    <t>Arauco</t>
  </si>
  <si>
    <t>Atreucó</t>
  </si>
  <si>
    <t>Cochinoca</t>
  </si>
  <si>
    <t>Biedma</t>
  </si>
  <si>
    <t>1 de mayo</t>
  </si>
  <si>
    <t>Bella Vista</t>
  </si>
  <si>
    <t>Calamuchita</t>
  </si>
  <si>
    <t>Ambato</t>
  </si>
  <si>
    <t>Comuna 1</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</si>
  <si>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</si>
  <si>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</si>
  <si>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</si>
  <si>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</si>
  <si>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</si>
  <si>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</si>
  <si>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</si>
  <si>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</si>
  <si>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</si>
  <si>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</si>
  <si>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</si>
  <si>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</si>
  <si>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</si>
  <si>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</si>
  <si>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</si>
  <si>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</si>
  <si>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</si>
  <si>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</si>
  <si>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</si>
  <si>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</si>
  <si>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</si>
  <si>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</si>
  <si>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</si>
  <si>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</si>
  <si>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</si>
  <si>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</si>
  <si>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</si>
  <si>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</si>
  <si>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</si>
  <si>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</si>
  <si>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</si>
  <si>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</si>
  <si>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</si>
  <si>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</si>
  <si>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</si>
  <si>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</si>
  <si>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</si>
  <si>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</si>
  <si>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</si>
  <si>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</si>
  <si>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</si>
  <si>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</si>
  <si>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</si>
  <si>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</si>
  <si>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</si>
  <si>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</si>
  <si>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</si>
  <si>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</si>
  <si>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</si>
  <si>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</si>
  <si>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</si>
  <si>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</si>
  <si>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</si>
  <si>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</si>
  <si>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</si>
  <si>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</si>
  <si>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</si>
  <si>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</si>
  <si>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</si>
  <si>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</si>
  <si>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</si>
  <si>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</si>
  <si>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UOESA</t>
  </si>
  <si>
    <t>CEAC</t>
  </si>
  <si>
    <t>TIPO_ORDEN</t>
  </si>
  <si>
    <t>NUMERO</t>
  </si>
  <si>
    <t>AÑO</t>
  </si>
  <si>
    <t>COORDENADAS GEOGRÁFICAS (HEMISFERIO SUR)</t>
  </si>
  <si>
    <t>COORDENADAS DE ENTRADA</t>
  </si>
  <si>
    <t>DESCOMPOSICIÓN</t>
  </si>
  <si>
    <t>COORDENADAS DE SALIDA</t>
  </si>
  <si>
    <t>GRADOS</t>
  </si>
  <si>
    <t>MIN</t>
  </si>
  <si>
    <t>SEG</t>
  </si>
  <si>
    <t>EJEMPLOS</t>
  </si>
  <si>
    <t>24°43'45"</t>
  </si>
  <si>
    <t>60°16'45''</t>
  </si>
  <si>
    <t>24°49'21"</t>
  </si>
  <si>
    <t>60°40'44"</t>
  </si>
  <si>
    <t>OSR</t>
  </si>
  <si>
    <t>PATRULLAJE DINAMICO / CONTROL VEHICULAR Y POBLACIONAL</t>
  </si>
  <si>
    <t>N/C</t>
  </si>
  <si>
    <t>PATRULLAJE DINAMICO</t>
  </si>
  <si>
    <t>SECTOR NORTE: CALLE BLVD. SEGUI - SECTOR SUR: CALLE CISNEROS - SECTOR ESTE: CALLE BLVD. AVELLANEDA - SECTOR OESTE: CALLE AV. ROUILLON - BARRIO VIA HONDA DE LA CIUDAD DE ROSARIO</t>
  </si>
  <si>
    <t>ROSARIO</t>
  </si>
  <si>
    <t>CONTROL VEHICULAR - COMANDO UNIFICADO</t>
  </si>
  <si>
    <t>VILLA MASCARDI KM 84 - PROVINCIA DE RIO NEGRO</t>
  </si>
  <si>
    <t>PNA-GNA-PFA</t>
  </si>
  <si>
    <t>PATRULLAJE PREVENTIVO - COMANDO UNIFICADO</t>
  </si>
  <si>
    <t>OSL</t>
  </si>
  <si>
    <t>DOL</t>
  </si>
  <si>
    <t>CABA</t>
  </si>
  <si>
    <t>CONTROL PREVENTIVO CON PALETA EN EL INGRESO DE SEDE TRIBUNALES FEDERALES</t>
  </si>
  <si>
    <t>BOULEVARD OROÑO 940 - ROSARIO</t>
  </si>
  <si>
    <t>CUSTODIA TESTIGO PROTEGIDO</t>
  </si>
  <si>
    <t>CUSTODIA TESTIGO</t>
  </si>
  <si>
    <t>EZEIZA</t>
  </si>
  <si>
    <t>URUGUAYANA NRO. 678</t>
  </si>
  <si>
    <t>41°20'54''S</t>
  </si>
  <si>
    <t>71°43´49´´O</t>
  </si>
  <si>
    <t>OPERATIVO CERROJO</t>
  </si>
  <si>
    <t>PATRULLAJES PREVENTIVOS, CONFORME LO DISPUESTO POR EL MINISTERIO DE SEGURIDAD, EN AUTOPISTA EZEIZA - CAÑUELAS</t>
  </si>
  <si>
    <t>PEAJE ACCESO A EZEIZA</t>
  </si>
  <si>
    <t>34°49'55.7"S</t>
  </si>
  <si>
    <t> 58°30'30.5"W</t>
  </si>
  <si>
    <t>RECORRIDAS DIARIAS ZONA INTERNA NUEVA TERMINAL ZEPPELIN DE LA UOSP EZEIZA, CON EL FIN DE DESANLENTAR, PREVENIR Y CONJURAR LA COMISION DE HECHOS DELICTIVOS, CONTRAVENCIONES Y FALTAS EN TODAS SUS GAMAS</t>
  </si>
  <si>
    <t>AEROPUERTO INTERNACIONAL MINISTRO PISTARINI</t>
  </si>
  <si>
    <t>-5853716</t>
  </si>
  <si>
    <t>COMANDO UNIFICADO / PARADERO LOAN DANILO PEÑA</t>
  </si>
  <si>
    <t>CORRIENTES CAPITAL</t>
  </si>
  <si>
    <t>AEROPUERTO INTERNACIONAL DR. FERNANDO PIRAGINE NIVEYRO</t>
  </si>
  <si>
    <t>REFORZAR SISTEMA DE GUARDIA, CON PATRULLAJES PREVENTIVOS CON BINOMIOS CINOTECNICOS</t>
  </si>
  <si>
    <t>AEROPUERTO METROPOLITANO - JORGE NEWBERY</t>
  </si>
  <si>
    <t>CONTROLES ESPECIFICOS EN MATERIA DE NARCOTRAFICO EN RUTAS AEREAS CON DESTINO AL SUR DEL PAIS</t>
  </si>
  <si>
    <t>AEROPUERTO BAHIA BLANCA COMANDANTE ESPORA</t>
  </si>
  <si>
    <t>MAR DEL PLATA</t>
  </si>
  <si>
    <t>AEROPUERTO INTERNACIONAL ASTOR PIAZZOLLA</t>
  </si>
  <si>
    <t>IMPLEMENTAR MEDIDAS DE SEGURIDAD CON MOTIVO DE POSIBLES MEDIDAS GREMIALES QUE PODRIAN GENERAR UN IMPACTO EN LA OPERATIVIDAD DE AEROPUERTOS</t>
  </si>
  <si>
    <t>IMPLEMENTAR CONTROLES VEHICULARES Y PEATONALES EN FUNCION DE LA PREVENCION Y CONJURACION DE DELITOS Y FALTAS EN GENERAL, EN EL MARCO DE LOS LINEAMIENTOS ESTABLECIDOS EN EL RSA 16</t>
  </si>
  <si>
    <t>CONTROLES PREVENTIVOS, ALEATORIOS Y SORPRESIVOS, EN MATERIA DE SEGURIDAD DE LA AVIACION EN EL AMBITO  DE LA UNIDAD OPERACIONAL, CON EL FIN DE PREVENIR ACTOS DE INTERFERENCIA ILICITA</t>
  </si>
  <si>
    <t>CONTROL PREVENTIVO CON MOVIL SCAN VAN, POSICION 18 DE LA UNIDAD OPERACIONAL, SOBRE LOS ELEMENTOS QUE TRANSPORTEN VEHICULOS QUE TRANSITEN POR EL SECTOR, COMO ASI TAMBIEN INSPECCION VISUAL DE LOS TRANSPORTE QUE TRASLADEN RESIDUOS</t>
  </si>
  <si>
    <t>FISCALIZACION DE LAS ACCIONES QUE SE DESARROLLAN EN EL MARCO DEL DENOMINADO "OPERATIVO BANDERA"</t>
  </si>
  <si>
    <t>INTENSIFICAR CONTROLES PREVENTIVOS EN LOS SECTORES DEL PERIMETRO DE LA JURISDICCION, CON EL FIN DE PREVENIR DELITOS CONTRA LA PROPIEDAD (ROBO DE ALAMBRADO)</t>
  </si>
  <si>
    <t>CONTROLES PREVENTIVOS A LOS EFECTOS DE PREVENIR ACTOS DE INTIMIDACION PUBLICA, RESPECTO A LA SITUACION ACTUAL DE LA CIUDAD ROSARIO</t>
  </si>
  <si>
    <t>AEROPUERTO INTERNACIONAL ROSARIO "ISLAS MALVINAS"</t>
  </si>
  <si>
    <t>COMANDO UNIFICADO FUERZAS FEDERALES EN ROSARIO</t>
  </si>
  <si>
    <t>SAN MARTIN NRO. 2851 - ROSARIO (DESTACAMENTO MOVIL 2 GNA)</t>
  </si>
  <si>
    <t>DOR</t>
  </si>
  <si>
    <t>-32.84502</t>
  </si>
  <si>
    <t>DISPOSITIVO DE SEGURIDAD PREVENTIVO CON EQUIPO DE RAYOS X, EN EL INGRESO AL EDIFICIO DE TRIBUINALES</t>
  </si>
  <si>
    <t>COMODORO PY 2002</t>
  </si>
  <si>
    <t>-34.86261</t>
  </si>
  <si>
    <t>-58.52002</t>
  </si>
  <si>
    <t>CONTROL DE VERIFICACION DE MATERIAL QUE POR SUS DIMENSIONES NO PUEDAN INGRESAR POR TUNEL DE LAS MAQUINAS DE RAYOS X, EMPLAZADAS EN LA UNIDAD OPERACIONAL Y/O QUE GENERE DUDAS AL PERSONAL DEL PUESTO DE INGRESO AL SECTOR RESTRINGIDO (FIJO UNO)</t>
  </si>
  <si>
    <t>VERIFICACION DE MATERIAL PIROTECNICO QUE EGRESE POR EL PUESTO "TCA" POR PERSONAL DE GEDEX</t>
  </si>
  <si>
    <t>CONTROL DE VERIFICACION DE MATERIAL QUE POR SUS DIMENSIONES NO PUEDAN INGRESAR POR TUNEL DE LAS MAQUINAS DE RAYOS X, O QUE GENERE DUDAS AL PERSONAL DEL PUESTO PREEMBARQUE DE LA UOSP METROPOLITANAPOR PARTE DE PERSONAL DE GEDEX</t>
  </si>
  <si>
    <t>IMPLEMENTACION DE CONTROLES ALEATORIAS E IMPREVISIBLES SOBRE EQUIPAJES DESPACHADOS A BODEGA, LA CARGA Y EL CORREO</t>
  </si>
  <si>
    <t>AEROPUERTO INTERNACIONA DE LA PROVINCIA DE FORMOSA</t>
  </si>
  <si>
    <t>CONTROLES ALEATORIOS Y DINAMICOS</t>
  </si>
  <si>
    <t>SECTOR NORTE: CALLE 9 DE JULIO - SECTOR SUR: CALLE PASCO - SECTOR ESTE: CALLE LAPRIDA - SECTOR OESTE: CALLE BLVD. OROÑO Y CALLE MARIANO MORENO - BARRIO DISTRITO CENTRO DE LA CIUDAD DE ROSARIO</t>
  </si>
  <si>
    <t>SECTOR NORTE: CALLE AV. RIVADAVIA - SECTOR SUR: CALLE URQUIZA - SECTOR ESTE: CALLE BALCARCE - SECTOR OESTE: CALLE CALLAO - BARRIO PICHINCHA DE LA CIUDAD DE ROSARIO</t>
  </si>
  <si>
    <t>VILLA MASCARDI</t>
  </si>
  <si>
    <t>RUTA NACIONAL N° 40 -KM 84</t>
  </si>
  <si>
    <t xml:space="preserve">CONTROL DE INGRESO HOTEL HILTON </t>
  </si>
  <si>
    <t>HOTEL HILTON: BLVD MACACHA GUEMES N° 351 CABA</t>
  </si>
  <si>
    <t>-34.60553</t>
  </si>
  <si>
    <t xml:space="preserve">QUEMA DE ESTUPEFACIENTES CEMENTERIO LA PIEDAD </t>
  </si>
  <si>
    <t>CEMENTERIO LA PIEDAD AV. PROVINCIAS UNIDAS N°2750</t>
  </si>
  <si>
    <t>-35.33460</t>
  </si>
  <si>
    <t>-58,76921</t>
  </si>
  <si>
    <t>-34.49557</t>
  </si>
  <si>
    <t>-58.30305</t>
  </si>
  <si>
    <t>SECTOR NORTE: CALLE BLVD. SEGUI - SECTOR SUR: CALLE AMEGHINO - SECTOR ESTE: CALLE ESPAÑA - SECTOR OESTE: CALLE BLVD. OROÑO - BARRIO MATHEU DE LA CIUDAD DE ROSARIO</t>
  </si>
  <si>
    <t>COMODORO RIVADAVIA</t>
  </si>
  <si>
    <t>BARRIO CERRITO, JURISDICCIÓN DE LA COMISARIA SÉPTIMA BARRIO MIL OCHO, JURISDICCIÓN DE LA COMISARIA QUINTA Y BARRIO PUEYRREDÓN JURISDICCIÓN DE LA COMISARIA TERCERA, DE LA CIUDAD DE COMODORO RIVADAVIA</t>
  </si>
  <si>
    <t xml:space="preserve"> -67,46555556	</t>
  </si>
  <si>
    <t xml:space="preserve"> -45,78527778	</t>
  </si>
  <si>
    <t>OSC</t>
  </si>
  <si>
    <t>DISPOSITIVO DE SEGURIDAD PREVENTIVO POR POSIBLES MOVILIZACIONES Y/ CONCENTRACIONES DE ORGANIZACIONES GREMIALES EN DEPARTAMENTO CENTRAL PFA</t>
  </si>
  <si>
    <t>PEAJE AUTOPISTA TTE. GRAL. PABLO RICCHIERI ALTURA MERCADO CENTRAL SENTIDO CABA</t>
  </si>
  <si>
    <t>-58,49550</t>
  </si>
  <si>
    <t>DISPOSITIVOS DE SEGURIDAD PREVENTIVOS CON MOTIVO DE POSIBLES MOVILIZACIONES Y/O CONCENTRACIONES, POR PARTE DE ORGANIZACIONES GREMIALES, SOCIALES Y/O AGRUPACIONES POLÍTICAS.</t>
  </si>
  <si>
    <t>AV BELGRANO ENTRE VIRREY CEVALLOS Y PRESIDENTE RUIZ SAENZ PEÑA CABA</t>
  </si>
  <si>
    <t>CONTROL DE INGRESO EN ACTIVIDAD OFICIAL DEL SR. PRESIDENTE DR. JAVIER MILEI EN LA RURAL</t>
  </si>
  <si>
    <t>Predio La Rural, Av. Sarmiento N° 2704, Ciudad Autónoma de Buenos Aires.</t>
  </si>
  <si>
    <t>-34,57930</t>
  </si>
  <si>
    <t>-5842091</t>
  </si>
  <si>
    <t xml:space="preserve">CONTROL DE INGRESO EN ACTIVIDAD OFICIAL DEL SR. PRESIDENTE DR. JAVIER MILEI EN  INAUGURACION  HIPERMERCADO COTO MAR DEL PLATA </t>
  </si>
  <si>
    <t xml:space="preserve">AEROPARQUE JORGE NEWBERY / AEROPUERTO DE MAR DEL PLATA </t>
  </si>
  <si>
    <t>SAN ISIDRO</t>
  </si>
  <si>
    <t xml:space="preserve">SAN ISIDRO </t>
  </si>
  <si>
    <t>PARTIDOS DE SAN ISIDRO Y SAN FERNANDO, PROVINCIA DE BUENOS AIRES</t>
  </si>
  <si>
    <t>SAN ISIDRO: -346687045     SAN FERNNADO: -34.6000846</t>
  </si>
  <si>
    <t>SAN ISIDRO: -586577197             SAN FERNANDO: -58.6258603</t>
  </si>
  <si>
    <t xml:space="preserve">SECTOR NORTE: CALLE AMENABAR - SECTOR SUR: AV. PRESIDENTE PERON - SECTOR ESTE: CALLE CAMPBELL - SECTOR OESTE: CALLE JUAN PABLO II </t>
  </si>
  <si>
    <t>SECTOR NORTE: CALLE AMENABAR - SECTOR SUR: BV. SEGUI - SECTOR ESTE: CALLE PARAGUAY - SECTOR OESTE: CALLE BALCARCE</t>
  </si>
  <si>
    <t>CONTROL ESTATICO</t>
  </si>
  <si>
    <t>PATRULLAJE PREVENTIVO Y CONTROLES POBLACIONALES - COMANDO UNIFICADO</t>
  </si>
  <si>
    <t>AVENIDA ALMIRANTE BROWN ACCESO A VILLA BALNEARIA RADA TILLY Y CALLE CARLOS O’ DONELL N°2160 B° MÁXIMO ABASOLO - CIUDAD DE COMODORO RIVADAVIA</t>
  </si>
  <si>
    <t>PEAJE ACCESO CAÑUELAS</t>
  </si>
  <si>
    <t>CALLE AV. FRANCIA ENTRE CALLES MARCOS PAZ Y SAN JUAN (SENTIDO NORTE/SUR) - BARRIO LUIS AGOTE DE LA CIUDAD DE ROSARIO</t>
  </si>
  <si>
    <t>CALLE AV. ABANDERADO GRANDOLI ENTRE LAS CALLES GUIRALDES Y PTE. QUINTANA (SENTIDO SUR/NORTE) - BARRIO VILLA MANUELITA DE LA CIUDAD DE ROSARIO</t>
  </si>
  <si>
    <t>PLAN BANDERA</t>
  </si>
  <si>
    <t>COLABORACIÓN A SPF</t>
  </si>
  <si>
    <t>COMPLEJO PENITENCIARO FEDERAL DE EZEIZA</t>
  </si>
  <si>
    <t xml:space="preserve">OSR </t>
  </si>
  <si>
    <t xml:space="preserve">DISPOSITIVO DE SEGURIDAD EN LA "ASOCIACIÓN ARGENTINA DE POLO", CIUDAD AUTÓNOMA DE BUENOS AIRES  EN VIRTUD A LA VISITA DEL SR. PRESIDENTE DE LA NACIÓN </t>
  </si>
  <si>
    <t>AV. LIBERTADOR N° 4096 CABA</t>
  </si>
  <si>
    <t>LOCALIDADES DE 9 DE ABRIL, LUIS GUILLON Y MONTE GRANDE, PARTIDO DE ESTEBAN ECHEVERRIA, PROVINCIA DE BUENOS AIRES</t>
  </si>
  <si>
    <t>58°30'30.5"W</t>
  </si>
  <si>
    <t>SECTOR NORTE POR AV. MENDOZA, SECTOR SUR POR CALLE CHE GUEVARA, SECTOR ESTE POR CALLE JOSE M. ROSA, SECTOR  OESTE POR CALLE CHAPARRO</t>
  </si>
  <si>
    <t xml:space="preserve"> ALLANAMIENTO EN EL MARCO DE LA CAUSA N° 16997/2023 </t>
  </si>
  <si>
    <t>34°49'55.7"</t>
  </si>
  <si>
    <t>58°30'30.5"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</si>
</sst>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
    <numFmt numFmtId="165" formatCode="0.000000000"/>
    <numFmt numFmtId="166" formatCode="[$-F400]h:mm:ss\ AM/PM"/>
    <numFmt numFmtId="167" formatCode="hh:mm:ss;@"/>
  </numFmts>
  <fonts count="25" x14ac:knownFonts="1">
    <font>
      <sz val="11"/>
      <color theme="1"/>
      <name val="Calibri"/>
      <family val="2"/>
      <scheme val="minor"/>
    </font>
    <font>
      <b/>
      <sz val="11"/>
      <color theme="1"/>
      <name val="Calibri"/>
      <family val="2"/>
      <scheme val="minor"/>
    </font>
    <font>
      <b/>
      <sz val="11"/>
      <color rgb="FF000000"/>
      <name val="Calibri"/>
      <family val="2"/>
      <charset val="1"/>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sz val="11"/>
      <color theme="1"/>
      <name val="Calibri"/>
      <family val="2"/>
      <scheme val="minor"/>
    </font>
    <font>
      <b/>
      <sz val="12"/>
      <color rgb="FFF2F2F2"/>
      <name val="Calibri"/>
      <family val="2"/>
      <scheme val="minor"/>
    </font>
    <font>
      <sz val="11"/>
      <name val="Calibri"/>
      <family val="2"/>
    </font>
    <font>
      <b/>
      <sz val="11"/>
      <color rgb="FFF2F2F2"/>
      <name val="Calibri"/>
      <family val="2"/>
      <scheme val="minor"/>
    </font>
    <font>
      <b/>
      <sz val="11"/>
      <color theme="0"/>
      <name val="Calibri"/>
      <family val="2"/>
      <scheme val="minor"/>
    </font>
    <font>
      <b/>
      <sz val="11"/>
      <color theme="1"/>
      <name val="Calibri"/>
      <family val="2"/>
      <scheme val="minor"/>
    </font>
    <font>
      <sz val="11"/>
      <color rgb="FF000000"/>
      <name val="Calibri"/>
      <family val="2"/>
    </font>
    <font>
      <sz val="9"/>
      <name val="Calibri"/>
      <family val="2"/>
      <scheme val="minor"/>
    </font>
    <font>
      <sz val="9"/>
      <color theme="1"/>
      <name val="Calibri"/>
      <family val="2"/>
      <scheme val="minor"/>
    </font>
    <font>
      <sz val="9"/>
      <color rgb="FF000000"/>
      <name val="Calibri"/>
      <family val="2"/>
      <scheme val="minor"/>
    </font>
    <font>
      <sz val="9"/>
      <color theme="1"/>
      <name val="Calibri"/>
      <scheme val="minor"/>
    </font>
    <font>
      <sz val="9"/>
      <color rgb="FF000000"/>
      <name val="Calibri"/>
      <scheme val="minor"/>
    </font>
    <font>
      <sz val="9"/>
      <color rgb="FF202124"/>
      <name val="Calibri"/>
      <scheme val="minor"/>
    </font>
  </fonts>
  <fills count="2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
      <patternFill patternType="solid">
        <fgColor rgb="FF2F5496"/>
        <bgColor rgb="FF2F5496"/>
      </patternFill>
    </fill>
    <fill>
      <patternFill patternType="solid">
        <fgColor rgb="FFC8C8C8"/>
        <bgColor rgb="FFC8C8C8"/>
      </patternFill>
    </fill>
    <fill>
      <patternFill patternType="solid">
        <fgColor rgb="FFD8D8D8"/>
        <bgColor rgb="FFD8D8D8"/>
      </patternFill>
    </fill>
    <fill>
      <patternFill patternType="solid">
        <fgColor rgb="FFFFFFFF"/>
        <bgColor rgb="FFFFFFFF"/>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bottom/>
      <diagonal/>
    </border>
    <border>
      <left/>
      <right style="medium">
        <color rgb="FF000000"/>
      </right>
      <top style="thin">
        <color rgb="FF000000"/>
      </top>
      <bottom/>
      <diagonal/>
    </border>
    <border>
      <left style="thin">
        <color indexed="64"/>
      </left>
      <right style="thin">
        <color indexed="64"/>
      </right>
      <top style="thin">
        <color indexed="64"/>
      </top>
      <bottom/>
      <diagonal/>
    </border>
  </borders>
  <cellStyleXfs count="5">
    <xf numFmtId="0" fontId="0" fillId="0" borderId="0"/>
    <xf numFmtId="0" fontId="4" fillId="4" borderId="0" applyNumberFormat="0" applyBorder="0" applyAlignment="0" applyProtection="0"/>
    <xf numFmtId="0" fontId="7" fillId="0" borderId="0" applyNumberFormat="0" applyFont="0" applyFill="0" applyBorder="0" applyAlignment="0" applyProtection="0"/>
    <xf numFmtId="0" fontId="7" fillId="0" borderId="0"/>
    <xf numFmtId="0" fontId="12" fillId="0" borderId="0"/>
  </cellStyleXfs>
  <cellXfs count="151">
    <xf numFmtId="0" fontId="0" fillId="0" borderId="0" xfId="0"/>
    <xf numFmtId="0" fontId="0" fillId="2" borderId="0" xfId="0" applyFill="1"/>
    <xf numFmtId="0" fontId="0" fillId="0" borderId="0" xfId="0" applyFill="1"/>
    <xf numFmtId="0" fontId="6" fillId="2" borderId="1" xfId="0" applyNumberFormat="1" applyFont="1" applyFill="1" applyBorder="1" applyAlignment="1">
      <alignment horizontal="center" vertical="center" wrapText="1"/>
    </xf>
    <xf numFmtId="0" fontId="3" fillId="5" borderId="8" xfId="1" applyFont="1" applyFill="1" applyBorder="1" applyAlignment="1">
      <alignment horizontal="center" vertical="center" wrapText="1"/>
    </xf>
    <xf numFmtId="0" fontId="1" fillId="0" borderId="1" xfId="0" applyFont="1" applyBorder="1" applyAlignment="1">
      <alignment vertical="top"/>
    </xf>
    <xf numFmtId="0" fontId="1" fillId="0" borderId="1" xfId="0" applyFont="1" applyBorder="1"/>
    <xf numFmtId="0" fontId="0" fillId="0" borderId="0" xfId="0" applyAlignment="1">
      <alignment wrapText="1"/>
    </xf>
    <xf numFmtId="0" fontId="0" fillId="0" borderId="1" xfId="0" applyBorder="1" applyAlignment="1">
      <alignment horizontal="center" vertical="center" wrapText="1"/>
    </xf>
    <xf numFmtId="0" fontId="7" fillId="0" borderId="8" xfId="3" applyFill="1" applyBorder="1" applyAlignment="1" applyProtection="1"/>
    <xf numFmtId="0" fontId="7" fillId="0" borderId="8" xfId="3" applyBorder="1"/>
    <xf numFmtId="0" fontId="7" fillId="0" borderId="9" xfId="3" applyBorder="1"/>
    <xf numFmtId="0" fontId="7" fillId="0" borderId="10" xfId="3" applyBorder="1"/>
    <xf numFmtId="0" fontId="7" fillId="0" borderId="11" xfId="3" applyBorder="1"/>
    <xf numFmtId="0" fontId="10" fillId="0" borderId="10" xfId="0" applyFont="1" applyBorder="1"/>
    <xf numFmtId="0" fontId="10" fillId="0" borderId="11" xfId="0" applyFont="1" applyBorder="1"/>
    <xf numFmtId="0" fontId="10" fillId="0" borderId="11" xfId="0" applyFont="1" applyBorder="1" applyAlignment="1">
      <alignment vertical="center"/>
    </xf>
    <xf numFmtId="0" fontId="7" fillId="0" borderId="12" xfId="3" applyBorder="1"/>
    <xf numFmtId="0" fontId="7" fillId="0" borderId="11" xfId="3" applyBorder="1" applyProtection="1">
      <protection locked="0"/>
    </xf>
    <xf numFmtId="0" fontId="10" fillId="0" borderId="13" xfId="0" applyFont="1" applyBorder="1" applyAlignment="1">
      <alignment vertical="center"/>
    </xf>
    <xf numFmtId="0" fontId="10" fillId="0" borderId="13" xfId="0" applyFont="1" applyBorder="1"/>
    <xf numFmtId="0" fontId="10"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3" fillId="2" borderId="0" xfId="1" applyFont="1" applyFill="1" applyBorder="1" applyAlignment="1">
      <alignment horizontal="center" vertical="center" wrapText="1"/>
    </xf>
    <xf numFmtId="0" fontId="11" fillId="0" borderId="1" xfId="0" applyNumberFormat="1" applyFont="1" applyFill="1" applyBorder="1" applyAlignment="1" applyProtection="1">
      <alignment horizontal="center" vertical="center" wrapText="1"/>
    </xf>
    <xf numFmtId="0" fontId="11" fillId="12" borderId="1" xfId="0" applyNumberFormat="1" applyFont="1" applyFill="1" applyBorder="1" applyAlignment="1" applyProtection="1">
      <alignment horizontal="center" vertical="center" wrapText="1"/>
    </xf>
    <xf numFmtId="0" fontId="11" fillId="0" borderId="0" xfId="0" applyNumberFormat="1" applyFont="1" applyFill="1" applyBorder="1" applyAlignment="1" applyProtection="1">
      <alignment horizontal="center" vertical="center" wrapText="1"/>
    </xf>
    <xf numFmtId="0" fontId="11" fillId="12" borderId="0" xfId="0" applyNumberFormat="1" applyFont="1" applyFill="1" applyBorder="1" applyAlignment="1" applyProtection="1">
      <alignment horizontal="center" vertical="center" wrapText="1"/>
    </xf>
    <xf numFmtId="0" fontId="1" fillId="2" borderId="0" xfId="0" applyFont="1" applyFill="1" applyAlignment="1">
      <alignment horizontal="center"/>
    </xf>
    <xf numFmtId="0" fontId="3" fillId="5" borderId="16" xfId="1" applyFont="1" applyFill="1" applyBorder="1" applyAlignment="1">
      <alignment horizontal="center" vertical="center" wrapText="1"/>
    </xf>
    <xf numFmtId="0" fontId="3" fillId="13" borderId="16" xfId="1" applyFont="1" applyFill="1" applyBorder="1" applyAlignment="1" applyProtection="1">
      <alignment horizontal="center" vertical="center" wrapText="1"/>
      <protection locked="0"/>
    </xf>
    <xf numFmtId="0" fontId="3" fillId="14" borderId="16" xfId="1" applyFont="1" applyFill="1" applyBorder="1" applyAlignment="1" applyProtection="1">
      <alignment horizontal="center" vertical="center" wrapText="1"/>
      <protection locked="0"/>
    </xf>
    <xf numFmtId="0" fontId="2" fillId="15" borderId="15" xfId="0" applyFont="1" applyFill="1" applyBorder="1" applyAlignment="1" applyProtection="1">
      <alignment horizontal="center" vertical="center" wrapText="1"/>
      <protection locked="0"/>
    </xf>
    <xf numFmtId="0" fontId="2" fillId="15" borderId="16" xfId="0" applyFont="1" applyFill="1" applyBorder="1" applyAlignment="1" applyProtection="1">
      <alignment horizontal="center" vertical="center" wrapText="1"/>
      <protection locked="0"/>
    </xf>
    <xf numFmtId="0" fontId="2" fillId="6" borderId="16" xfId="0" applyFont="1" applyFill="1" applyBorder="1" applyAlignment="1" applyProtection="1">
      <alignment horizontal="center" vertical="center" wrapText="1"/>
      <protection locked="0"/>
    </xf>
    <xf numFmtId="0" fontId="2" fillId="6" borderId="15" xfId="0" applyNumberFormat="1" applyFont="1" applyFill="1" applyBorder="1" applyAlignment="1" applyProtection="1">
      <alignment horizontal="center" vertical="center" wrapText="1"/>
      <protection locked="0"/>
    </xf>
    <xf numFmtId="0" fontId="2" fillId="8" borderId="15" xfId="0" applyFont="1" applyFill="1" applyBorder="1" applyAlignment="1" applyProtection="1">
      <alignment horizontal="center" vertical="center" wrapText="1"/>
      <protection locked="0"/>
    </xf>
    <xf numFmtId="0" fontId="2" fillId="8" borderId="16" xfId="0" applyFont="1" applyFill="1" applyBorder="1" applyAlignment="1" applyProtection="1">
      <alignment horizontal="center" vertical="center" wrapText="1"/>
      <protection locked="0"/>
    </xf>
    <xf numFmtId="0" fontId="5" fillId="10" borderId="15" xfId="0" applyFont="1" applyFill="1" applyBorder="1" applyAlignment="1" applyProtection="1">
      <alignment horizontal="center" vertical="center" wrapText="1"/>
      <protection locked="0"/>
    </xf>
    <xf numFmtId="0" fontId="5" fillId="10" borderId="16" xfId="0" applyFont="1" applyFill="1" applyBorder="1" applyAlignment="1" applyProtection="1">
      <alignment horizontal="center" vertical="center" wrapText="1"/>
      <protection locked="0"/>
    </xf>
    <xf numFmtId="0" fontId="5" fillId="11" borderId="17" xfId="0" applyFont="1" applyFill="1" applyBorder="1" applyAlignment="1" applyProtection="1">
      <alignment horizontal="center" vertical="center" wrapText="1"/>
      <protection locked="0"/>
    </xf>
    <xf numFmtId="0" fontId="2" fillId="15" borderId="16" xfId="0" applyNumberFormat="1" applyFont="1" applyFill="1" applyBorder="1" applyAlignment="1" applyProtection="1">
      <alignment horizontal="center" vertical="center" wrapText="1"/>
      <protection locked="0"/>
    </xf>
    <xf numFmtId="0" fontId="12" fillId="0" borderId="0" xfId="4" applyFont="1" applyAlignment="1"/>
    <xf numFmtId="0" fontId="17" fillId="17" borderId="27" xfId="4" applyFont="1" applyFill="1" applyBorder="1" applyAlignment="1">
      <alignment horizontal="center" vertical="center"/>
    </xf>
    <xf numFmtId="0" fontId="17" fillId="18" borderId="28" xfId="4" applyFont="1" applyFill="1" applyBorder="1" applyAlignment="1">
      <alignment horizontal="center" vertical="center"/>
    </xf>
    <xf numFmtId="0" fontId="17" fillId="0" borderId="1" xfId="4" applyFont="1" applyBorder="1" applyAlignment="1">
      <alignment horizontal="right" vertical="center"/>
    </xf>
    <xf numFmtId="0" fontId="17" fillId="18" borderId="29" xfId="4" applyFont="1" applyFill="1" applyBorder="1" applyAlignment="1">
      <alignment horizontal="center" vertical="center"/>
    </xf>
    <xf numFmtId="0" fontId="18" fillId="19" borderId="1" xfId="4" applyFont="1" applyFill="1" applyBorder="1" applyAlignment="1">
      <alignment horizontal="center"/>
    </xf>
    <xf numFmtId="0" fontId="18" fillId="19" borderId="30" xfId="4" applyFont="1" applyFill="1" applyBorder="1" applyAlignment="1">
      <alignment horizontal="center"/>
    </xf>
    <xf numFmtId="0" fontId="18" fillId="0" borderId="1" xfId="4" applyFont="1" applyBorder="1" applyAlignment="1">
      <alignment horizontal="right"/>
    </xf>
    <xf numFmtId="164" fontId="18" fillId="0" borderId="0" xfId="4" applyNumberFormat="1" applyFont="1" applyAlignment="1">
      <alignment horizontal="right"/>
    </xf>
    <xf numFmtId="165" fontId="12" fillId="0" borderId="31" xfId="4" applyNumberFormat="1" applyFont="1" applyBorder="1" applyAlignment="1">
      <alignment horizontal="center" vertical="center"/>
    </xf>
    <xf numFmtId="165" fontId="12" fillId="0" borderId="32" xfId="4" applyNumberFormat="1" applyFont="1" applyBorder="1" applyAlignment="1">
      <alignment horizontal="center" vertical="center"/>
    </xf>
    <xf numFmtId="0" fontId="12" fillId="0" borderId="0" xfId="4" applyFont="1"/>
    <xf numFmtId="0" fontId="18" fillId="19" borderId="33" xfId="4" applyFont="1" applyFill="1" applyBorder="1" applyAlignment="1">
      <alignment horizontal="center"/>
    </xf>
    <xf numFmtId="0" fontId="18" fillId="0" borderId="0" xfId="4" applyFont="1" applyAlignment="1">
      <alignment horizontal="right"/>
    </xf>
    <xf numFmtId="0" fontId="18" fillId="0" borderId="1" xfId="4" applyFont="1" applyBorder="1" applyAlignment="1">
      <alignment horizontal="center"/>
    </xf>
    <xf numFmtId="0" fontId="18" fillId="0" borderId="33" xfId="4" applyFont="1" applyBorder="1" applyAlignment="1">
      <alignment horizontal="center"/>
    </xf>
    <xf numFmtId="0" fontId="12" fillId="0" borderId="1" xfId="4" applyFont="1" applyBorder="1" applyAlignment="1">
      <alignment horizontal="center" vertical="center"/>
    </xf>
    <xf numFmtId="0" fontId="12" fillId="0" borderId="34" xfId="4" applyFont="1" applyBorder="1" applyAlignment="1">
      <alignment horizontal="center" vertical="center"/>
    </xf>
    <xf numFmtId="0" fontId="12" fillId="0" borderId="27" xfId="4" applyFont="1" applyBorder="1" applyAlignment="1">
      <alignment horizontal="center" vertical="center"/>
    </xf>
    <xf numFmtId="0" fontId="12" fillId="0" borderId="29" xfId="4" applyFont="1" applyBorder="1" applyAlignment="1">
      <alignment horizontal="center" vertical="center"/>
    </xf>
    <xf numFmtId="0" fontId="12" fillId="0" borderId="35" xfId="4" applyFont="1" applyBorder="1" applyAlignment="1">
      <alignment horizontal="center" vertical="center"/>
    </xf>
    <xf numFmtId="0" fontId="6" fillId="7" borderId="1" xfId="1" applyNumberFormat="1" applyFont="1" applyFill="1" applyBorder="1" applyAlignment="1" applyProtection="1">
      <alignment horizontal="center" vertical="center" wrapText="1"/>
      <protection locked="0"/>
    </xf>
    <xf numFmtId="0" fontId="7" fillId="0" borderId="10" xfId="3" applyFill="1" applyBorder="1" applyAlignment="1" applyProtection="1"/>
    <xf numFmtId="0" fontId="6" fillId="0" borderId="1" xfId="1" applyNumberFormat="1" applyFont="1" applyFill="1" applyBorder="1" applyAlignment="1">
      <alignment horizontal="center" vertical="center" wrapText="1"/>
    </xf>
    <xf numFmtId="0" fontId="6" fillId="0" borderId="1" xfId="1" applyNumberFormat="1" applyFont="1" applyFill="1" applyBorder="1" applyAlignment="1" applyProtection="1">
      <alignment horizontal="center" vertical="center" wrapText="1"/>
      <protection locked="0"/>
    </xf>
    <xf numFmtId="14" fontId="8" fillId="0" borderId="1" xfId="0" applyNumberFormat="1" applyFont="1" applyFill="1" applyBorder="1" applyAlignment="1" applyProtection="1">
      <alignment horizontal="center" vertical="center" wrapText="1"/>
      <protection locked="0"/>
    </xf>
    <xf numFmtId="166" fontId="6" fillId="0" borderId="1" xfId="0" applyNumberFormat="1" applyFont="1" applyFill="1" applyBorder="1" applyAlignment="1" applyProtection="1">
      <alignment horizontal="center" vertical="center" wrapText="1"/>
      <protection locked="0"/>
    </xf>
    <xf numFmtId="0" fontId="6"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19" fillId="0" borderId="1" xfId="1" applyFont="1" applyFill="1" applyBorder="1" applyAlignment="1" applyProtection="1">
      <alignment horizontal="center" vertical="center" wrapText="1"/>
      <protection locked="0"/>
    </xf>
    <xf numFmtId="3" fontId="19" fillId="0" borderId="1" xfId="1" applyNumberFormat="1" applyFont="1" applyFill="1" applyBorder="1" applyAlignment="1" applyProtection="1">
      <alignment horizontal="center" vertical="center" wrapText="1"/>
      <protection locked="0"/>
    </xf>
    <xf numFmtId="0" fontId="6" fillId="0" borderId="1" xfId="0" applyFont="1" applyFill="1" applyBorder="1" applyAlignment="1">
      <alignment horizontal="center" vertical="center" wrapText="1"/>
    </xf>
    <xf numFmtId="0" fontId="8" fillId="0" borderId="1" xfId="0" applyFont="1" applyFill="1" applyBorder="1" applyAlignment="1" applyProtection="1">
      <alignment horizontal="center" vertical="center" wrapText="1"/>
      <protection locked="0"/>
    </xf>
    <xf numFmtId="0" fontId="19" fillId="0" borderId="1" xfId="0" applyNumberFormat="1" applyFont="1" applyFill="1" applyBorder="1" applyAlignment="1" applyProtection="1">
      <alignment horizontal="center" vertical="center" wrapText="1"/>
      <protection locked="0"/>
    </xf>
    <xf numFmtId="0" fontId="19" fillId="0" borderId="1" xfId="0" applyFont="1" applyFill="1" applyBorder="1" applyAlignment="1" applyProtection="1">
      <alignment horizontal="center" vertical="center" wrapText="1"/>
      <protection locked="0"/>
    </xf>
    <xf numFmtId="3" fontId="6" fillId="0" borderId="1" xfId="0" applyNumberFormat="1" applyFont="1" applyFill="1" applyBorder="1" applyAlignment="1" applyProtection="1">
      <alignment horizontal="center" vertical="center" wrapText="1"/>
      <protection locked="0"/>
    </xf>
    <xf numFmtId="0" fontId="6" fillId="0" borderId="1" xfId="0" applyNumberFormat="1" applyFont="1" applyFill="1" applyBorder="1" applyAlignment="1">
      <alignment horizontal="center" vertical="center" wrapText="1"/>
    </xf>
    <xf numFmtId="0" fontId="8" fillId="0" borderId="1" xfId="0" applyNumberFormat="1" applyFont="1" applyFill="1" applyBorder="1" applyAlignment="1" applyProtection="1">
      <alignment horizontal="center" vertical="center" wrapText="1"/>
      <protection locked="0"/>
    </xf>
    <xf numFmtId="49" fontId="9" fillId="0" borderId="1" xfId="1" applyNumberFormat="1" applyFont="1" applyFill="1" applyBorder="1" applyAlignment="1" applyProtection="1">
      <alignment horizontal="center" vertical="center" wrapText="1"/>
      <protection locked="0"/>
    </xf>
    <xf numFmtId="49" fontId="9" fillId="0" borderId="1" xfId="0" applyNumberFormat="1" applyFont="1" applyFill="1" applyBorder="1" applyAlignment="1" applyProtection="1">
      <alignment horizontal="center" vertical="center" wrapText="1"/>
      <protection locked="0"/>
    </xf>
    <xf numFmtId="0" fontId="19" fillId="0" borderId="1" xfId="0" applyFont="1" applyFill="1" applyBorder="1" applyAlignment="1">
      <alignment horizontal="center" vertical="center" wrapText="1"/>
    </xf>
    <xf numFmtId="0" fontId="19" fillId="0" borderId="1" xfId="1" applyFont="1" applyFill="1" applyBorder="1" applyAlignment="1">
      <alignment horizontal="center" vertical="center" wrapText="1"/>
    </xf>
    <xf numFmtId="0" fontId="8" fillId="0" borderId="1" xfId="0" applyFont="1" applyFill="1" applyBorder="1" applyAlignment="1">
      <alignment horizontal="center" vertical="center" wrapText="1"/>
    </xf>
    <xf numFmtId="49" fontId="6" fillId="0" borderId="1" xfId="0" applyNumberFormat="1" applyFont="1" applyFill="1" applyBorder="1" applyAlignment="1" applyProtection="1">
      <alignment horizontal="center" vertical="center" wrapText="1"/>
      <protection locked="0"/>
    </xf>
    <xf numFmtId="0" fontId="19" fillId="0" borderId="1" xfId="0" applyNumberFormat="1" applyFont="1" applyFill="1" applyBorder="1" applyAlignment="1">
      <alignment horizontal="center" vertical="center" wrapText="1"/>
    </xf>
    <xf numFmtId="0" fontId="9" fillId="0" borderId="1" xfId="0" applyFont="1" applyFill="1" applyBorder="1" applyAlignment="1" applyProtection="1">
      <alignment horizontal="center" vertical="center" wrapText="1"/>
      <protection locked="0"/>
    </xf>
    <xf numFmtId="3" fontId="9" fillId="0" borderId="1" xfId="0" applyNumberFormat="1" applyFont="1" applyFill="1" applyBorder="1" applyAlignment="1" applyProtection="1">
      <alignment horizontal="center" vertical="center" wrapText="1"/>
      <protection locked="0"/>
    </xf>
    <xf numFmtId="0" fontId="9" fillId="0" borderId="1" xfId="0" applyFont="1" applyFill="1" applyBorder="1" applyAlignment="1">
      <alignment horizontal="center" vertical="center" wrapText="1"/>
    </xf>
    <xf numFmtId="3" fontId="6" fillId="0" borderId="1" xfId="0" applyNumberFormat="1" applyFont="1" applyFill="1" applyBorder="1" applyAlignment="1">
      <alignment horizontal="center" vertical="center" wrapText="1"/>
    </xf>
    <xf numFmtId="166" fontId="19" fillId="0" borderId="1" xfId="0" applyNumberFormat="1" applyFont="1" applyFill="1" applyBorder="1" applyAlignment="1">
      <alignment horizontal="center" vertical="center" wrapText="1"/>
    </xf>
    <xf numFmtId="0" fontId="20" fillId="0" borderId="1" xfId="1" applyNumberFormat="1" applyFont="1" applyFill="1" applyBorder="1" applyAlignment="1">
      <alignment horizontal="center" vertical="center" wrapText="1"/>
    </xf>
    <xf numFmtId="0" fontId="20" fillId="0" borderId="1" xfId="1" applyNumberFormat="1" applyFont="1" applyFill="1" applyBorder="1" applyAlignment="1" applyProtection="1">
      <alignment horizontal="center" vertical="center" wrapText="1"/>
      <protection locked="0"/>
    </xf>
    <xf numFmtId="14" fontId="21" fillId="0" borderId="1" xfId="0" applyNumberFormat="1" applyFont="1" applyFill="1" applyBorder="1" applyAlignment="1" applyProtection="1">
      <alignment horizontal="center" vertical="center" wrapText="1"/>
      <protection locked="0"/>
    </xf>
    <xf numFmtId="166" fontId="20" fillId="0" borderId="1" xfId="0" applyNumberFormat="1" applyFont="1" applyFill="1" applyBorder="1" applyAlignment="1" applyProtection="1">
      <alignment horizontal="center" vertical="center" wrapText="1"/>
      <protection locked="0"/>
    </xf>
    <xf numFmtId="0" fontId="20" fillId="0" borderId="1" xfId="0" applyNumberFormat="1" applyFont="1" applyFill="1" applyBorder="1" applyAlignment="1" applyProtection="1">
      <alignment horizontal="center" vertical="center" wrapText="1"/>
      <protection locked="0"/>
    </xf>
    <xf numFmtId="0" fontId="21" fillId="0" borderId="1" xfId="0" applyNumberFormat="1" applyFont="1" applyFill="1" applyBorder="1" applyAlignment="1" applyProtection="1">
      <alignment horizontal="center" vertical="center" wrapText="1"/>
      <protection locked="0"/>
    </xf>
    <xf numFmtId="0" fontId="20" fillId="0" borderId="1" xfId="0" applyFont="1" applyFill="1" applyBorder="1" applyAlignment="1" applyProtection="1">
      <alignment horizontal="center" vertical="center" wrapText="1"/>
      <protection locked="0"/>
    </xf>
    <xf numFmtId="0" fontId="22" fillId="0" borderId="1" xfId="1" applyNumberFormat="1" applyFont="1" applyFill="1" applyBorder="1" applyAlignment="1">
      <alignment horizontal="center" vertical="center" wrapText="1"/>
    </xf>
    <xf numFmtId="0" fontId="22" fillId="0" borderId="1" xfId="1" applyNumberFormat="1" applyFont="1" applyFill="1" applyBorder="1" applyAlignment="1" applyProtection="1">
      <alignment horizontal="center" vertical="center" wrapText="1"/>
      <protection locked="0"/>
    </xf>
    <xf numFmtId="166" fontId="22" fillId="0" borderId="1" xfId="0" applyNumberFormat="1" applyFont="1" applyFill="1" applyBorder="1" applyAlignment="1" applyProtection="1">
      <alignment horizontal="center" vertical="center" wrapText="1"/>
      <protection locked="0"/>
    </xf>
    <xf numFmtId="0" fontId="22" fillId="0" borderId="1" xfId="0" applyNumberFormat="1" applyFont="1" applyFill="1" applyBorder="1" applyAlignment="1" applyProtection="1">
      <alignment horizontal="center" vertical="center" wrapText="1"/>
      <protection locked="0"/>
    </xf>
    <xf numFmtId="0" fontId="23" fillId="0" borderId="1" xfId="0" applyNumberFormat="1" applyFont="1" applyFill="1" applyBorder="1" applyAlignment="1" applyProtection="1">
      <alignment horizontal="center" vertical="center" wrapText="1"/>
      <protection locked="0"/>
    </xf>
    <xf numFmtId="0" fontId="22" fillId="0" borderId="1" xfId="0" applyFont="1" applyFill="1" applyBorder="1" applyAlignment="1" applyProtection="1">
      <alignment horizontal="center" vertical="center" wrapText="1"/>
      <protection locked="0"/>
    </xf>
    <xf numFmtId="3" fontId="19" fillId="0" borderId="1" xfId="0" applyNumberFormat="1" applyFont="1" applyFill="1" applyBorder="1" applyAlignment="1">
      <alignment horizontal="center" vertical="center" wrapText="1"/>
    </xf>
    <xf numFmtId="14" fontId="6" fillId="0" borderId="1" xfId="1" applyNumberFormat="1" applyFont="1" applyFill="1" applyBorder="1" applyAlignment="1" applyProtection="1">
      <alignment horizontal="center" vertical="center" wrapText="1"/>
      <protection locked="0"/>
    </xf>
    <xf numFmtId="0" fontId="6" fillId="0" borderId="1" xfId="1" applyFont="1" applyFill="1" applyBorder="1" applyAlignment="1" applyProtection="1">
      <alignment horizontal="center" vertical="center" wrapText="1"/>
      <protection locked="0"/>
    </xf>
    <xf numFmtId="49" fontId="19" fillId="0" borderId="1" xfId="0" applyNumberFormat="1" applyFont="1" applyFill="1" applyBorder="1" applyAlignment="1">
      <alignment horizontal="center" vertical="center" wrapText="1"/>
    </xf>
    <xf numFmtId="20" fontId="19" fillId="0" borderId="1" xfId="0" applyNumberFormat="1" applyFont="1" applyFill="1" applyBorder="1" applyAlignment="1">
      <alignment horizontal="center" vertical="center" wrapText="1"/>
    </xf>
    <xf numFmtId="14" fontId="23" fillId="0" borderId="1" xfId="0" applyNumberFormat="1" applyFont="1" applyFill="1" applyBorder="1" applyAlignment="1" applyProtection="1">
      <alignment horizontal="center" vertical="center" wrapText="1"/>
      <protection locked="0"/>
    </xf>
    <xf numFmtId="167" fontId="22" fillId="0" borderId="1" xfId="0" applyNumberFormat="1" applyFont="1" applyFill="1" applyBorder="1" applyAlignment="1" applyProtection="1">
      <alignment horizontal="center" vertical="center" wrapText="1"/>
      <protection locked="0"/>
    </xf>
    <xf numFmtId="0" fontId="23" fillId="0" borderId="1" xfId="0" applyFont="1" applyFill="1" applyBorder="1" applyAlignment="1" applyProtection="1">
      <alignment horizontal="center" vertical="center" wrapText="1"/>
      <protection locked="0"/>
    </xf>
    <xf numFmtId="49" fontId="24" fillId="0" borderId="1" xfId="0" applyNumberFormat="1" applyFont="1" applyFill="1" applyBorder="1" applyAlignment="1" applyProtection="1">
      <alignment horizontal="center" vertical="center" wrapText="1"/>
      <protection locked="0"/>
    </xf>
    <xf numFmtId="0" fontId="3" fillId="5" borderId="5" xfId="1" applyFont="1" applyFill="1" applyBorder="1" applyAlignment="1">
      <alignment horizontal="center" vertical="center" wrapText="1"/>
    </xf>
    <xf numFmtId="0" fontId="3" fillId="5" borderId="6" xfId="1" applyFont="1" applyFill="1" applyBorder="1" applyAlignment="1">
      <alignment horizontal="center" vertical="center" wrapText="1"/>
    </xf>
    <xf numFmtId="0" fontId="5" fillId="11" borderId="15" xfId="0" applyFont="1" applyFill="1" applyBorder="1" applyAlignment="1">
      <alignment horizontal="center" vertical="center" wrapText="1"/>
    </xf>
    <xf numFmtId="0" fontId="5" fillId="11" borderId="0"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12" fillId="0" borderId="1" xfId="4" applyFont="1" applyBorder="1" applyAlignment="1">
      <alignment horizontal="center" vertical="center"/>
    </xf>
    <xf numFmtId="0" fontId="13" fillId="16" borderId="18" xfId="4" applyFont="1" applyFill="1" applyBorder="1" applyAlignment="1">
      <alignment horizontal="center" vertical="center"/>
    </xf>
    <xf numFmtId="0" fontId="14" fillId="0" borderId="19" xfId="4" applyFont="1" applyBorder="1"/>
    <xf numFmtId="0" fontId="14" fillId="0" borderId="20" xfId="4" applyFont="1" applyBorder="1"/>
    <xf numFmtId="0" fontId="15" fillId="16" borderId="21" xfId="4" applyFont="1" applyFill="1" applyBorder="1" applyAlignment="1">
      <alignment horizontal="center" vertical="center"/>
    </xf>
    <xf numFmtId="0" fontId="14" fillId="0" borderId="22" xfId="4" applyFont="1" applyBorder="1"/>
    <xf numFmtId="0" fontId="14" fillId="0" borderId="23" xfId="4" applyFont="1" applyBorder="1"/>
    <xf numFmtId="0" fontId="14" fillId="0" borderId="24" xfId="4" applyFont="1" applyBorder="1"/>
    <xf numFmtId="0" fontId="16" fillId="16" borderId="18" xfId="4" applyFont="1" applyFill="1" applyBorder="1" applyAlignment="1">
      <alignment horizontal="center" vertical="top"/>
    </xf>
    <xf numFmtId="0" fontId="17" fillId="17" borderId="21" xfId="4" applyFont="1" applyFill="1" applyBorder="1" applyAlignment="1">
      <alignment horizontal="center" vertical="center"/>
    </xf>
    <xf numFmtId="0" fontId="14" fillId="0" borderId="25" xfId="4" applyFont="1" applyBorder="1"/>
    <xf numFmtId="0" fontId="14" fillId="0" borderId="26" xfId="4" applyFont="1" applyBorder="1"/>
    <xf numFmtId="0" fontId="17" fillId="18" borderId="21" xfId="4" applyFont="1" applyFill="1" applyBorder="1" applyAlignment="1">
      <alignment horizontal="center" vertical="center"/>
    </xf>
    <xf numFmtId="0" fontId="22" fillId="0" borderId="1" xfId="0" applyNumberFormat="1" applyFont="1" applyFill="1" applyBorder="1" applyAlignment="1">
      <alignment horizontal="center" vertical="center" wrapText="1"/>
    </xf>
    <xf numFmtId="0" fontId="6" fillId="0" borderId="36" xfId="1" applyNumberFormat="1" applyFont="1" applyFill="1" applyBorder="1" applyAlignment="1">
      <alignment horizontal="center" vertical="center" wrapText="1"/>
    </xf>
    <xf numFmtId="0" fontId="6" fillId="0" borderId="36" xfId="1" applyNumberFormat="1" applyFont="1" applyFill="1" applyBorder="1" applyAlignment="1" applyProtection="1">
      <alignment horizontal="center" vertical="center" wrapText="1"/>
      <protection locked="0"/>
    </xf>
    <xf numFmtId="14" fontId="8" fillId="0" borderId="36" xfId="0" applyNumberFormat="1" applyFont="1" applyFill="1" applyBorder="1" applyAlignment="1" applyProtection="1">
      <alignment horizontal="center" vertical="center" wrapText="1"/>
      <protection locked="0"/>
    </xf>
    <xf numFmtId="20" fontId="19" fillId="0" borderId="36" xfId="0" applyNumberFormat="1" applyFont="1" applyFill="1" applyBorder="1" applyAlignment="1">
      <alignment horizontal="center" vertical="center" wrapText="1"/>
    </xf>
    <xf numFmtId="0" fontId="19" fillId="0" borderId="36" xfId="0" applyFont="1" applyFill="1" applyBorder="1" applyAlignment="1">
      <alignment horizontal="center" vertical="center" wrapText="1"/>
    </xf>
    <xf numFmtId="0" fontId="6" fillId="0" borderId="36" xfId="0" applyNumberFormat="1" applyFont="1" applyFill="1" applyBorder="1" applyAlignment="1" applyProtection="1">
      <alignment horizontal="center" vertical="center" wrapText="1"/>
      <protection locked="0"/>
    </xf>
    <xf numFmtId="0" fontId="8" fillId="0" borderId="36" xfId="0" applyFont="1" applyFill="1" applyBorder="1" applyAlignment="1" applyProtection="1">
      <alignment horizontal="center" vertical="center" wrapText="1"/>
      <protection locked="0"/>
    </xf>
    <xf numFmtId="0" fontId="19" fillId="0" borderId="36" xfId="0" applyNumberFormat="1" applyFont="1" applyFill="1" applyBorder="1" applyAlignment="1">
      <alignment horizontal="center" vertical="center" wrapText="1"/>
    </xf>
    <xf numFmtId="22" fontId="19" fillId="0" borderId="1" xfId="0" applyNumberFormat="1" applyFont="1" applyFill="1" applyBorder="1" applyAlignment="1">
      <alignment horizontal="center" vertical="center" wrapText="1"/>
    </xf>
  </cellXfs>
  <cellStyles count="5">
    <cellStyle name="Bueno" xfId="1" builtinId="26"/>
    <cellStyle name="Normal" xfId="0" builtinId="0"/>
    <cellStyle name="Normal 2" xfId="2" xr:uid="{00000000-0005-0000-0000-000002000000}"/>
    <cellStyle name="Normal 3" xfId="3" xr:uid="{00000000-0005-0000-0000-000003000000}"/>
    <cellStyle name="Normal 4" xfId="4" xr:uid="{00000000-0005-0000-0000-000004000000}"/>
  </cellStyles>
  <dxfs count="189">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scheme val="minor"/>
      </font>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167" formatCode="hh:mm:ss;@"/>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scheme val="minor"/>
      </font>
      <numFmt numFmtId="19" formatCode="d/m/yyyy"/>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scheme val="none"/>
      </font>
      <fill>
        <patternFill patternType="solid">
          <fgColor rgb="FFAFD095"/>
          <bgColor theme="9" tint="0.79998168889431442"/>
        </patternFill>
      </fill>
      <alignment horizontal="center" vertical="center" textRotation="0" wrapText="1"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3</xdr:col>
      <xdr:colOff>28575</xdr:colOff>
      <xdr:row>12</xdr:row>
      <xdr:rowOff>19050</xdr:rowOff>
    </xdr:from>
    <xdr:ext cx="114300" cy="333375"/>
    <xdr:sp macro="" textlink="">
      <xdr:nvSpPr>
        <xdr:cNvPr id="2" name="Shape 3">
          <a:extLst>
            <a:ext uri="{FF2B5EF4-FFF2-40B4-BE49-F238E27FC236}">
              <a16:creationId xmlns:a16="http://schemas.microsoft.com/office/drawing/2014/main" id="{2BC2621F-508B-4654-9B51-DCAFA2218C80}"/>
            </a:ext>
          </a:extLst>
        </xdr:cNvPr>
        <xdr:cNvSpPr/>
      </xdr:nvSpPr>
      <xdr:spPr>
        <a:xfrm>
          <a:off x="4000500" y="2352675"/>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10</xdr:col>
      <xdr:colOff>28575</xdr:colOff>
      <xdr:row>12</xdr:row>
      <xdr:rowOff>28575</xdr:rowOff>
    </xdr:from>
    <xdr:ext cx="114300" cy="333375"/>
    <xdr:sp macro="" textlink="">
      <xdr:nvSpPr>
        <xdr:cNvPr id="3" name="Shape 3">
          <a:extLst>
            <a:ext uri="{FF2B5EF4-FFF2-40B4-BE49-F238E27FC236}">
              <a16:creationId xmlns:a16="http://schemas.microsoft.com/office/drawing/2014/main" id="{E2EFA9DE-E492-40B2-884D-F47D37AE1533}"/>
            </a:ext>
          </a:extLst>
        </xdr:cNvPr>
        <xdr:cNvSpPr/>
      </xdr:nvSpPr>
      <xdr:spPr>
        <a:xfrm>
          <a:off x="9153525" y="2362200"/>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VINCIAS" displayName="PROVINCIAS" ref="A1:A26" totalsRowShown="0" headerRowDxfId="188" dataDxfId="186" headerRowBorderDxfId="187" tableBorderDxfId="185" totalsRowBorderDxfId="184">
  <autoFilter ref="A1:A26" xr:uid="{00000000-0009-0000-0100-000001000000}"/>
  <tableColumns count="1">
    <tableColumn id="1" xr3:uid="{00000000-0010-0000-0000-000001000000}" name="PROVINCIAS" dataDxfId="18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NEUQUEN" displayName="NEUQUEN" ref="P1:P17" totalsRowShown="0" headerRowDxfId="134" dataDxfId="132" headerRowBorderDxfId="133" tableBorderDxfId="131" totalsRowBorderDxfId="130" dataCellStyle="Normal 3">
  <autoFilter ref="P1:P17" xr:uid="{00000000-0009-0000-0100-00000A000000}"/>
  <tableColumns count="1">
    <tableColumn id="1" xr3:uid="{00000000-0010-0000-0900-000001000000}" name="NEUQUEN" dataDxfId="129"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LA_PAMPA" displayName="LA_PAMPA" ref="L1:L23" totalsRowShown="0" headerRowDxfId="128" dataDxfId="126" headerRowBorderDxfId="127" tableBorderDxfId="125" totalsRowBorderDxfId="124" dataCellStyle="Normal 3">
  <autoFilter ref="L1:L23" xr:uid="{00000000-0009-0000-0100-00000B000000}"/>
  <tableColumns count="1">
    <tableColumn id="1" xr3:uid="{00000000-0010-0000-0A00-000001000000}" name="LA_PAMPA" dataDxfId="123"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JUJUY" displayName="JUJUY" ref="K1:K17" totalsRowShown="0" headerRowDxfId="122" dataDxfId="120" headerRowBorderDxfId="121" tableBorderDxfId="119" totalsRowBorderDxfId="118" dataCellStyle="Normal 3">
  <autoFilter ref="K1:K17" xr:uid="{00000000-0009-0000-0100-00000C000000}"/>
  <tableColumns count="1">
    <tableColumn id="1" xr3:uid="{00000000-0010-0000-0B00-000001000000}" name="JUJUY" dataDxfId="117"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FORMOSA" displayName="FORMOSA" ref="J1:J10" totalsRowShown="0" headerRowDxfId="116" dataDxfId="114" headerRowBorderDxfId="115" tableBorderDxfId="113" totalsRowBorderDxfId="112" dataCellStyle="Normal 3">
  <autoFilter ref="J1:J10" xr:uid="{00000000-0009-0000-0100-00000D000000}"/>
  <tableColumns count="1">
    <tableColumn id="1" xr3:uid="{00000000-0010-0000-0C00-000001000000}" name="FORMOSA" dataDxfId="111"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LA_RIOJA" displayName="LA_RIOJA" ref="M1:M19" totalsRowShown="0" headerRowDxfId="110" dataDxfId="108" headerRowBorderDxfId="109" tableBorderDxfId="107" totalsRowBorderDxfId="106" dataCellStyle="Normal 3">
  <autoFilter ref="M1:M19" xr:uid="{00000000-0009-0000-0100-00000E000000}"/>
  <tableColumns count="1">
    <tableColumn id="1" xr3:uid="{00000000-0010-0000-0D00-000001000000}" name="LA_RIOJA" dataDxfId="105"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MENDOZA" displayName="MENDOZA" ref="N1:N19" totalsRowShown="0" headerRowDxfId="104" dataDxfId="102" headerRowBorderDxfId="103" tableBorderDxfId="101" totalsRowBorderDxfId="100" dataCellStyle="Normal 3">
  <autoFilter ref="N1:N19" xr:uid="{00000000-0009-0000-0100-00000F000000}"/>
  <tableColumns count="1">
    <tableColumn id="1" xr3:uid="{00000000-0010-0000-0E00-000001000000}" name="MENDOZA" dataDxfId="99"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MISIONES" displayName="MISIONES" ref="O1:O18" totalsRowShown="0" headerRowDxfId="98" dataDxfId="96" headerRowBorderDxfId="97" tableBorderDxfId="95" totalsRowBorderDxfId="94" dataCellStyle="Normal 3">
  <autoFilter ref="O1:O18" xr:uid="{00000000-0009-0000-0100-000010000000}"/>
  <tableColumns count="1">
    <tableColumn id="1" xr3:uid="{00000000-0010-0000-0F00-000001000000}" name="MISIONES" dataDxfId="93"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RIO_NEGRO" displayName="RIO_NEGRO" ref="Q1:Q14" totalsRowShown="0" headerRowDxfId="92" dataDxfId="90" headerRowBorderDxfId="91" tableBorderDxfId="89" totalsRowBorderDxfId="88" dataCellStyle="Normal 3">
  <autoFilter ref="Q1:Q14" xr:uid="{00000000-0009-0000-0100-000011000000}"/>
  <tableColumns count="1">
    <tableColumn id="1" xr3:uid="{00000000-0010-0000-1000-000001000000}" name="RIO_NEGRO" dataDxfId="87"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SALTA" displayName="SALTA" ref="R1:R24" totalsRowShown="0" headerRowDxfId="86" dataDxfId="84" headerRowBorderDxfId="85" tableBorderDxfId="83" totalsRowBorderDxfId="82" dataCellStyle="Normal 3">
  <autoFilter ref="R1:R24" xr:uid="{00000000-0009-0000-0100-000012000000}"/>
  <tableColumns count="1">
    <tableColumn id="1" xr3:uid="{00000000-0010-0000-1100-000001000000}" name="SALTA" dataDxfId="8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SAN_JUAN" displayName="SAN_JUAN" ref="S1:S20" totalsRowShown="0" headerRowDxfId="80" dataDxfId="78" headerRowBorderDxfId="79" tableBorderDxfId="77" totalsRowBorderDxfId="76" dataCellStyle="Normal 3">
  <autoFilter ref="S1:S20" xr:uid="{00000000-0009-0000-0100-000013000000}"/>
  <tableColumns count="1">
    <tableColumn id="1" xr3:uid="{00000000-0010-0000-1200-000001000000}" name="SAN_JUAN" dataDxfId="75"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IUDAD_AUTONOMA_DE_BUENOS_AIRES" displayName="CIUDAD_AUTONOMA_DE_BUENOS_AIRES" ref="B1:B16" totalsRowShown="0" headerRowDxfId="182" dataDxfId="180" headerRowBorderDxfId="181" tableBorderDxfId="179" totalsRowBorderDxfId="178" dataCellStyle="Normal 3">
  <autoFilter ref="B1:B16" xr:uid="{00000000-0009-0000-0100-000002000000}"/>
  <tableColumns count="1">
    <tableColumn id="1" xr3:uid="{00000000-0010-0000-0100-000001000000}" name="CIUDAD_AUTONOMA_DE_BUENOS_AIRES" dataDxfId="177" dataCellStyle="Normal 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IERRA_DEL_FUEGO_ANTARTIDA_E_ISLAS_DEL_ATLANTICO_SUR" displayName="TIERRA_DEL_FUEGO_ANTARTIDA_E_ISLAS_DEL_ATLANTICO_SUR" ref="Y1:Y5" totalsRowShown="0" headerRowDxfId="74" dataDxfId="72" headerRowBorderDxfId="73" tableBorderDxfId="71" totalsRowBorderDxfId="70" dataCellStyle="Normal 3">
  <autoFilter ref="Y1:Y5" xr:uid="{00000000-0009-0000-0100-000014000000}"/>
  <tableColumns count="1">
    <tableColumn id="1" xr3:uid="{00000000-0010-0000-1300-000001000000}" name="TIERRA_DEL_FUEGO_ANTARTIDA_E_ISLAS_DEL_ATLANTICO_SUR" dataDxfId="69"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UCUMAN" displayName="TUCUMAN" ref="X1:X18" totalsRowShown="0" headerRowDxfId="68" dataDxfId="66" headerRowBorderDxfId="67" tableBorderDxfId="65" totalsRowBorderDxfId="64" dataCellStyle="Normal 3">
  <autoFilter ref="X1:X18" xr:uid="{00000000-0009-0000-0100-000015000000}"/>
  <tableColumns count="1">
    <tableColumn id="1" xr3:uid="{00000000-0010-0000-1400-000001000000}" name="TUCUMAN" dataDxfId="63"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SANTIAGO_DEL_ESTERO" displayName="SANTIAGO_DEL_ESTERO" ref="W1:W28" totalsRowShown="0" headerRowDxfId="62" dataDxfId="60" headerRowBorderDxfId="61" tableBorderDxfId="59" totalsRowBorderDxfId="58" dataCellStyle="Normal 3">
  <autoFilter ref="W1:W28" xr:uid="{00000000-0009-0000-0100-000016000000}"/>
  <tableColumns count="1">
    <tableColumn id="1" xr3:uid="{00000000-0010-0000-1500-000001000000}" name="SANTIAGO_DEL_ESTERO" dataDxfId="57"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SANTA_FE" displayName="SANTA_FE" ref="V1:V21" totalsRowShown="0" headerRowDxfId="56" dataDxfId="54" headerRowBorderDxfId="55" tableBorderDxfId="53" totalsRowBorderDxfId="52" dataCellStyle="Normal 3">
  <autoFilter ref="V1:V21" xr:uid="{00000000-0009-0000-0100-000017000000}"/>
  <tableColumns count="1">
    <tableColumn id="1" xr3:uid="{00000000-0010-0000-1600-000001000000}" name="SANTA_FE" dataDxfId="51"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SANTA_CRUZ" displayName="SANTA_CRUZ" ref="U1:U8" totalsRowShown="0" headerRowDxfId="50" dataDxfId="48" headerRowBorderDxfId="49" tableBorderDxfId="47" totalsRowBorderDxfId="46" dataCellStyle="Normal 3">
  <autoFilter ref="U1:U8" xr:uid="{00000000-0009-0000-0100-000018000000}"/>
  <tableColumns count="1">
    <tableColumn id="1" xr3:uid="{00000000-0010-0000-1700-000001000000}" name="SANTA_CRUZ" dataDxfId="45"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SAN_LUIS" displayName="SAN_LUIS" ref="T1:T10" totalsRowShown="0" headerRowDxfId="44" dataDxfId="42" headerRowBorderDxfId="43" tableBorderDxfId="41" totalsRowBorderDxfId="40" dataCellStyle="Normal 3">
  <autoFilter ref="T1:T10" xr:uid="{00000000-0009-0000-0100-000019000000}"/>
  <tableColumns count="1">
    <tableColumn id="1" xr3:uid="{00000000-0010-0000-1800-000001000000}" name="SAN_LUIS" dataDxfId="39"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a26" displayName="Tabla26" ref="A2:AG240" totalsRowShown="0" headerRowDxfId="38" dataDxfId="37" tableBorderDxfId="36">
  <autoFilter ref="A2:AG240" xr:uid="{643CC143-1A43-4276-9B2B-18C34D85C9D9}">
    <filterColumn colId="8">
      <filters>
        <filter val="COLABORACIÓN A SPF"/>
        <filter val="COMANDO UNIFICADO / PARADERO LOAN DANILO PEÑA"/>
        <filter val="COMANDO UNIFICADO FUERZAS FEDERALES EN ROSARIO"/>
        <filter val="CONTROL DE INGRESO EN ACTIVIDAD OFICIAL DEL SR. PRESIDENTE DR. JAVIER MILEI EN  INAUGURACION  HIPERMERCADO COTO MAR DEL PLATA"/>
        <filter val="CONTROL DE INGRESO EN ACTIVIDAD OFICIAL DEL SR. PRESIDENTE DR. JAVIER MILEI EN LA RURAL"/>
        <filter val="CONTROL DE INGRESO HOTEL HILTON"/>
        <filter val="CONTROL DE VERIFICACION DE MATERIAL QUE POR SUS DIMENSIONES NO PUEDAN INGRESAR POR TUNEL DE LAS MAQUINAS DE RAYOS X, EMPLAZADAS EN LA UNIDAD OPERACIONAL Y/O QUE GENERE DUDAS AL PERSONAL DEL PUESTO DE INGRESO AL SECTOR RESTRINGIDO (FIJO UNO)"/>
        <filter val="CONTROL DE VERIFICACION DE MATERIAL QUE POR SUS DIMENSIONES NO PUEDAN INGRESAR POR TUNEL DE LAS MAQUINAS DE RAYOS X, O QUE GENERE DUDAS AL PERSONAL DEL PUESTO PREEMBARQUE DE LA UOSP METROPOLITANAPOR PARTE DE PERSONAL DE GEDEX"/>
        <filter val="CONTROL ESTATICO"/>
        <filter val="CONTROL PREVENTIVO CON MOVIL SCAN VAN, POSICION 18 DE LA UNIDAD OPERACIONAL, SOBRE LOS ELEMENTOS QUE TRANSPORTEN VEHICULOS QUE TRANSITEN POR EL SECTOR, COMO ASI TAMBIEN INSPECCION VISUAL DE LOS TRANSPORTE QUE TRASLADEN RESIDUOS"/>
        <filter val="CONTROL PREVENTIVO CON PALETA EN EL INGRESO DE SEDE TRIBUNALES FEDERALES"/>
        <filter val="CONTROL VEHICULAR - COMANDO UNIFICADO"/>
        <filter val="CONTROLES ESPECIFICOS EN MATERIA DE NARCOTRAFICO EN RUTAS AEREAS CON DESTINO AL SUR DEL PAIS"/>
        <filter val="CONTROLES PREVENTIVOS A LOS EFECTOS DE PREVENIR ACTOS DE INTIMIDACION PUBLICA, RESPECTO A LA SITUACION ACTUAL DE LA CIUDAD ROSARIO"/>
        <filter val="CONTROLES PREVENTIVOS, ALEATORIOS Y SORPRESIVOS, EN MATERIA DE SEGURIDAD DE LA AVIACION EN EL AMBITO  DE LA UNIDAD OPERACIONAL, CON EL FIN DE PREVENIR ACTOS DE INTERFERENCIA ILICITA"/>
        <filter val="CUSTODIA TESTIGO"/>
        <filter val="CUSTODIA TESTIGO PROTEGIDO"/>
        <filter val="DISPOSITIVO DE SEGURIDAD EN LA &quot;ASOCIACIÓN ARGENTINA DE POLO&quot;, CIUDAD AUTÓNOMA DE BUENOS AIRES  EN VIRTUD A LA VISITA DEL SR. PRESIDENTE DE LA NACIÓN"/>
        <filter val="DISPOSITIVO DE SEGURIDAD PREVENTIVO CON EQUIPO DE RAYOS X, EN EL INGRESO AL EDIFICIO DE TRIBUINALES"/>
        <filter val="DISPOSITIVO DE SEGURIDAD PREVENTIVO POR POSIBLES MOVILIZACIONES Y/ CONCENTRACIONES DE ORGANIZACIONES GREMIALES EN DEPARTAMENTO CENTRAL PFA"/>
        <filter val="DISPOSITIVOS DE SEGURIDAD PREVENTIVOS CON MOTIVO DE POSIBLES MOVILIZACIONES Y/O CONCENTRACIONES, POR PARTE DE ORGANIZACIONES GREMIALES, SOCIALES Y/O AGRUPACIONES POLÍTICAS."/>
        <filter val="FISCALIZACION DE LAS ACCIONES QUE SE DESARROLLAN EN EL MARCO DEL DENOMINADO &quot;OPERATIVO BANDERA&quot;"/>
        <filter val="IMPLEMENTACION DE CONTROLES ALEATORIAS E IMPREVISIBLES SOBRE EQUIPAJES DESPACHADOS A BODEGA, LA CARGA Y EL CORREO"/>
        <filter val="IMPLEMENTAR CONTROLES VEHICULARES Y PEATONALES EN FUNCION DE LA PREVENCION Y CONJURACION DE DELITOS Y FALTAS EN GENERAL, EN EL MARCO DE LOS LINEAMIENTOS ESTABLECIDOS EN EL RSA 16"/>
        <filter val="IMPLEMENTAR MEDIDAS DE SEGURIDAD CON MOTIVO DE POSIBLES MEDIDAS GREMIALES QUE PODRIAN GENERAR UN IMPACTO EN LA OPERATIVIDAD DE AEROPUERTOS"/>
        <filter val="INTENSIFICAR CONTROLES PREVENTIVOS EN LOS SECTORES DEL PERIMETRO DE LA JURISDICCION, CON EL FIN DE PREVENIR DELITOS CONTRA LA PROPIEDAD (ROBO DE ALAMBRADO)"/>
        <filter val="OPERATIVO CERROJO"/>
        <filter val="PATRULLAJE DINAMICO"/>
        <filter val="PATRULLAJE DINAMICO / CONTROL VEHICULAR Y POBLACIONAL"/>
        <filter val="PATRULLAJE PREVENTIVO - COMANDO UNIFICADO"/>
        <filter val="PATRULLAJE PREVENTIVO Y CONTROLES POBLACIONALES - COMANDO UNIFICADO"/>
        <filter val="PATRULLAJES PREVENTIVOS, CONFORME LO DISPUESTO POR EL MINISTERIO DE SEGURIDAD, EN AUTOPISTA EZEIZA - CAÑUELAS"/>
        <filter val="QUEMA DE ESTUPEFACIENTES CEMENTERIO LA PIEDAD"/>
        <filter val="RECORRIDAS DIARIAS ZONA INTERNA NUEVA TERMINAL ZEPPELIN DE LA UOSP EZEIZA, CON EL FIN DE DESANLENTAR, PREVENIR Y CONJURAR LA COMISION DE HECHOS DELICTIVOS, CONTRAVENCIONES Y FALTAS EN TODAS SUS GAMAS"/>
        <filter val="REFORZAR SISTEMA DE GUARDIA, CON PATRULLAJES PREVENTIVOS CON BINOMIOS CINOTECNICOS"/>
        <filter val="VERIFICACION DE MATERIAL PIROTECNICO QUE EGRESE POR EL PUESTO &quot;TCA&quot; POR PERSONAL DE GEDEX"/>
      </filters>
    </filterColumn>
  </autoFilter>
  <tableColumns count="33">
    <tableColumn id="2" xr3:uid="{00000000-0010-0000-1900-000002000000}" name="ID_OPERATIVO" dataDxfId="35">
      <calculatedColumnFormula>IF(ISBLANK(C3),"",CONCATENATE(C3,"-",D3,"-",E3,"/",F3))</calculatedColumnFormula>
    </tableColumn>
    <tableColumn id="3" xr3:uid="{00000000-0010-0000-1900-000003000000}" name="ID_PROCEDIMIENTO" dataDxfId="34">
      <calculatedColumnFormula>IF(ISBLANK(C3),"",CONCATENATE(A3,"_",TEXT(G3,"yymmdd"),TEXT(H3,"hhmm")))</calculatedColumnFormula>
    </tableColumn>
    <tableColumn id="4" xr3:uid="{00000000-0010-0000-1900-000004000000}" name="TIPO_ORDEN" dataDxfId="33"/>
    <tableColumn id="5" xr3:uid="{00000000-0010-0000-1900-000005000000}" name="NUMERO" dataDxfId="32"/>
    <tableColumn id="7" xr3:uid="{00000000-0010-0000-1900-000007000000}" name="UNIDAD_INTERVINIENTE" dataDxfId="31"/>
    <tableColumn id="6" xr3:uid="{00000000-0010-0000-1900-000006000000}" name="AÑO" dataDxfId="30"/>
    <tableColumn id="18" xr3:uid="{00000000-0010-0000-1900-000012000000}" name="FECHA" dataDxfId="29"/>
    <tableColumn id="19" xr3:uid="{00000000-0010-0000-1900-000013000000}" name="HORA" dataDxfId="28"/>
    <tableColumn id="8" xr3:uid="{00000000-0010-0000-1900-000008000000}" name="DESCRIPCIÓN" dataDxfId="27"/>
    <tableColumn id="9" xr3:uid="{00000000-0010-0000-1900-000009000000}" name="TIPO_INTERVENCION" dataDxfId="26"/>
    <tableColumn id="10" xr3:uid="{00000000-0010-0000-1900-00000A000000}" name="PROVINCIA" dataDxfId="25"/>
    <tableColumn id="11" xr3:uid="{00000000-0010-0000-1900-00000B000000}" name="DEPARTAMENTO O PARTIDO" dataDxfId="24"/>
    <tableColumn id="12" xr3:uid="{00000000-0010-0000-1900-00000C000000}" name="LOCALIDAD" dataDxfId="23"/>
    <tableColumn id="13" xr3:uid="{00000000-0010-0000-1900-00000D000000}" name="DIRECCION" dataDxfId="22"/>
    <tableColumn id="16" xr3:uid="{00000000-0010-0000-1900-000010000000}" name="LATITUD" dataDxfId="21"/>
    <tableColumn id="17" xr3:uid="{00000000-0010-0000-1900-000011000000}" name="LONGITUD" dataDxfId="20"/>
    <tableColumn id="20" xr3:uid="{00000000-0010-0000-1900-000014000000}" name="OTRAS AGENCIAS INTERVINIENTES" dataDxfId="19"/>
    <tableColumn id="21" xr3:uid="{00000000-0010-0000-1900-000015000000}" name="Observaciones - Detalles" dataDxfId="18"/>
    <tableColumn id="22" xr3:uid="{00000000-0010-0000-1900-000016000000}" name="VEHICULOS_CONTROLADOS" dataDxfId="17"/>
    <tableColumn id="23" xr3:uid="{00000000-0010-0000-1900-000017000000}" name="PERSONAS_CONTROLADAS" dataDxfId="16"/>
    <tableColumn id="24" xr3:uid="{00000000-0010-0000-1900-000018000000}" name="CANT_AVERIGUACIONES_SECUESTRO" dataDxfId="15"/>
    <tableColumn id="25" xr3:uid="{00000000-0010-0000-1900-000019000000}" name="CANT_SOLICITUDES_ANTECEDENTES" dataDxfId="14"/>
    <tableColumn id="26" xr3:uid="{00000000-0010-0000-1900-00001A000000}" name="CANT_EFECTIVOS" dataDxfId="13"/>
    <tableColumn id="27" xr3:uid="{00000000-0010-0000-1900-00001B000000}" name="CANT_AUTOS_CAMIONETAS" dataDxfId="12"/>
    <tableColumn id="28" xr3:uid="{00000000-0010-0000-1900-00001C000000}" name="CANT_SCANNERS" dataDxfId="11"/>
    <tableColumn id="29" xr3:uid="{00000000-0010-0000-1900-00001D000000}" name="CANT_EMBARCACIONES" dataDxfId="10"/>
    <tableColumn id="30" xr3:uid="{00000000-0010-0000-1900-00001E000000}" name="CANT_MOTOS" dataDxfId="9"/>
    <tableColumn id="31" xr3:uid="{00000000-0010-0000-1900-00001F000000}" name="CANT_CABALLOS" dataDxfId="8"/>
    <tableColumn id="32" xr3:uid="{00000000-0010-0000-1900-000020000000}" name="CANT_CANES" dataDxfId="7"/>
    <tableColumn id="33" xr3:uid="{00000000-0010-0000-1900-000021000000}" name="CANT_MORPHRAPID" dataDxfId="6"/>
    <tableColumn id="34" xr3:uid="{00000000-0010-0000-1900-000022000000}" name="CANT_LPR" dataDxfId="5"/>
    <tableColumn id="35" xr3:uid="{00000000-0010-0000-1900-000023000000}" name="CODIGO_OPERATIVO" dataDxfId="4"/>
    <tableColumn id="1" xr3:uid="{00000000-0010-0000-1900-000001000000}" name="NOMBRE_OPERATIVO" dataDxfId="3"/>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BUENOS_AIRES" displayName="BUENOS_AIRES" ref="C1:C137" totalsRowShown="0" headerRowDxfId="176" dataDxfId="174" headerRowBorderDxfId="175" tableBorderDxfId="173" totalsRowBorderDxfId="172" dataCellStyle="Normal 3">
  <autoFilter ref="C1:C137" xr:uid="{00000000-0009-0000-0100-000003000000}"/>
  <tableColumns count="1">
    <tableColumn id="1" xr3:uid="{00000000-0010-0000-0200-000001000000}" name="BUENOS_AIRES" dataDxfId="171"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ATAMARCA" displayName="CATAMARCA" ref="D1:D17" totalsRowShown="0" headerRowDxfId="170" dataDxfId="168" headerRowBorderDxfId="169" tableBorderDxfId="167" totalsRowBorderDxfId="166" dataCellStyle="Normal 3">
  <autoFilter ref="D1:D17" xr:uid="{00000000-0009-0000-0100-000004000000}"/>
  <tableColumns count="1">
    <tableColumn id="1" xr3:uid="{00000000-0010-0000-0300-000001000000}" name="CATAMARCA" dataDxfId="165"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ORDOBA" displayName="CORDOBA" ref="E1:E27" totalsRowShown="0" headerRowDxfId="164" dataDxfId="162" headerRowBorderDxfId="163" tableBorderDxfId="161" totalsRowBorderDxfId="160" dataCellStyle="Normal 3">
  <autoFilter ref="E1:E27" xr:uid="{00000000-0009-0000-0100-000005000000}"/>
  <tableColumns count="1">
    <tableColumn id="1" xr3:uid="{00000000-0010-0000-0400-000001000000}" name="CORDOBA" dataDxfId="159"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CORRIENTES" displayName="CORRIENTES" ref="F1:F26" totalsRowShown="0" headerRowDxfId="158" dataDxfId="156" headerRowBorderDxfId="157" tableBorderDxfId="155" totalsRowBorderDxfId="154" dataCellStyle="Normal 3">
  <autoFilter ref="F1:F26" xr:uid="{00000000-0009-0000-0100-000006000000}"/>
  <tableColumns count="1">
    <tableColumn id="1" xr3:uid="{00000000-0010-0000-0500-000001000000}" name="CORRIENTES" dataDxfId="153"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CHACO" displayName="CHACO" ref="G1:G26" totalsRowShown="0" headerRowDxfId="152" dataDxfId="150" headerRowBorderDxfId="151" tableBorderDxfId="149" totalsRowBorderDxfId="148" dataCellStyle="Normal 3">
  <autoFilter ref="G1:G26" xr:uid="{00000000-0009-0000-0100-000007000000}"/>
  <tableColumns count="1">
    <tableColumn id="1" xr3:uid="{00000000-0010-0000-0600-000001000000}" name="CHACO" dataDxfId="147"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CHUBUT" displayName="CHUBUT" ref="H1:H16" totalsRowShown="0" headerRowDxfId="146" dataDxfId="144" headerRowBorderDxfId="145" tableBorderDxfId="143" totalsRowBorderDxfId="142" dataCellStyle="Normal 3">
  <autoFilter ref="H1:H16" xr:uid="{00000000-0009-0000-0100-000008000000}"/>
  <tableColumns count="1">
    <tableColumn id="1" xr3:uid="{00000000-0010-0000-0700-000001000000}" name="CHUBUT" dataDxfId="141"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NTRE_RIOS" displayName="ENTRE_RIOS" ref="I1:I18" totalsRowShown="0" headerRowDxfId="140" dataDxfId="138" headerRowBorderDxfId="139" tableBorderDxfId="137" totalsRowBorderDxfId="136" dataCellStyle="Normal 3">
  <autoFilter ref="I1:I18" xr:uid="{00000000-0009-0000-0100-000009000000}"/>
  <tableColumns count="1">
    <tableColumn id="1" xr3:uid="{00000000-0010-0000-0800-000001000000}" name="ENTRE_RIOS" dataDxfId="135"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B137"/>
  <sheetViews>
    <sheetView topLeftCell="A2" workbookViewId="0">
      <selection activeCell="V21" sqref="V21"/>
    </sheetView>
  </sheetViews>
  <sheetFormatPr baseColWidth="10" defaultColWidth="11.42578125" defaultRowHeight="15" x14ac:dyDescent="0.25"/>
  <cols>
    <col min="1" max="1" width="42.85546875" customWidth="1"/>
    <col min="2" max="2" width="37.7109375" customWidth="1"/>
    <col min="3" max="3" width="32" bestFit="1" customWidth="1"/>
    <col min="4" max="4" width="21" bestFit="1" customWidth="1"/>
    <col min="5" max="5" width="26.85546875" bestFit="1" customWidth="1"/>
    <col min="6" max="6" width="17.85546875" bestFit="1" customWidth="1"/>
    <col min="7" max="7" width="26.85546875" bestFit="1" customWidth="1"/>
    <col min="8" max="8" width="18.140625" bestFit="1" customWidth="1"/>
    <col min="9" max="9" width="13.85546875" customWidth="1"/>
    <col min="10" max="10" width="12.28515625" customWidth="1"/>
    <col min="11" max="11" width="18" bestFit="1" customWidth="1"/>
    <col min="12" max="12" width="13.5703125" bestFit="1" customWidth="1"/>
    <col min="13" max="13" width="23.7109375" bestFit="1" customWidth="1"/>
    <col min="14" max="14" width="13" bestFit="1" customWidth="1"/>
    <col min="15" max="15" width="26" bestFit="1" customWidth="1"/>
    <col min="16" max="16" width="12.28515625" customWidth="1"/>
    <col min="17" max="17" width="13.7109375" customWidth="1"/>
    <col min="18" max="18" width="24.28515625" bestFit="1" customWidth="1"/>
    <col min="19" max="19" width="12.7109375" customWidth="1"/>
    <col min="20" max="20" width="26" bestFit="1" customWidth="1"/>
    <col min="21" max="21" width="16.85546875" bestFit="1" customWidth="1"/>
    <col min="22" max="22" width="15.42578125" bestFit="1" customWidth="1"/>
    <col min="23" max="23" width="24.28515625" customWidth="1"/>
    <col min="24" max="24" width="18.7109375" bestFit="1" customWidth="1"/>
    <col min="25" max="25" width="59.42578125" customWidth="1"/>
    <col min="26" max="16384" width="11.42578125" style="1"/>
  </cols>
  <sheetData>
    <row r="1" spans="1:28" ht="30" x14ac:dyDescent="0.25">
      <c r="A1" s="20" t="s">
        <v>534</v>
      </c>
      <c r="B1" s="21" t="s">
        <v>533</v>
      </c>
      <c r="C1" s="20" t="s">
        <v>532</v>
      </c>
      <c r="D1" s="21" t="s">
        <v>450</v>
      </c>
      <c r="E1" s="20" t="s">
        <v>56</v>
      </c>
      <c r="F1" s="20" t="s">
        <v>506</v>
      </c>
      <c r="G1" s="20" t="s">
        <v>469</v>
      </c>
      <c r="H1" s="21" t="s">
        <v>54</v>
      </c>
      <c r="I1" s="20" t="s">
        <v>531</v>
      </c>
      <c r="J1" s="20" t="s">
        <v>374</v>
      </c>
      <c r="K1" s="21" t="s">
        <v>355</v>
      </c>
      <c r="L1" s="20" t="s">
        <v>530</v>
      </c>
      <c r="M1" s="20" t="s">
        <v>529</v>
      </c>
      <c r="N1" s="20" t="s">
        <v>303</v>
      </c>
      <c r="O1" s="20" t="s">
        <v>287</v>
      </c>
      <c r="P1" s="20" t="s">
        <v>271</v>
      </c>
      <c r="Q1" s="21" t="s">
        <v>528</v>
      </c>
      <c r="R1" s="20" t="s">
        <v>239</v>
      </c>
      <c r="S1" s="20" t="s">
        <v>527</v>
      </c>
      <c r="T1" s="20" t="s">
        <v>526</v>
      </c>
      <c r="U1" s="21" t="s">
        <v>525</v>
      </c>
      <c r="V1" s="21" t="s">
        <v>524</v>
      </c>
      <c r="W1" s="20" t="s">
        <v>523</v>
      </c>
      <c r="X1" s="20" t="s">
        <v>187</v>
      </c>
      <c r="Y1" s="19" t="s">
        <v>522</v>
      </c>
      <c r="AA1" s="4" t="s">
        <v>3</v>
      </c>
      <c r="AB1" s="22" t="s">
        <v>57</v>
      </c>
    </row>
    <row r="2" spans="1:28" ht="24" x14ac:dyDescent="0.25">
      <c r="A2" s="15" t="s">
        <v>532</v>
      </c>
      <c r="B2" s="13" t="s">
        <v>521</v>
      </c>
      <c r="C2" s="13" t="s">
        <v>291</v>
      </c>
      <c r="D2" s="13" t="s">
        <v>520</v>
      </c>
      <c r="E2" s="13" t="s">
        <v>519</v>
      </c>
      <c r="F2" s="13" t="s">
        <v>518</v>
      </c>
      <c r="G2" s="13" t="s">
        <v>517</v>
      </c>
      <c r="H2" s="13" t="s">
        <v>516</v>
      </c>
      <c r="I2" s="13" t="s">
        <v>168</v>
      </c>
      <c r="J2" s="13" t="s">
        <v>406</v>
      </c>
      <c r="K2" s="17" t="s">
        <v>515</v>
      </c>
      <c r="L2" s="13" t="s">
        <v>514</v>
      </c>
      <c r="M2" s="13" t="s">
        <v>513</v>
      </c>
      <c r="N2" s="13" t="s">
        <v>304</v>
      </c>
      <c r="O2" s="13" t="s">
        <v>291</v>
      </c>
      <c r="P2" s="13" t="s">
        <v>512</v>
      </c>
      <c r="Q2" s="13" t="s">
        <v>488</v>
      </c>
      <c r="R2" s="13" t="s">
        <v>511</v>
      </c>
      <c r="S2" s="13" t="s">
        <v>291</v>
      </c>
      <c r="T2" s="13" t="s">
        <v>372</v>
      </c>
      <c r="U2" s="13" t="s">
        <v>510</v>
      </c>
      <c r="V2" s="13" t="s">
        <v>445</v>
      </c>
      <c r="W2" s="13" t="s">
        <v>509</v>
      </c>
      <c r="X2" s="13" t="s">
        <v>508</v>
      </c>
      <c r="Y2" s="13" t="s">
        <v>507</v>
      </c>
      <c r="AA2" s="3" t="s">
        <v>53</v>
      </c>
      <c r="AB2" s="25" t="s">
        <v>536</v>
      </c>
    </row>
    <row r="3" spans="1:28" ht="24" x14ac:dyDescent="0.25">
      <c r="A3" s="15" t="s">
        <v>506</v>
      </c>
      <c r="B3" s="13" t="s">
        <v>505</v>
      </c>
      <c r="C3" s="13" t="s">
        <v>445</v>
      </c>
      <c r="D3" s="13" t="s">
        <v>504</v>
      </c>
      <c r="E3" s="13" t="s">
        <v>304</v>
      </c>
      <c r="F3" s="13" t="s">
        <v>503</v>
      </c>
      <c r="G3" s="13" t="s">
        <v>502</v>
      </c>
      <c r="H3" s="13" t="s">
        <v>501</v>
      </c>
      <c r="I3" s="13" t="s">
        <v>500</v>
      </c>
      <c r="J3" s="13" t="s">
        <v>499</v>
      </c>
      <c r="K3" s="17" t="s">
        <v>498</v>
      </c>
      <c r="L3" s="13" t="s">
        <v>497</v>
      </c>
      <c r="M3" s="13" t="s">
        <v>304</v>
      </c>
      <c r="N3" s="13" t="s">
        <v>154</v>
      </c>
      <c r="O3" s="13" t="s">
        <v>496</v>
      </c>
      <c r="P3" s="13" t="s">
        <v>495</v>
      </c>
      <c r="Q3" s="13" t="s">
        <v>391</v>
      </c>
      <c r="R3" s="13" t="s">
        <v>494</v>
      </c>
      <c r="S3" s="13" t="s">
        <v>445</v>
      </c>
      <c r="T3" s="13" t="s">
        <v>412</v>
      </c>
      <c r="U3" s="13" t="s">
        <v>493</v>
      </c>
      <c r="V3" s="13" t="s">
        <v>412</v>
      </c>
      <c r="W3" s="13" t="s">
        <v>492</v>
      </c>
      <c r="X3" s="13" t="s">
        <v>491</v>
      </c>
      <c r="Y3" s="13" t="s">
        <v>490</v>
      </c>
      <c r="AA3" s="3" t="s">
        <v>55</v>
      </c>
      <c r="AB3" s="26" t="s">
        <v>560</v>
      </c>
    </row>
    <row r="4" spans="1:28" x14ac:dyDescent="0.25">
      <c r="A4" s="15" t="s">
        <v>54</v>
      </c>
      <c r="B4" s="13" t="s">
        <v>489</v>
      </c>
      <c r="C4" s="13" t="s">
        <v>488</v>
      </c>
      <c r="D4" s="13" t="s">
        <v>487</v>
      </c>
      <c r="E4" s="13" t="s">
        <v>168</v>
      </c>
      <c r="F4" s="13" t="s">
        <v>304</v>
      </c>
      <c r="G4" s="13" t="s">
        <v>486</v>
      </c>
      <c r="H4" s="13" t="s">
        <v>485</v>
      </c>
      <c r="I4" s="13" t="s">
        <v>484</v>
      </c>
      <c r="J4" s="13" t="s">
        <v>483</v>
      </c>
      <c r="K4" s="17" t="s">
        <v>482</v>
      </c>
      <c r="L4" s="13" t="s">
        <v>304</v>
      </c>
      <c r="M4" s="13" t="s">
        <v>481</v>
      </c>
      <c r="N4" s="13" t="s">
        <v>480</v>
      </c>
      <c r="O4" s="13" t="s">
        <v>479</v>
      </c>
      <c r="P4" s="13" t="s">
        <v>478</v>
      </c>
      <c r="Q4" s="13" t="s">
        <v>477</v>
      </c>
      <c r="R4" s="13" t="s">
        <v>476</v>
      </c>
      <c r="S4" s="13" t="s">
        <v>475</v>
      </c>
      <c r="T4" s="13" t="s">
        <v>165</v>
      </c>
      <c r="U4" s="13" t="s">
        <v>474</v>
      </c>
      <c r="V4" s="13" t="s">
        <v>473</v>
      </c>
      <c r="W4" s="13" t="s">
        <v>472</v>
      </c>
      <c r="X4" s="13" t="s">
        <v>471</v>
      </c>
      <c r="Y4" s="13" t="s">
        <v>470</v>
      </c>
      <c r="AB4" s="25" t="s">
        <v>538</v>
      </c>
    </row>
    <row r="5" spans="1:28" x14ac:dyDescent="0.25">
      <c r="A5" s="15" t="s">
        <v>469</v>
      </c>
      <c r="B5" s="13" t="s">
        <v>468</v>
      </c>
      <c r="C5" s="13" t="s">
        <v>467</v>
      </c>
      <c r="D5" s="13" t="s">
        <v>466</v>
      </c>
      <c r="E5" s="13" t="s">
        <v>465</v>
      </c>
      <c r="F5" s="13" t="s">
        <v>419</v>
      </c>
      <c r="G5" s="13" t="s">
        <v>291</v>
      </c>
      <c r="H5" s="13" t="s">
        <v>156</v>
      </c>
      <c r="I5" s="13" t="s">
        <v>464</v>
      </c>
      <c r="J5" s="13" t="s">
        <v>463</v>
      </c>
      <c r="K5" s="17" t="s">
        <v>462</v>
      </c>
      <c r="L5" s="13" t="s">
        <v>461</v>
      </c>
      <c r="M5" s="13" t="s">
        <v>460</v>
      </c>
      <c r="N5" s="13" t="s">
        <v>459</v>
      </c>
      <c r="O5" s="13" t="s">
        <v>458</v>
      </c>
      <c r="P5" s="13" t="s">
        <v>457</v>
      </c>
      <c r="Q5" s="13" t="s">
        <v>456</v>
      </c>
      <c r="R5" s="13" t="s">
        <v>358</v>
      </c>
      <c r="S5" s="13" t="s">
        <v>455</v>
      </c>
      <c r="T5" s="13" t="s">
        <v>175</v>
      </c>
      <c r="U5" s="13" t="s">
        <v>454</v>
      </c>
      <c r="V5" s="13" t="s">
        <v>453</v>
      </c>
      <c r="W5" s="13" t="s">
        <v>391</v>
      </c>
      <c r="X5" s="13" t="s">
        <v>452</v>
      </c>
      <c r="Y5" s="12" t="s">
        <v>451</v>
      </c>
      <c r="AB5" s="25" t="s">
        <v>570</v>
      </c>
    </row>
    <row r="6" spans="1:28" x14ac:dyDescent="0.25">
      <c r="A6" s="15" t="s">
        <v>450</v>
      </c>
      <c r="B6" s="13" t="s">
        <v>449</v>
      </c>
      <c r="C6" s="13" t="s">
        <v>448</v>
      </c>
      <c r="D6" s="13" t="s">
        <v>447</v>
      </c>
      <c r="E6" s="13" t="s">
        <v>417</v>
      </c>
      <c r="F6" s="18" t="s">
        <v>446</v>
      </c>
      <c r="G6" s="13" t="s">
        <v>445</v>
      </c>
      <c r="H6" s="13" t="s">
        <v>444</v>
      </c>
      <c r="I6" s="13" t="s">
        <v>443</v>
      </c>
      <c r="J6" s="13" t="s">
        <v>442</v>
      </c>
      <c r="K6" s="17" t="s">
        <v>441</v>
      </c>
      <c r="L6" s="13" t="s">
        <v>440</v>
      </c>
      <c r="M6" s="13" t="s">
        <v>439</v>
      </c>
      <c r="N6" s="13" t="s">
        <v>134</v>
      </c>
      <c r="O6" s="13" t="s">
        <v>304</v>
      </c>
      <c r="P6" s="13" t="s">
        <v>438</v>
      </c>
      <c r="Q6" s="13" t="s">
        <v>437</v>
      </c>
      <c r="R6" s="13" t="s">
        <v>436</v>
      </c>
      <c r="S6" s="13" t="s">
        <v>435</v>
      </c>
      <c r="T6" s="13" t="s">
        <v>434</v>
      </c>
      <c r="U6" s="13" t="s">
        <v>433</v>
      </c>
      <c r="V6" s="13" t="s">
        <v>432</v>
      </c>
      <c r="W6" s="13" t="s">
        <v>431</v>
      </c>
      <c r="X6" s="13" t="s">
        <v>430</v>
      </c>
      <c r="AB6" s="25" t="s">
        <v>550</v>
      </c>
    </row>
    <row r="7" spans="1:28" x14ac:dyDescent="0.25">
      <c r="A7" s="15" t="s">
        <v>56</v>
      </c>
      <c r="B7" s="13" t="s">
        <v>429</v>
      </c>
      <c r="C7" s="13" t="s">
        <v>426</v>
      </c>
      <c r="D7" s="13" t="s">
        <v>428</v>
      </c>
      <c r="E7" s="13" t="s">
        <v>294</v>
      </c>
      <c r="F7" s="13" t="s">
        <v>427</v>
      </c>
      <c r="G7" s="13" t="s">
        <v>426</v>
      </c>
      <c r="H7" s="13" t="s">
        <v>425</v>
      </c>
      <c r="I7" s="13" t="s">
        <v>424</v>
      </c>
      <c r="J7" s="13" t="s">
        <v>423</v>
      </c>
      <c r="K7" s="17" t="s">
        <v>422</v>
      </c>
      <c r="L7" s="13" t="s">
        <v>421</v>
      </c>
      <c r="M7" s="13" t="s">
        <v>420</v>
      </c>
      <c r="N7" s="13" t="s">
        <v>349</v>
      </c>
      <c r="O7" s="13" t="s">
        <v>419</v>
      </c>
      <c r="P7" s="13" t="s">
        <v>418</v>
      </c>
      <c r="Q7" s="13" t="s">
        <v>417</v>
      </c>
      <c r="R7" s="13" t="s">
        <v>416</v>
      </c>
      <c r="S7" s="13" t="s">
        <v>304</v>
      </c>
      <c r="T7" s="13" t="s">
        <v>415</v>
      </c>
      <c r="U7" s="13" t="s">
        <v>414</v>
      </c>
      <c r="V7" s="13" t="s">
        <v>413</v>
      </c>
      <c r="W7" s="13" t="s">
        <v>412</v>
      </c>
      <c r="X7" s="13" t="s">
        <v>411</v>
      </c>
      <c r="AB7" s="27" t="s">
        <v>558</v>
      </c>
    </row>
    <row r="8" spans="1:28" x14ac:dyDescent="0.25">
      <c r="A8" s="15" t="s">
        <v>533</v>
      </c>
      <c r="B8" s="13" t="s">
        <v>410</v>
      </c>
      <c r="C8" s="13" t="s">
        <v>409</v>
      </c>
      <c r="D8" s="13" t="s">
        <v>304</v>
      </c>
      <c r="E8" s="13" t="s">
        <v>408</v>
      </c>
      <c r="F8" s="13" t="s">
        <v>407</v>
      </c>
      <c r="G8" s="13" t="s">
        <v>406</v>
      </c>
      <c r="H8" s="13" t="s">
        <v>405</v>
      </c>
      <c r="I8" s="13" t="s">
        <v>404</v>
      </c>
      <c r="J8" s="13" t="s">
        <v>403</v>
      </c>
      <c r="K8" s="17" t="s">
        <v>402</v>
      </c>
      <c r="L8" s="13" t="s">
        <v>401</v>
      </c>
      <c r="M8" s="13" t="s">
        <v>400</v>
      </c>
      <c r="N8" s="13" t="s">
        <v>399</v>
      </c>
      <c r="O8" s="13" t="s">
        <v>398</v>
      </c>
      <c r="P8" s="13" t="s">
        <v>397</v>
      </c>
      <c r="Q8" s="13" t="s">
        <v>396</v>
      </c>
      <c r="R8" s="13" t="s">
        <v>298</v>
      </c>
      <c r="S8" s="13" t="s">
        <v>395</v>
      </c>
      <c r="T8" s="13" t="s">
        <v>134</v>
      </c>
      <c r="U8" s="12" t="s">
        <v>321</v>
      </c>
      <c r="V8" s="13" t="s">
        <v>394</v>
      </c>
      <c r="W8" s="13" t="s">
        <v>304</v>
      </c>
      <c r="X8" s="13" t="s">
        <v>393</v>
      </c>
      <c r="AB8" s="27" t="s">
        <v>541</v>
      </c>
    </row>
    <row r="9" spans="1:28" x14ac:dyDescent="0.25">
      <c r="A9" s="15" t="s">
        <v>531</v>
      </c>
      <c r="B9" s="13" t="s">
        <v>392</v>
      </c>
      <c r="C9" s="13" t="s">
        <v>391</v>
      </c>
      <c r="D9" s="13" t="s">
        <v>390</v>
      </c>
      <c r="E9" s="13" t="s">
        <v>389</v>
      </c>
      <c r="F9" s="13" t="s">
        <v>154</v>
      </c>
      <c r="G9" s="13" t="s">
        <v>175</v>
      </c>
      <c r="H9" s="13" t="s">
        <v>388</v>
      </c>
      <c r="I9" s="13" t="s">
        <v>387</v>
      </c>
      <c r="J9" s="13" t="s">
        <v>386</v>
      </c>
      <c r="K9" s="17" t="s">
        <v>326</v>
      </c>
      <c r="L9" s="13" t="s">
        <v>385</v>
      </c>
      <c r="M9" s="13" t="s">
        <v>384</v>
      </c>
      <c r="N9" s="13" t="s">
        <v>299</v>
      </c>
      <c r="O9" s="13" t="s">
        <v>383</v>
      </c>
      <c r="P9" s="13" t="s">
        <v>382</v>
      </c>
      <c r="Q9" s="13" t="s">
        <v>381</v>
      </c>
      <c r="R9" s="13" t="s">
        <v>380</v>
      </c>
      <c r="S9" s="13" t="s">
        <v>379</v>
      </c>
      <c r="T9" s="13" t="s">
        <v>378</v>
      </c>
      <c r="V9" s="13" t="s">
        <v>377</v>
      </c>
      <c r="W9" s="13" t="s">
        <v>376</v>
      </c>
      <c r="X9" s="13" t="s">
        <v>375</v>
      </c>
      <c r="AB9" s="27" t="s">
        <v>579</v>
      </c>
    </row>
    <row r="10" spans="1:28" x14ac:dyDescent="0.25">
      <c r="A10" s="15" t="s">
        <v>374</v>
      </c>
      <c r="B10" s="13" t="s">
        <v>373</v>
      </c>
      <c r="C10" s="13" t="s">
        <v>372</v>
      </c>
      <c r="D10" s="13" t="s">
        <v>371</v>
      </c>
      <c r="E10" s="13" t="s">
        <v>370</v>
      </c>
      <c r="F10" s="13" t="s">
        <v>146</v>
      </c>
      <c r="G10" s="13" t="s">
        <v>369</v>
      </c>
      <c r="H10" s="13" t="s">
        <v>368</v>
      </c>
      <c r="I10" s="13" t="s">
        <v>367</v>
      </c>
      <c r="J10" s="12" t="s">
        <v>366</v>
      </c>
      <c r="K10" s="17" t="s">
        <v>78</v>
      </c>
      <c r="L10" s="13" t="s">
        <v>365</v>
      </c>
      <c r="M10" s="13" t="s">
        <v>152</v>
      </c>
      <c r="N10" s="13" t="s">
        <v>364</v>
      </c>
      <c r="O10" s="13" t="s">
        <v>363</v>
      </c>
      <c r="P10" s="13" t="s">
        <v>362</v>
      </c>
      <c r="Q10" s="13" t="s">
        <v>361</v>
      </c>
      <c r="R10" s="13" t="s">
        <v>360</v>
      </c>
      <c r="S10" s="13" t="s">
        <v>359</v>
      </c>
      <c r="T10" s="12" t="s">
        <v>249</v>
      </c>
      <c r="V10" s="13" t="s">
        <v>358</v>
      </c>
      <c r="W10" s="13" t="s">
        <v>357</v>
      </c>
      <c r="X10" s="13" t="s">
        <v>356</v>
      </c>
      <c r="AB10" s="27" t="s">
        <v>568</v>
      </c>
    </row>
    <row r="11" spans="1:28" x14ac:dyDescent="0.25">
      <c r="A11" s="15" t="s">
        <v>355</v>
      </c>
      <c r="B11" s="13" t="s">
        <v>354</v>
      </c>
      <c r="C11" s="13" t="s">
        <v>353</v>
      </c>
      <c r="D11" s="13" t="s">
        <v>349</v>
      </c>
      <c r="E11" s="13" t="s">
        <v>327</v>
      </c>
      <c r="F11" s="13" t="s">
        <v>352</v>
      </c>
      <c r="G11" s="13" t="s">
        <v>351</v>
      </c>
      <c r="H11" s="13" t="s">
        <v>350</v>
      </c>
      <c r="I11" s="13" t="s">
        <v>349</v>
      </c>
      <c r="K11" s="13" t="s">
        <v>348</v>
      </c>
      <c r="L11" s="13" t="s">
        <v>347</v>
      </c>
      <c r="M11" s="13" t="s">
        <v>346</v>
      </c>
      <c r="N11" s="13" t="s">
        <v>119</v>
      </c>
      <c r="O11" s="13" t="s">
        <v>345</v>
      </c>
      <c r="P11" s="13" t="s">
        <v>344</v>
      </c>
      <c r="Q11" s="13" t="s">
        <v>343</v>
      </c>
      <c r="R11" s="13" t="s">
        <v>342</v>
      </c>
      <c r="S11" s="13" t="s">
        <v>341</v>
      </c>
      <c r="V11" s="13" t="s">
        <v>340</v>
      </c>
      <c r="W11" s="13" t="s">
        <v>339</v>
      </c>
      <c r="X11" s="13" t="s">
        <v>338</v>
      </c>
      <c r="AB11" s="28" t="s">
        <v>569</v>
      </c>
    </row>
    <row r="12" spans="1:28" x14ac:dyDescent="0.25">
      <c r="A12" s="15" t="s">
        <v>530</v>
      </c>
      <c r="B12" s="13" t="s">
        <v>337</v>
      </c>
      <c r="C12" s="13" t="s">
        <v>336</v>
      </c>
      <c r="D12" s="13" t="s">
        <v>335</v>
      </c>
      <c r="E12" s="13" t="s">
        <v>334</v>
      </c>
      <c r="F12" s="13" t="s">
        <v>333</v>
      </c>
      <c r="G12" s="13" t="s">
        <v>152</v>
      </c>
      <c r="H12" s="13" t="s">
        <v>307</v>
      </c>
      <c r="I12" s="13" t="s">
        <v>332</v>
      </c>
      <c r="K12" s="13" t="s">
        <v>331</v>
      </c>
      <c r="L12" s="13" t="s">
        <v>330</v>
      </c>
      <c r="M12" s="13" t="s">
        <v>329</v>
      </c>
      <c r="N12" s="13" t="s">
        <v>328</v>
      </c>
      <c r="O12" s="13" t="s">
        <v>127</v>
      </c>
      <c r="P12" s="13" t="s">
        <v>327</v>
      </c>
      <c r="Q12" s="13" t="s">
        <v>326</v>
      </c>
      <c r="R12" s="13" t="s">
        <v>325</v>
      </c>
      <c r="S12" s="13" t="s">
        <v>324</v>
      </c>
      <c r="V12" s="13" t="s">
        <v>323</v>
      </c>
      <c r="W12" s="13" t="s">
        <v>322</v>
      </c>
      <c r="X12" s="13" t="s">
        <v>321</v>
      </c>
      <c r="AB12" s="27" t="s">
        <v>535</v>
      </c>
    </row>
    <row r="13" spans="1:28" x14ac:dyDescent="0.25">
      <c r="A13" s="15" t="s">
        <v>529</v>
      </c>
      <c r="B13" s="13" t="s">
        <v>320</v>
      </c>
      <c r="C13" s="13" t="s">
        <v>319</v>
      </c>
      <c r="D13" s="13" t="s">
        <v>318</v>
      </c>
      <c r="E13" s="13" t="s">
        <v>317</v>
      </c>
      <c r="F13" s="13" t="s">
        <v>137</v>
      </c>
      <c r="G13" s="13" t="s">
        <v>316</v>
      </c>
      <c r="H13" s="13" t="s">
        <v>315</v>
      </c>
      <c r="I13" s="13" t="s">
        <v>314</v>
      </c>
      <c r="K13" s="13" t="s">
        <v>313</v>
      </c>
      <c r="L13" s="13" t="s">
        <v>312</v>
      </c>
      <c r="M13" s="13" t="s">
        <v>311</v>
      </c>
      <c r="N13" s="13" t="s">
        <v>93</v>
      </c>
      <c r="O13" s="13" t="s">
        <v>249</v>
      </c>
      <c r="P13" s="13" t="s">
        <v>310</v>
      </c>
      <c r="Q13" s="13" t="s">
        <v>309</v>
      </c>
      <c r="R13" s="13" t="s">
        <v>308</v>
      </c>
      <c r="S13" s="13" t="s">
        <v>307</v>
      </c>
      <c r="V13" s="13" t="s">
        <v>306</v>
      </c>
      <c r="W13" s="13" t="s">
        <v>305</v>
      </c>
      <c r="X13" s="13" t="s">
        <v>304</v>
      </c>
      <c r="AB13" s="28" t="s">
        <v>562</v>
      </c>
    </row>
    <row r="14" spans="1:28" x14ac:dyDescent="0.25">
      <c r="A14" s="15" t="s">
        <v>303</v>
      </c>
      <c r="B14" s="13" t="s">
        <v>302</v>
      </c>
      <c r="C14" s="13" t="s">
        <v>301</v>
      </c>
      <c r="D14" s="13" t="s">
        <v>202</v>
      </c>
      <c r="E14" s="13" t="s">
        <v>300</v>
      </c>
      <c r="F14" s="13" t="s">
        <v>299</v>
      </c>
      <c r="G14" s="13" t="s">
        <v>298</v>
      </c>
      <c r="H14" s="13" t="s">
        <v>173</v>
      </c>
      <c r="I14" s="13" t="s">
        <v>297</v>
      </c>
      <c r="K14" s="13" t="s">
        <v>296</v>
      </c>
      <c r="L14" s="13" t="s">
        <v>295</v>
      </c>
      <c r="M14" s="13" t="s">
        <v>294</v>
      </c>
      <c r="N14" s="13" t="s">
        <v>194</v>
      </c>
      <c r="O14" s="13" t="s">
        <v>293</v>
      </c>
      <c r="P14" s="13" t="s">
        <v>292</v>
      </c>
      <c r="Q14" s="12" t="s">
        <v>291</v>
      </c>
      <c r="R14" s="13" t="s">
        <v>290</v>
      </c>
      <c r="S14" s="13" t="s">
        <v>93</v>
      </c>
      <c r="V14" s="13" t="s">
        <v>216</v>
      </c>
      <c r="W14" s="13" t="s">
        <v>289</v>
      </c>
      <c r="X14" s="13" t="s">
        <v>288</v>
      </c>
      <c r="AB14" s="28" t="s">
        <v>563</v>
      </c>
    </row>
    <row r="15" spans="1:28" x14ac:dyDescent="0.25">
      <c r="A15" s="15" t="s">
        <v>287</v>
      </c>
      <c r="B15" s="13" t="s">
        <v>286</v>
      </c>
      <c r="C15" s="13" t="s">
        <v>285</v>
      </c>
      <c r="D15" s="13" t="s">
        <v>244</v>
      </c>
      <c r="E15" s="13" t="s">
        <v>284</v>
      </c>
      <c r="F15" s="13" t="s">
        <v>283</v>
      </c>
      <c r="G15" s="13" t="s">
        <v>261</v>
      </c>
      <c r="H15" s="13" t="s">
        <v>282</v>
      </c>
      <c r="I15" s="13" t="s">
        <v>281</v>
      </c>
      <c r="K15" s="13" t="s">
        <v>280</v>
      </c>
      <c r="L15" s="13" t="s">
        <v>279</v>
      </c>
      <c r="M15" s="13" t="s">
        <v>278</v>
      </c>
      <c r="N15" s="13" t="s">
        <v>176</v>
      </c>
      <c r="O15" s="13" t="s">
        <v>277</v>
      </c>
      <c r="P15" s="13" t="s">
        <v>276</v>
      </c>
      <c r="R15" s="11" t="s">
        <v>275</v>
      </c>
      <c r="S15" s="13" t="s">
        <v>176</v>
      </c>
      <c r="V15" s="13" t="s">
        <v>274</v>
      </c>
      <c r="W15" s="13" t="s">
        <v>273</v>
      </c>
      <c r="X15" s="13" t="s">
        <v>272</v>
      </c>
      <c r="AB15" s="27" t="s">
        <v>561</v>
      </c>
    </row>
    <row r="16" spans="1:28" x14ac:dyDescent="0.25">
      <c r="A16" s="15" t="s">
        <v>271</v>
      </c>
      <c r="B16" s="12" t="s">
        <v>270</v>
      </c>
      <c r="C16" s="13" t="s">
        <v>269</v>
      </c>
      <c r="D16" s="13" t="s">
        <v>268</v>
      </c>
      <c r="E16" s="13" t="s">
        <v>267</v>
      </c>
      <c r="F16" s="13" t="s">
        <v>115</v>
      </c>
      <c r="G16" s="13" t="s">
        <v>266</v>
      </c>
      <c r="H16" s="12" t="s">
        <v>265</v>
      </c>
      <c r="I16" s="13" t="s">
        <v>264</v>
      </c>
      <c r="K16" s="13" t="s">
        <v>263</v>
      </c>
      <c r="L16" s="13" t="s">
        <v>262</v>
      </c>
      <c r="M16" s="13" t="s">
        <v>261</v>
      </c>
      <c r="N16" s="13" t="s">
        <v>260</v>
      </c>
      <c r="O16" s="13" t="s">
        <v>259</v>
      </c>
      <c r="P16" s="13" t="s">
        <v>258</v>
      </c>
      <c r="R16" s="11" t="s">
        <v>257</v>
      </c>
      <c r="S16" s="13" t="s">
        <v>256</v>
      </c>
      <c r="V16" s="13" t="s">
        <v>209</v>
      </c>
      <c r="W16" s="13" t="s">
        <v>255</v>
      </c>
      <c r="X16" s="13" t="s">
        <v>254</v>
      </c>
      <c r="AB16" s="28" t="s">
        <v>567</v>
      </c>
    </row>
    <row r="17" spans="1:28" x14ac:dyDescent="0.25">
      <c r="A17" s="15" t="s">
        <v>528</v>
      </c>
      <c r="C17" s="11" t="s">
        <v>253</v>
      </c>
      <c r="D17" s="12" t="s">
        <v>252</v>
      </c>
      <c r="E17" s="13" t="s">
        <v>251</v>
      </c>
      <c r="F17" s="13" t="s">
        <v>250</v>
      </c>
      <c r="G17" s="13" t="s">
        <v>249</v>
      </c>
      <c r="I17" s="11" t="s">
        <v>248</v>
      </c>
      <c r="K17" s="12" t="s">
        <v>247</v>
      </c>
      <c r="L17" s="13" t="s">
        <v>246</v>
      </c>
      <c r="M17" s="13" t="s">
        <v>245</v>
      </c>
      <c r="N17" s="13" t="s">
        <v>244</v>
      </c>
      <c r="O17" s="13" t="s">
        <v>216</v>
      </c>
      <c r="P17" s="12" t="s">
        <v>243</v>
      </c>
      <c r="R17" s="11" t="s">
        <v>242</v>
      </c>
      <c r="S17" s="13" t="s">
        <v>173</v>
      </c>
      <c r="V17" s="13" t="s">
        <v>190</v>
      </c>
      <c r="W17" s="13" t="s">
        <v>241</v>
      </c>
      <c r="X17" s="13" t="s">
        <v>240</v>
      </c>
      <c r="AB17" s="28" t="s">
        <v>542</v>
      </c>
    </row>
    <row r="18" spans="1:28" x14ac:dyDescent="0.25">
      <c r="A18" s="15" t="s">
        <v>239</v>
      </c>
      <c r="C18" s="11" t="s">
        <v>238</v>
      </c>
      <c r="E18" s="11" t="s">
        <v>237</v>
      </c>
      <c r="F18" s="13" t="s">
        <v>236</v>
      </c>
      <c r="G18" s="13" t="s">
        <v>119</v>
      </c>
      <c r="I18" s="10" t="s">
        <v>235</v>
      </c>
      <c r="L18" s="13" t="s">
        <v>234</v>
      </c>
      <c r="M18" s="13" t="s">
        <v>233</v>
      </c>
      <c r="N18" s="13" t="s">
        <v>232</v>
      </c>
      <c r="O18" s="12" t="s">
        <v>78</v>
      </c>
      <c r="R18" s="11" t="s">
        <v>231</v>
      </c>
      <c r="S18" s="13" t="s">
        <v>230</v>
      </c>
      <c r="V18" s="13" t="s">
        <v>176</v>
      </c>
      <c r="W18" s="13" t="s">
        <v>111</v>
      </c>
      <c r="X18" s="12" t="s">
        <v>229</v>
      </c>
      <c r="AB18" s="28" t="s">
        <v>548</v>
      </c>
    </row>
    <row r="19" spans="1:28" x14ac:dyDescent="0.25">
      <c r="A19" s="15" t="s">
        <v>527</v>
      </c>
      <c r="C19" s="11" t="s">
        <v>228</v>
      </c>
      <c r="E19" s="11" t="s">
        <v>227</v>
      </c>
      <c r="F19" s="13" t="s">
        <v>226</v>
      </c>
      <c r="G19" s="13" t="s">
        <v>225</v>
      </c>
      <c r="L19" s="13" t="s">
        <v>224</v>
      </c>
      <c r="M19" s="12" t="s">
        <v>223</v>
      </c>
      <c r="N19" s="12" t="s">
        <v>222</v>
      </c>
      <c r="R19" s="11" t="s">
        <v>221</v>
      </c>
      <c r="S19" s="13" t="s">
        <v>220</v>
      </c>
      <c r="V19" s="13" t="s">
        <v>219</v>
      </c>
      <c r="W19" s="13" t="s">
        <v>218</v>
      </c>
      <c r="AB19" s="28" t="s">
        <v>551</v>
      </c>
    </row>
    <row r="20" spans="1:28" x14ac:dyDescent="0.25">
      <c r="A20" s="15" t="s">
        <v>526</v>
      </c>
      <c r="C20" s="11" t="s">
        <v>217</v>
      </c>
      <c r="E20" s="11" t="s">
        <v>216</v>
      </c>
      <c r="F20" s="13" t="s">
        <v>215</v>
      </c>
      <c r="G20" s="13" t="s">
        <v>214</v>
      </c>
      <c r="L20" s="13" t="s">
        <v>213</v>
      </c>
      <c r="R20" s="11" t="s">
        <v>93</v>
      </c>
      <c r="S20" s="12" t="s">
        <v>212</v>
      </c>
      <c r="V20" s="12" t="s">
        <v>211</v>
      </c>
      <c r="W20" s="13" t="s">
        <v>104</v>
      </c>
      <c r="AB20" s="27" t="s">
        <v>583</v>
      </c>
    </row>
    <row r="21" spans="1:28" x14ac:dyDescent="0.25">
      <c r="A21" s="15" t="s">
        <v>525</v>
      </c>
      <c r="C21" s="11" t="s">
        <v>210</v>
      </c>
      <c r="E21" s="11" t="s">
        <v>209</v>
      </c>
      <c r="F21" s="13" t="s">
        <v>208</v>
      </c>
      <c r="G21" s="13" t="s">
        <v>207</v>
      </c>
      <c r="L21" s="13" t="s">
        <v>206</v>
      </c>
      <c r="R21" s="11" t="s">
        <v>205</v>
      </c>
      <c r="V21" s="65" t="s">
        <v>323</v>
      </c>
      <c r="W21" s="13" t="s">
        <v>204</v>
      </c>
      <c r="AB21" s="28" t="s">
        <v>543</v>
      </c>
    </row>
    <row r="22" spans="1:28" x14ac:dyDescent="0.25">
      <c r="A22" s="15" t="s">
        <v>524</v>
      </c>
      <c r="C22" s="11" t="s">
        <v>203</v>
      </c>
      <c r="E22" s="11" t="s">
        <v>202</v>
      </c>
      <c r="F22" s="13" t="s">
        <v>176</v>
      </c>
      <c r="G22" s="13" t="s">
        <v>201</v>
      </c>
      <c r="L22" s="13" t="s">
        <v>200</v>
      </c>
      <c r="R22" s="11" t="s">
        <v>199</v>
      </c>
      <c r="W22" s="13" t="s">
        <v>198</v>
      </c>
      <c r="AB22" s="27" t="s">
        <v>539</v>
      </c>
    </row>
    <row r="23" spans="1:28" x14ac:dyDescent="0.25">
      <c r="A23" s="15" t="s">
        <v>523</v>
      </c>
      <c r="C23" s="11" t="s">
        <v>197</v>
      </c>
      <c r="E23" s="11" t="s">
        <v>196</v>
      </c>
      <c r="F23" s="13" t="s">
        <v>80</v>
      </c>
      <c r="G23" s="13" t="s">
        <v>82</v>
      </c>
      <c r="L23" s="12" t="s">
        <v>195</v>
      </c>
      <c r="R23" s="11" t="s">
        <v>194</v>
      </c>
      <c r="W23" s="13" t="s">
        <v>93</v>
      </c>
      <c r="AB23" s="28" t="s">
        <v>540</v>
      </c>
    </row>
    <row r="24" spans="1:28" x14ac:dyDescent="0.25">
      <c r="A24" s="16" t="s">
        <v>522</v>
      </c>
      <c r="C24" s="11" t="s">
        <v>193</v>
      </c>
      <c r="E24" s="11" t="s">
        <v>192</v>
      </c>
      <c r="F24" s="13" t="s">
        <v>191</v>
      </c>
      <c r="G24" s="13" t="s">
        <v>190</v>
      </c>
      <c r="R24" s="10" t="s">
        <v>189</v>
      </c>
      <c r="W24" s="13" t="s">
        <v>188</v>
      </c>
      <c r="AB24" s="27" t="s">
        <v>544</v>
      </c>
    </row>
    <row r="25" spans="1:28" x14ac:dyDescent="0.25">
      <c r="A25" s="15" t="s">
        <v>187</v>
      </c>
      <c r="C25" s="11" t="s">
        <v>186</v>
      </c>
      <c r="E25" s="11" t="s">
        <v>185</v>
      </c>
      <c r="F25" s="13" t="s">
        <v>184</v>
      </c>
      <c r="G25" s="13" t="s">
        <v>183</v>
      </c>
      <c r="W25" s="13" t="s">
        <v>182</v>
      </c>
      <c r="AB25" s="28" t="s">
        <v>557</v>
      </c>
    </row>
    <row r="26" spans="1:28" x14ac:dyDescent="0.25">
      <c r="A26" s="14" t="s">
        <v>181</v>
      </c>
      <c r="C26" s="11" t="s">
        <v>180</v>
      </c>
      <c r="E26" s="11" t="s">
        <v>179</v>
      </c>
      <c r="F26" s="12" t="s">
        <v>178</v>
      </c>
      <c r="G26" s="12" t="s">
        <v>177</v>
      </c>
      <c r="W26" s="13" t="s">
        <v>176</v>
      </c>
      <c r="AB26" s="28" t="s">
        <v>582</v>
      </c>
    </row>
    <row r="27" spans="1:28" x14ac:dyDescent="0.25">
      <c r="C27" s="11" t="s">
        <v>175</v>
      </c>
      <c r="E27" s="10" t="s">
        <v>174</v>
      </c>
      <c r="W27" s="13" t="s">
        <v>173</v>
      </c>
      <c r="AB27" s="28" t="s">
        <v>565</v>
      </c>
    </row>
    <row r="28" spans="1:28" x14ac:dyDescent="0.25">
      <c r="C28" s="11" t="s">
        <v>172</v>
      </c>
      <c r="W28" s="12" t="s">
        <v>171</v>
      </c>
      <c r="AB28" s="28" t="s">
        <v>576</v>
      </c>
    </row>
    <row r="29" spans="1:28" x14ac:dyDescent="0.25">
      <c r="C29" s="11" t="s">
        <v>170</v>
      </c>
      <c r="AB29" s="28" t="s">
        <v>545</v>
      </c>
    </row>
    <row r="30" spans="1:28" x14ac:dyDescent="0.25">
      <c r="C30" s="11" t="s">
        <v>169</v>
      </c>
      <c r="AB30" s="27" t="s">
        <v>581</v>
      </c>
    </row>
    <row r="31" spans="1:28" x14ac:dyDescent="0.25">
      <c r="C31" s="11" t="s">
        <v>168</v>
      </c>
      <c r="AB31" s="28" t="s">
        <v>546</v>
      </c>
    </row>
    <row r="32" spans="1:28" x14ac:dyDescent="0.25">
      <c r="C32" s="11" t="s">
        <v>167</v>
      </c>
      <c r="AB32" s="27" t="s">
        <v>566</v>
      </c>
    </row>
    <row r="33" spans="3:28" x14ac:dyDescent="0.25">
      <c r="C33" s="11" t="s">
        <v>166</v>
      </c>
      <c r="AB33" s="28" t="s">
        <v>555</v>
      </c>
    </row>
    <row r="34" spans="3:28" x14ac:dyDescent="0.25">
      <c r="C34" s="11" t="s">
        <v>165</v>
      </c>
      <c r="AB34" s="28" t="s">
        <v>549</v>
      </c>
    </row>
    <row r="35" spans="3:28" x14ac:dyDescent="0.25">
      <c r="C35" s="11" t="s">
        <v>164</v>
      </c>
      <c r="AB35" s="28" t="s">
        <v>537</v>
      </c>
    </row>
    <row r="36" spans="3:28" x14ac:dyDescent="0.25">
      <c r="C36" s="11" t="s">
        <v>163</v>
      </c>
      <c r="AB36" s="27" t="s">
        <v>552</v>
      </c>
    </row>
    <row r="37" spans="3:28" x14ac:dyDescent="0.25">
      <c r="C37" s="11" t="s">
        <v>162</v>
      </c>
      <c r="AB37" s="28" t="s">
        <v>547</v>
      </c>
    </row>
    <row r="38" spans="3:28" x14ac:dyDescent="0.25">
      <c r="C38" s="11" t="s">
        <v>161</v>
      </c>
      <c r="AB38" s="27" t="s">
        <v>578</v>
      </c>
    </row>
    <row r="39" spans="3:28" x14ac:dyDescent="0.25">
      <c r="C39" s="11" t="s">
        <v>160</v>
      </c>
      <c r="AB39" s="27" t="s">
        <v>564</v>
      </c>
    </row>
    <row r="40" spans="3:28" x14ac:dyDescent="0.25">
      <c r="C40" s="11" t="s">
        <v>159</v>
      </c>
      <c r="AB40" s="28" t="s">
        <v>553</v>
      </c>
    </row>
    <row r="41" spans="3:28" x14ac:dyDescent="0.25">
      <c r="C41" s="11" t="s">
        <v>158</v>
      </c>
      <c r="AB41" s="28" t="s">
        <v>554</v>
      </c>
    </row>
    <row r="42" spans="3:28" x14ac:dyDescent="0.25">
      <c r="C42" s="11" t="s">
        <v>157</v>
      </c>
      <c r="AB42" s="27" t="s">
        <v>571</v>
      </c>
    </row>
    <row r="43" spans="3:28" x14ac:dyDescent="0.25">
      <c r="C43" s="11" t="s">
        <v>156</v>
      </c>
      <c r="AB43" s="27" t="s">
        <v>573</v>
      </c>
    </row>
    <row r="44" spans="3:28" x14ac:dyDescent="0.25">
      <c r="C44" s="11" t="s">
        <v>155</v>
      </c>
      <c r="AB44" s="28" t="s">
        <v>577</v>
      </c>
    </row>
    <row r="45" spans="3:28" x14ac:dyDescent="0.25">
      <c r="C45" s="11" t="s">
        <v>154</v>
      </c>
      <c r="AB45" s="27" t="s">
        <v>574</v>
      </c>
    </row>
    <row r="46" spans="3:28" x14ac:dyDescent="0.25">
      <c r="C46" s="11" t="s">
        <v>153</v>
      </c>
      <c r="AB46" s="28" t="s">
        <v>572</v>
      </c>
    </row>
    <row r="47" spans="3:28" x14ac:dyDescent="0.25">
      <c r="C47" s="11" t="s">
        <v>152</v>
      </c>
      <c r="AB47" s="28" t="s">
        <v>559</v>
      </c>
    </row>
    <row r="48" spans="3:28" x14ac:dyDescent="0.25">
      <c r="C48" s="11" t="s">
        <v>151</v>
      </c>
      <c r="AB48" s="27" t="s">
        <v>575</v>
      </c>
    </row>
    <row r="49" spans="3:28" x14ac:dyDescent="0.25">
      <c r="C49" s="11" t="s">
        <v>150</v>
      </c>
      <c r="AB49" s="23" t="s">
        <v>58</v>
      </c>
    </row>
    <row r="50" spans="3:28" x14ac:dyDescent="0.25">
      <c r="C50" s="11" t="s">
        <v>149</v>
      </c>
      <c r="AB50" s="24" t="s">
        <v>59</v>
      </c>
    </row>
    <row r="51" spans="3:28" x14ac:dyDescent="0.25">
      <c r="C51" s="11" t="s">
        <v>148</v>
      </c>
      <c r="AB51" s="24" t="s">
        <v>60</v>
      </c>
    </row>
    <row r="52" spans="3:28" x14ac:dyDescent="0.25">
      <c r="C52" s="11" t="s">
        <v>147</v>
      </c>
      <c r="AB52" s="24" t="s">
        <v>61</v>
      </c>
    </row>
    <row r="53" spans="3:28" x14ac:dyDescent="0.25">
      <c r="C53" s="11" t="s">
        <v>146</v>
      </c>
      <c r="AB53" s="24" t="s">
        <v>62</v>
      </c>
    </row>
    <row r="54" spans="3:28" x14ac:dyDescent="0.25">
      <c r="C54" s="11" t="s">
        <v>145</v>
      </c>
      <c r="AB54" s="27" t="s">
        <v>556</v>
      </c>
    </row>
    <row r="55" spans="3:28" x14ac:dyDescent="0.25">
      <c r="C55" s="11" t="s">
        <v>144</v>
      </c>
      <c r="AB55" s="27" t="s">
        <v>580</v>
      </c>
    </row>
    <row r="56" spans="3:28" x14ac:dyDescent="0.25">
      <c r="C56" s="11" t="s">
        <v>143</v>
      </c>
      <c r="AB56" s="29" t="s">
        <v>584</v>
      </c>
    </row>
    <row r="57" spans="3:28" x14ac:dyDescent="0.25">
      <c r="C57" s="11" t="s">
        <v>142</v>
      </c>
      <c r="AB57" s="29" t="s">
        <v>585</v>
      </c>
    </row>
    <row r="58" spans="3:28" x14ac:dyDescent="0.25">
      <c r="C58" s="11" t="s">
        <v>141</v>
      </c>
    </row>
    <row r="59" spans="3:28" x14ac:dyDescent="0.25">
      <c r="C59" s="11" t="s">
        <v>140</v>
      </c>
    </row>
    <row r="60" spans="3:28" x14ac:dyDescent="0.25">
      <c r="C60" s="11" t="s">
        <v>139</v>
      </c>
    </row>
    <row r="61" spans="3:28" x14ac:dyDescent="0.25">
      <c r="C61" s="11" t="s">
        <v>138</v>
      </c>
    </row>
    <row r="62" spans="3:28" x14ac:dyDescent="0.25">
      <c r="C62" s="11" t="s">
        <v>137</v>
      </c>
    </row>
    <row r="63" spans="3:28" x14ac:dyDescent="0.25">
      <c r="C63" s="11" t="s">
        <v>136</v>
      </c>
    </row>
    <row r="64" spans="3:28" x14ac:dyDescent="0.25">
      <c r="C64" s="11" t="s">
        <v>135</v>
      </c>
    </row>
    <row r="65" spans="3:3" x14ac:dyDescent="0.25">
      <c r="C65" s="11" t="s">
        <v>134</v>
      </c>
    </row>
    <row r="66" spans="3:3" x14ac:dyDescent="0.25">
      <c r="C66" s="11" t="s">
        <v>133</v>
      </c>
    </row>
    <row r="67" spans="3:3" x14ac:dyDescent="0.25">
      <c r="C67" s="11" t="s">
        <v>132</v>
      </c>
    </row>
    <row r="68" spans="3:3" x14ac:dyDescent="0.25">
      <c r="C68" s="11" t="s">
        <v>131</v>
      </c>
    </row>
    <row r="69" spans="3:3" x14ac:dyDescent="0.25">
      <c r="C69" s="11" t="s">
        <v>130</v>
      </c>
    </row>
    <row r="70" spans="3:3" x14ac:dyDescent="0.25">
      <c r="C70" s="11" t="s">
        <v>129</v>
      </c>
    </row>
    <row r="71" spans="3:3" x14ac:dyDescent="0.25">
      <c r="C71" s="11" t="s">
        <v>128</v>
      </c>
    </row>
    <row r="72" spans="3:3" x14ac:dyDescent="0.25">
      <c r="C72" s="11" t="s">
        <v>127</v>
      </c>
    </row>
    <row r="73" spans="3:3" x14ac:dyDescent="0.25">
      <c r="C73" s="11" t="s">
        <v>126</v>
      </c>
    </row>
    <row r="74" spans="3:3" x14ac:dyDescent="0.25">
      <c r="C74" s="11" t="s">
        <v>125</v>
      </c>
    </row>
    <row r="75" spans="3:3" x14ac:dyDescent="0.25">
      <c r="C75" s="11" t="s">
        <v>124</v>
      </c>
    </row>
    <row r="76" spans="3:3" x14ac:dyDescent="0.25">
      <c r="C76" s="11" t="s">
        <v>123</v>
      </c>
    </row>
    <row r="77" spans="3:3" x14ac:dyDescent="0.25">
      <c r="C77" s="11" t="s">
        <v>122</v>
      </c>
    </row>
    <row r="78" spans="3:3" x14ac:dyDescent="0.25">
      <c r="C78" s="11" t="s">
        <v>121</v>
      </c>
    </row>
    <row r="79" spans="3:3" x14ac:dyDescent="0.25">
      <c r="C79" s="11" t="s">
        <v>120</v>
      </c>
    </row>
    <row r="80" spans="3:3" x14ac:dyDescent="0.25">
      <c r="C80" s="11" t="s">
        <v>119</v>
      </c>
    </row>
    <row r="81" spans="3:3" x14ac:dyDescent="0.25">
      <c r="C81" s="11" t="s">
        <v>118</v>
      </c>
    </row>
    <row r="82" spans="3:3" x14ac:dyDescent="0.25">
      <c r="C82" s="11" t="s">
        <v>117</v>
      </c>
    </row>
    <row r="83" spans="3:3" x14ac:dyDescent="0.25">
      <c r="C83" s="11" t="s">
        <v>116</v>
      </c>
    </row>
    <row r="84" spans="3:3" x14ac:dyDescent="0.25">
      <c r="C84" s="11" t="s">
        <v>115</v>
      </c>
    </row>
    <row r="85" spans="3:3" x14ac:dyDescent="0.25">
      <c r="C85" s="11" t="s">
        <v>114</v>
      </c>
    </row>
    <row r="86" spans="3:3" x14ac:dyDescent="0.25">
      <c r="C86" s="11" t="s">
        <v>113</v>
      </c>
    </row>
    <row r="87" spans="3:3" x14ac:dyDescent="0.25">
      <c r="C87" s="11" t="s">
        <v>112</v>
      </c>
    </row>
    <row r="88" spans="3:3" x14ac:dyDescent="0.25">
      <c r="C88" s="11" t="s">
        <v>111</v>
      </c>
    </row>
    <row r="89" spans="3:3" x14ac:dyDescent="0.25">
      <c r="C89" s="11" t="s">
        <v>110</v>
      </c>
    </row>
    <row r="90" spans="3:3" x14ac:dyDescent="0.25">
      <c r="C90" s="11" t="s">
        <v>109</v>
      </c>
    </row>
    <row r="91" spans="3:3" x14ac:dyDescent="0.25">
      <c r="C91" s="11" t="s">
        <v>108</v>
      </c>
    </row>
    <row r="92" spans="3:3" x14ac:dyDescent="0.25">
      <c r="C92" s="11" t="s">
        <v>107</v>
      </c>
    </row>
    <row r="93" spans="3:3" x14ac:dyDescent="0.25">
      <c r="C93" s="11" t="s">
        <v>106</v>
      </c>
    </row>
    <row r="94" spans="3:3" x14ac:dyDescent="0.25">
      <c r="C94" s="11" t="s">
        <v>105</v>
      </c>
    </row>
    <row r="95" spans="3:3" x14ac:dyDescent="0.25">
      <c r="C95" s="11" t="s">
        <v>104</v>
      </c>
    </row>
    <row r="96" spans="3:3" x14ac:dyDescent="0.25">
      <c r="C96" s="11" t="s">
        <v>103</v>
      </c>
    </row>
    <row r="97" spans="3:3" x14ac:dyDescent="0.25">
      <c r="C97" s="11" t="s">
        <v>102</v>
      </c>
    </row>
    <row r="98" spans="3:3" x14ac:dyDescent="0.25">
      <c r="C98" s="11" t="s">
        <v>101</v>
      </c>
    </row>
    <row r="99" spans="3:3" x14ac:dyDescent="0.25">
      <c r="C99" s="11" t="s">
        <v>100</v>
      </c>
    </row>
    <row r="100" spans="3:3" x14ac:dyDescent="0.25">
      <c r="C100" s="11" t="s">
        <v>99</v>
      </c>
    </row>
    <row r="101" spans="3:3" x14ac:dyDescent="0.25">
      <c r="C101" s="11" t="s">
        <v>98</v>
      </c>
    </row>
    <row r="102" spans="3:3" x14ac:dyDescent="0.25">
      <c r="C102" s="11" t="s">
        <v>97</v>
      </c>
    </row>
    <row r="103" spans="3:3" x14ac:dyDescent="0.25">
      <c r="C103" s="11" t="s">
        <v>96</v>
      </c>
    </row>
    <row r="104" spans="3:3" x14ac:dyDescent="0.25">
      <c r="C104" s="11" t="s">
        <v>95</v>
      </c>
    </row>
    <row r="105" spans="3:3" x14ac:dyDescent="0.25">
      <c r="C105" s="11" t="s">
        <v>94</v>
      </c>
    </row>
    <row r="106" spans="3:3" x14ac:dyDescent="0.25">
      <c r="C106" s="11" t="s">
        <v>93</v>
      </c>
    </row>
    <row r="107" spans="3:3" x14ac:dyDescent="0.25">
      <c r="C107" s="11" t="s">
        <v>92</v>
      </c>
    </row>
    <row r="108" spans="3:3" x14ac:dyDescent="0.25">
      <c r="C108" s="11" t="s">
        <v>91</v>
      </c>
    </row>
    <row r="109" spans="3:3" x14ac:dyDescent="0.25">
      <c r="C109" s="11" t="s">
        <v>90</v>
      </c>
    </row>
    <row r="110" spans="3:3" x14ac:dyDescent="0.25">
      <c r="C110" s="11" t="s">
        <v>89</v>
      </c>
    </row>
    <row r="111" spans="3:3" x14ac:dyDescent="0.25">
      <c r="C111" s="11" t="s">
        <v>88</v>
      </c>
    </row>
    <row r="112" spans="3:3" x14ac:dyDescent="0.25">
      <c r="C112" s="11" t="s">
        <v>87</v>
      </c>
    </row>
    <row r="113" spans="3:3" x14ac:dyDescent="0.25">
      <c r="C113" s="11" t="s">
        <v>86</v>
      </c>
    </row>
    <row r="114" spans="3:3" x14ac:dyDescent="0.25">
      <c r="C114" s="11" t="s">
        <v>85</v>
      </c>
    </row>
    <row r="115" spans="3:3" x14ac:dyDescent="0.25">
      <c r="C115" s="11" t="s">
        <v>84</v>
      </c>
    </row>
    <row r="116" spans="3:3" x14ac:dyDescent="0.25">
      <c r="C116" s="11" t="s">
        <v>83</v>
      </c>
    </row>
    <row r="117" spans="3:3" x14ac:dyDescent="0.25">
      <c r="C117" s="11" t="s">
        <v>82</v>
      </c>
    </row>
    <row r="118" spans="3:3" x14ac:dyDescent="0.25">
      <c r="C118" s="11" t="s">
        <v>81</v>
      </c>
    </row>
    <row r="119" spans="3:3" x14ac:dyDescent="0.25">
      <c r="C119" s="11" t="s">
        <v>80</v>
      </c>
    </row>
    <row r="120" spans="3:3" x14ac:dyDescent="0.25">
      <c r="C120" s="11" t="s">
        <v>79</v>
      </c>
    </row>
    <row r="121" spans="3:3" x14ac:dyDescent="0.25">
      <c r="C121" s="11" t="s">
        <v>78</v>
      </c>
    </row>
    <row r="122" spans="3:3" x14ac:dyDescent="0.25">
      <c r="C122" s="11" t="s">
        <v>77</v>
      </c>
    </row>
    <row r="123" spans="3:3" x14ac:dyDescent="0.25">
      <c r="C123" s="11" t="s">
        <v>76</v>
      </c>
    </row>
    <row r="124" spans="3:3" x14ac:dyDescent="0.25">
      <c r="C124" s="11" t="s">
        <v>75</v>
      </c>
    </row>
    <row r="125" spans="3:3" x14ac:dyDescent="0.25">
      <c r="C125" s="11" t="s">
        <v>74</v>
      </c>
    </row>
    <row r="126" spans="3:3" x14ac:dyDescent="0.25">
      <c r="C126" s="11" t="s">
        <v>73</v>
      </c>
    </row>
    <row r="127" spans="3:3" x14ac:dyDescent="0.25">
      <c r="C127" s="11" t="s">
        <v>72</v>
      </c>
    </row>
    <row r="128" spans="3:3" x14ac:dyDescent="0.25">
      <c r="C128" s="11" t="s">
        <v>71</v>
      </c>
    </row>
    <row r="129" spans="3:3" x14ac:dyDescent="0.25">
      <c r="C129" s="11" t="s">
        <v>70</v>
      </c>
    </row>
    <row r="130" spans="3:3" x14ac:dyDescent="0.25">
      <c r="C130" s="11" t="s">
        <v>69</v>
      </c>
    </row>
    <row r="131" spans="3:3" x14ac:dyDescent="0.25">
      <c r="C131" s="11" t="s">
        <v>68</v>
      </c>
    </row>
    <row r="132" spans="3:3" x14ac:dyDescent="0.25">
      <c r="C132" s="11" t="s">
        <v>67</v>
      </c>
    </row>
    <row r="133" spans="3:3" x14ac:dyDescent="0.25">
      <c r="C133" s="11" t="s">
        <v>66</v>
      </c>
    </row>
    <row r="134" spans="3:3" x14ac:dyDescent="0.25">
      <c r="C134" s="11" t="s">
        <v>65</v>
      </c>
    </row>
    <row r="135" spans="3:3" x14ac:dyDescent="0.25">
      <c r="C135" s="11" t="s">
        <v>64</v>
      </c>
    </row>
    <row r="136" spans="3:3" x14ac:dyDescent="0.25">
      <c r="C136" s="10" t="s">
        <v>63</v>
      </c>
    </row>
    <row r="137" spans="3:3" x14ac:dyDescent="0.25">
      <c r="C137" s="9"/>
    </row>
  </sheetData>
  <sortState ref="AB2:AB137">
    <sortCondition ref="AB1"/>
  </sortState>
  <pageMargins left="0.7" right="0.7" top="0.75" bottom="0.75" header="0.3" footer="0.3"/>
  <pageSetup orientation="portrait" r:id="rId1"/>
  <tableParts count="2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G240"/>
  <sheetViews>
    <sheetView tabSelected="1" topLeftCell="W1" zoomScaleNormal="100" workbookViewId="0">
      <selection activeCell="AF3" sqref="AF3:AF240"/>
    </sheetView>
  </sheetViews>
  <sheetFormatPr baseColWidth="10" defaultColWidth="11.42578125" defaultRowHeight="20.25" customHeight="1" x14ac:dyDescent="0.25"/>
  <cols>
    <col min="1" max="1" width="17.28515625" style="2" bestFit="1" customWidth="1"/>
    <col min="2" max="2" width="24.5703125" style="2" bestFit="1" customWidth="1"/>
    <col min="3" max="3" width="14.42578125" style="2" customWidth="1"/>
    <col min="4" max="4" width="11.140625" style="2" customWidth="1"/>
    <col min="5" max="5" width="16" style="2" bestFit="1" customWidth="1"/>
    <col min="6" max="6" width="9.7109375" style="2" bestFit="1" customWidth="1"/>
    <col min="7" max="7" width="14.85546875" style="2" customWidth="1"/>
    <col min="8" max="8" width="21.42578125" style="2" customWidth="1"/>
    <col min="9" max="9" width="14.7109375" style="2" customWidth="1"/>
    <col min="10" max="10" width="27.85546875" style="2" customWidth="1"/>
    <col min="11" max="11" width="13" style="2" customWidth="1"/>
    <col min="12" max="12" width="12.7109375" style="2" customWidth="1"/>
    <col min="13" max="13" width="30.5703125" style="2" customWidth="1"/>
    <col min="14" max="14" width="19.85546875" style="2" customWidth="1"/>
    <col min="15" max="15" width="10.5703125" style="2" bestFit="1" customWidth="1"/>
    <col min="16" max="16" width="12.28515625" style="2" bestFit="1" customWidth="1"/>
    <col min="17" max="17" width="33.140625" style="2" customWidth="1"/>
    <col min="18" max="18" width="24" style="2" customWidth="1"/>
    <col min="19" max="19" width="27.28515625" style="2" customWidth="1"/>
    <col min="20" max="20" width="26.5703125" style="2" customWidth="1"/>
    <col min="21" max="21" width="35.7109375" style="2" customWidth="1"/>
    <col min="22" max="22" width="34.85546875" style="2" customWidth="1"/>
    <col min="23" max="23" width="18.28515625" style="2" customWidth="1"/>
    <col min="24" max="24" width="27.85546875" style="2" customWidth="1"/>
    <col min="25" max="25" width="18.28515625" style="2" customWidth="1"/>
    <col min="26" max="26" width="24.28515625" style="2" customWidth="1"/>
    <col min="27" max="27" width="15.5703125" style="2" customWidth="1"/>
    <col min="28" max="28" width="18" style="2" customWidth="1"/>
    <col min="29" max="29" width="14.7109375" style="2" customWidth="1"/>
    <col min="30" max="30" width="21" style="2" customWidth="1"/>
    <col min="31" max="31" width="12.140625" style="2" customWidth="1"/>
    <col min="32" max="32" width="24.28515625" style="2" bestFit="1" customWidth="1"/>
    <col min="33" max="16384" width="11.42578125" style="2"/>
  </cols>
  <sheetData>
    <row r="1" spans="1:33" s="1" customFormat="1" ht="20.25" customHeight="1" x14ac:dyDescent="0.25">
      <c r="A1" s="115" t="s">
        <v>23</v>
      </c>
      <c r="B1" s="115"/>
      <c r="C1" s="115"/>
      <c r="D1" s="115"/>
      <c r="E1" s="115"/>
      <c r="F1" s="115"/>
      <c r="G1" s="115"/>
      <c r="H1" s="116"/>
      <c r="I1" s="119" t="s">
        <v>20</v>
      </c>
      <c r="J1" s="120"/>
      <c r="K1" s="120"/>
      <c r="L1" s="120"/>
      <c r="M1" s="120"/>
      <c r="N1" s="120"/>
      <c r="O1" s="120"/>
      <c r="P1" s="121"/>
      <c r="Q1" s="119" t="s">
        <v>18</v>
      </c>
      <c r="R1" s="121"/>
      <c r="S1" s="122" t="s">
        <v>21</v>
      </c>
      <c r="T1" s="123"/>
      <c r="U1" s="123"/>
      <c r="V1" s="124"/>
      <c r="W1" s="125" t="s">
        <v>22</v>
      </c>
      <c r="X1" s="126"/>
      <c r="Y1" s="126"/>
      <c r="Z1" s="126"/>
      <c r="AA1" s="126"/>
      <c r="AB1" s="126"/>
      <c r="AC1" s="126"/>
      <c r="AD1" s="126"/>
      <c r="AE1" s="127"/>
      <c r="AF1" s="117" t="s">
        <v>33</v>
      </c>
      <c r="AG1" s="118"/>
    </row>
    <row r="2" spans="1:33" s="1" customFormat="1" ht="45" customHeight="1" x14ac:dyDescent="0.25">
      <c r="A2" s="30" t="s">
        <v>0</v>
      </c>
      <c r="B2" s="30" t="s">
        <v>1</v>
      </c>
      <c r="C2" s="31" t="s">
        <v>586</v>
      </c>
      <c r="D2" s="31" t="s">
        <v>587</v>
      </c>
      <c r="E2" s="32" t="s">
        <v>25</v>
      </c>
      <c r="F2" s="31" t="s">
        <v>588</v>
      </c>
      <c r="G2" s="34" t="s">
        <v>29</v>
      </c>
      <c r="H2" s="42" t="s">
        <v>30</v>
      </c>
      <c r="I2" s="31" t="s">
        <v>2</v>
      </c>
      <c r="J2" s="31" t="s">
        <v>3</v>
      </c>
      <c r="K2" s="33" t="s">
        <v>4</v>
      </c>
      <c r="L2" s="34" t="s">
        <v>31</v>
      </c>
      <c r="M2" s="35" t="s">
        <v>32</v>
      </c>
      <c r="N2" s="35" t="s">
        <v>5</v>
      </c>
      <c r="O2" s="34" t="s">
        <v>6</v>
      </c>
      <c r="P2" s="34" t="s">
        <v>7</v>
      </c>
      <c r="Q2" s="36" t="s">
        <v>24</v>
      </c>
      <c r="R2" s="36" t="s">
        <v>19</v>
      </c>
      <c r="S2" s="37" t="s">
        <v>8</v>
      </c>
      <c r="T2" s="38" t="s">
        <v>9</v>
      </c>
      <c r="U2" s="38" t="s">
        <v>10</v>
      </c>
      <c r="V2" s="38" t="s">
        <v>11</v>
      </c>
      <c r="W2" s="39" t="s">
        <v>12</v>
      </c>
      <c r="X2" s="40" t="s">
        <v>13</v>
      </c>
      <c r="Y2" s="40" t="s">
        <v>27</v>
      </c>
      <c r="Z2" s="40" t="s">
        <v>26</v>
      </c>
      <c r="AA2" s="40" t="s">
        <v>14</v>
      </c>
      <c r="AB2" s="40" t="s">
        <v>28</v>
      </c>
      <c r="AC2" s="40" t="s">
        <v>15</v>
      </c>
      <c r="AD2" s="40" t="s">
        <v>17</v>
      </c>
      <c r="AE2" s="40" t="s">
        <v>16</v>
      </c>
      <c r="AF2" s="41" t="s">
        <v>34</v>
      </c>
      <c r="AG2" s="41" t="s">
        <v>35</v>
      </c>
    </row>
    <row r="3" spans="1:33" ht="15" customHeight="1" x14ac:dyDescent="0.25">
      <c r="A3" s="66" t="str">
        <f>IF(ISBLANK(C3),"",CONCATENATE(C3,"-",D3,"-",E3,"/",F3))</f>
        <v>DOL-1-UR1/24</v>
      </c>
      <c r="B3" s="66" t="str">
        <f>IF(ISBLANK(C3),"",CONCATENATE(A3,"_",TEXT(G3,"yymmdd"),TEXT(H3,"hhmm")))</f>
        <v>DOL-1-UR1/24_2412040700</v>
      </c>
      <c r="C3" s="67" t="s">
        <v>612</v>
      </c>
      <c r="D3" s="67">
        <v>1</v>
      </c>
      <c r="E3" s="67" t="s">
        <v>58</v>
      </c>
      <c r="F3" s="67">
        <v>24</v>
      </c>
      <c r="G3" s="68">
        <v>45630</v>
      </c>
      <c r="H3" s="69">
        <v>0.29166666666666669</v>
      </c>
      <c r="I3" s="71" t="s">
        <v>651</v>
      </c>
      <c r="J3" s="70" t="s">
        <v>53</v>
      </c>
      <c r="K3" s="70" t="s">
        <v>532</v>
      </c>
      <c r="L3" s="70"/>
      <c r="M3" s="75" t="s">
        <v>613</v>
      </c>
      <c r="N3" s="71" t="s">
        <v>652</v>
      </c>
      <c r="O3" s="78">
        <v>-3458757</v>
      </c>
      <c r="P3" s="71">
        <v>-5836905</v>
      </c>
      <c r="Q3" s="72"/>
      <c r="R3" s="70"/>
      <c r="S3" s="74"/>
      <c r="T3" s="74"/>
      <c r="U3" s="70"/>
      <c r="V3" s="74"/>
      <c r="W3" s="74">
        <v>2</v>
      </c>
      <c r="X3" s="74"/>
      <c r="Y3" s="70"/>
      <c r="Z3" s="70"/>
      <c r="AA3" s="70"/>
      <c r="AB3" s="70"/>
      <c r="AC3" s="70"/>
      <c r="AD3" s="70"/>
      <c r="AE3" s="70"/>
      <c r="AF3" s="70"/>
      <c r="AG3" s="70"/>
    </row>
    <row r="4" spans="1:33" ht="15" customHeight="1" x14ac:dyDescent="0.25">
      <c r="A4" s="66" t="str">
        <f>IF(ISBLANK(C4),"",CONCATENATE(C4,"-",D4,"-",E4,"/",F4))</f>
        <v>DOL-1-UR1/24</v>
      </c>
      <c r="B4" s="66" t="str">
        <f>IF(ISBLANK(C4),"",CONCATENATE(A4,"_",TEXT(G4,"yymmdd"),TEXT(H4,"hhmm")))</f>
        <v>DOL-1-UR1/24_2412050700</v>
      </c>
      <c r="C4" s="67" t="s">
        <v>612</v>
      </c>
      <c r="D4" s="67">
        <v>1</v>
      </c>
      <c r="E4" s="67" t="s">
        <v>58</v>
      </c>
      <c r="F4" s="67">
        <v>24</v>
      </c>
      <c r="G4" s="68">
        <v>45631</v>
      </c>
      <c r="H4" s="69">
        <v>0.29166666666666669</v>
      </c>
      <c r="I4" s="84" t="s">
        <v>651</v>
      </c>
      <c r="J4" s="70" t="s">
        <v>53</v>
      </c>
      <c r="K4" s="70" t="s">
        <v>532</v>
      </c>
      <c r="L4" s="75"/>
      <c r="M4" s="75" t="s">
        <v>613</v>
      </c>
      <c r="N4" s="85" t="s">
        <v>652</v>
      </c>
      <c r="O4" s="74">
        <v>-3458757</v>
      </c>
      <c r="P4" s="74">
        <v>-5836905</v>
      </c>
      <c r="Q4" s="70"/>
      <c r="R4" s="70"/>
      <c r="S4" s="71"/>
      <c r="T4" s="71"/>
      <c r="U4" s="70"/>
      <c r="V4" s="71"/>
      <c r="W4" s="83">
        <v>2</v>
      </c>
      <c r="X4" s="83"/>
      <c r="Y4" s="70"/>
      <c r="Z4" s="70"/>
      <c r="AA4" s="70"/>
      <c r="AB4" s="70"/>
      <c r="AC4" s="70"/>
      <c r="AD4" s="70"/>
      <c r="AE4" s="70"/>
      <c r="AF4" s="70"/>
      <c r="AG4" s="70"/>
    </row>
    <row r="5" spans="1:33" ht="15" customHeight="1" x14ac:dyDescent="0.25">
      <c r="A5" s="66" t="str">
        <f>IF(ISBLANK(C5),"",CONCATENATE(C5,"-",D5,"-",E5,"/",F5))</f>
        <v>DOL-1-UR1/24</v>
      </c>
      <c r="B5" s="66" t="str">
        <f>IF(ISBLANK(C5),"",CONCATENATE(A5,"_",TEXT(G5,"yymmdd"),TEXT(H5,"hhmm")))</f>
        <v>DOL-1-UR1/24_2412060700</v>
      </c>
      <c r="C5" s="108" t="s">
        <v>612</v>
      </c>
      <c r="D5" s="108">
        <v>1</v>
      </c>
      <c r="E5" s="67" t="s">
        <v>58</v>
      </c>
      <c r="F5" s="108">
        <v>24</v>
      </c>
      <c r="G5" s="68">
        <v>45632</v>
      </c>
      <c r="H5" s="92">
        <v>0.29166666666666669</v>
      </c>
      <c r="I5" s="83" t="s">
        <v>651</v>
      </c>
      <c r="J5" s="71" t="s">
        <v>53</v>
      </c>
      <c r="K5" s="71" t="s">
        <v>532</v>
      </c>
      <c r="L5" s="71"/>
      <c r="M5" s="75" t="s">
        <v>613</v>
      </c>
      <c r="N5" s="83" t="s">
        <v>652</v>
      </c>
      <c r="O5" s="109">
        <v>-3458757</v>
      </c>
      <c r="P5" s="109">
        <v>-5836905</v>
      </c>
      <c r="Q5" s="83"/>
      <c r="R5" s="83"/>
      <c r="S5" s="83"/>
      <c r="T5" s="83"/>
      <c r="U5" s="83"/>
      <c r="V5" s="83"/>
      <c r="W5" s="83">
        <v>2</v>
      </c>
      <c r="X5" s="83"/>
      <c r="Y5" s="83"/>
      <c r="Z5" s="83"/>
      <c r="AA5" s="83"/>
      <c r="AB5" s="83"/>
      <c r="AC5" s="83"/>
      <c r="AD5" s="83"/>
      <c r="AE5" s="83"/>
      <c r="AF5" s="83"/>
      <c r="AG5" s="83"/>
    </row>
    <row r="6" spans="1:33" ht="15" customHeight="1" x14ac:dyDescent="0.25">
      <c r="A6" s="66" t="str">
        <f>IF(ISBLANK(C6),"",CONCATENATE(C6,"-",D6,"-",E6,"/",F6))</f>
        <v>DOL-1-UR1/24</v>
      </c>
      <c r="B6" s="66" t="str">
        <f>IF(ISBLANK(C6),"",CONCATENATE(A6,"_",TEXT(G6,"yymmdd"),TEXT(H6,"hhmm")))</f>
        <v>DOL-1-UR1/24_2412070700</v>
      </c>
      <c r="C6" s="67" t="s">
        <v>612</v>
      </c>
      <c r="D6" s="67">
        <v>1</v>
      </c>
      <c r="E6" s="67" t="s">
        <v>58</v>
      </c>
      <c r="F6" s="67">
        <v>24</v>
      </c>
      <c r="G6" s="68">
        <v>45633</v>
      </c>
      <c r="H6" s="110">
        <v>0.29166666666666669</v>
      </c>
      <c r="I6" s="83" t="s">
        <v>651</v>
      </c>
      <c r="J6" s="70" t="s">
        <v>53</v>
      </c>
      <c r="K6" s="70" t="s">
        <v>532</v>
      </c>
      <c r="L6" s="70"/>
      <c r="M6" s="75" t="s">
        <v>613</v>
      </c>
      <c r="N6" s="83" t="s">
        <v>652</v>
      </c>
      <c r="O6" s="87">
        <v>-3458757</v>
      </c>
      <c r="P6" s="87">
        <v>-5836905</v>
      </c>
      <c r="Q6" s="87"/>
      <c r="R6" s="87"/>
      <c r="S6" s="83"/>
      <c r="T6" s="83"/>
      <c r="U6" s="87"/>
      <c r="V6" s="83"/>
      <c r="W6" s="87">
        <v>2</v>
      </c>
      <c r="X6" s="87"/>
      <c r="Y6" s="87"/>
      <c r="Z6" s="87"/>
      <c r="AA6" s="87"/>
      <c r="AB6" s="87"/>
      <c r="AC6" s="87"/>
      <c r="AD6" s="87"/>
      <c r="AE6" s="87"/>
      <c r="AF6" s="87"/>
      <c r="AG6" s="87"/>
    </row>
    <row r="7" spans="1:33" ht="15" customHeight="1" x14ac:dyDescent="0.25">
      <c r="A7" s="100" t="str">
        <f>IF(ISBLANK(C7),"",CONCATENATE(C7,"-",D7,"-",E7,"/",F7))</f>
        <v>DOL-1-UR1/24</v>
      </c>
      <c r="B7" s="100" t="str">
        <f>IF(ISBLANK(C7),"",CONCATENATE(A7,"_",TEXT(G7,"yymmdd"),TEXT(H7,"hhmm")))</f>
        <v>DOL-1-UR1/24_2412080700</v>
      </c>
      <c r="C7" s="101" t="s">
        <v>612</v>
      </c>
      <c r="D7" s="101">
        <v>1</v>
      </c>
      <c r="E7" s="67" t="s">
        <v>58</v>
      </c>
      <c r="F7" s="101">
        <v>24</v>
      </c>
      <c r="G7" s="111">
        <v>45634</v>
      </c>
      <c r="H7" s="112">
        <v>0.29166666666666669</v>
      </c>
      <c r="I7" s="103" t="s">
        <v>651</v>
      </c>
      <c r="J7" s="103" t="s">
        <v>53</v>
      </c>
      <c r="K7" s="103" t="s">
        <v>532</v>
      </c>
      <c r="L7" s="103"/>
      <c r="M7" s="113" t="s">
        <v>613</v>
      </c>
      <c r="N7" s="105" t="s">
        <v>652</v>
      </c>
      <c r="O7" s="114">
        <v>-3458757</v>
      </c>
      <c r="P7" s="114">
        <v>-5836905</v>
      </c>
      <c r="Q7" s="103"/>
      <c r="R7" s="103"/>
      <c r="S7" s="105"/>
      <c r="T7" s="105"/>
      <c r="U7" s="103"/>
      <c r="V7" s="105"/>
      <c r="W7" s="103">
        <v>2</v>
      </c>
      <c r="X7" s="103"/>
      <c r="Y7" s="103"/>
      <c r="Z7" s="103"/>
      <c r="AA7" s="103"/>
      <c r="AB7" s="103"/>
      <c r="AC7" s="103"/>
      <c r="AD7" s="103"/>
      <c r="AE7" s="103"/>
      <c r="AF7" s="103"/>
      <c r="AG7" s="103"/>
    </row>
    <row r="8" spans="1:33" ht="15" customHeight="1" x14ac:dyDescent="0.25">
      <c r="A8" s="100" t="str">
        <f>IF(ISBLANK(C8),"",CONCATENATE(C8,"-",D8,"-",E8,"/",F8))</f>
        <v>DOL-1-UR1/24</v>
      </c>
      <c r="B8" s="100" t="str">
        <f>IF(ISBLANK(C8),"",CONCATENATE(A8,"_",TEXT(G8,"yymmdd"),TEXT(H8,"hhmm")))</f>
        <v>DOL-1-UR1/24_2412090700</v>
      </c>
      <c r="C8" s="101" t="s">
        <v>612</v>
      </c>
      <c r="D8" s="101">
        <v>1</v>
      </c>
      <c r="E8" s="67" t="s">
        <v>58</v>
      </c>
      <c r="F8" s="101">
        <v>24</v>
      </c>
      <c r="G8" s="111">
        <v>45635</v>
      </c>
      <c r="H8" s="112">
        <v>0.29166666666666669</v>
      </c>
      <c r="I8" s="103" t="s">
        <v>651</v>
      </c>
      <c r="J8" s="103" t="s">
        <v>53</v>
      </c>
      <c r="K8" s="103" t="s">
        <v>532</v>
      </c>
      <c r="L8" s="103"/>
      <c r="M8" s="113" t="s">
        <v>613</v>
      </c>
      <c r="N8" s="105" t="s">
        <v>652</v>
      </c>
      <c r="O8" s="114">
        <v>-3458757</v>
      </c>
      <c r="P8" s="114">
        <v>-5836905</v>
      </c>
      <c r="Q8" s="103"/>
      <c r="R8" s="103"/>
      <c r="S8" s="105"/>
      <c r="T8" s="105"/>
      <c r="U8" s="103"/>
      <c r="V8" s="105"/>
      <c r="W8" s="103">
        <v>2</v>
      </c>
      <c r="X8" s="103"/>
      <c r="Y8" s="103"/>
      <c r="Z8" s="103"/>
      <c r="AA8" s="103"/>
      <c r="AB8" s="103"/>
      <c r="AC8" s="103"/>
      <c r="AD8" s="103"/>
      <c r="AE8" s="103"/>
      <c r="AF8" s="103"/>
      <c r="AG8" s="103"/>
    </row>
    <row r="9" spans="1:33" ht="15" customHeight="1" x14ac:dyDescent="0.25">
      <c r="A9" s="141" t="str">
        <f>IF(ISBLANK(C9),"",CONCATENATE(C9,"-",D9,"-",E9,"/",F9))</f>
        <v>DOL-1-UR1/24</v>
      </c>
      <c r="B9" s="141" t="str">
        <f>IF(ISBLANK(C9),"",CONCATENATE(A9,"_",TEXT(G9,"yymmdd"),TEXT(H9,"hhmm")))</f>
        <v>DOL-1-UR1/24_2412100700</v>
      </c>
      <c r="C9" s="103" t="s">
        <v>612</v>
      </c>
      <c r="D9" s="103">
        <v>1</v>
      </c>
      <c r="E9" s="103" t="s">
        <v>58</v>
      </c>
      <c r="F9" s="103">
        <v>24</v>
      </c>
      <c r="G9" s="111">
        <v>45636</v>
      </c>
      <c r="H9" s="112">
        <v>0.29166666666666669</v>
      </c>
      <c r="I9" s="103" t="s">
        <v>651</v>
      </c>
      <c r="J9" s="103" t="s">
        <v>53</v>
      </c>
      <c r="K9" s="103" t="s">
        <v>532</v>
      </c>
      <c r="L9" s="103"/>
      <c r="M9" s="113" t="s">
        <v>613</v>
      </c>
      <c r="N9" s="105" t="s">
        <v>652</v>
      </c>
      <c r="O9" s="114">
        <v>-3458757</v>
      </c>
      <c r="P9" s="114">
        <v>-5836905</v>
      </c>
      <c r="Q9" s="103"/>
      <c r="R9" s="103"/>
      <c r="S9" s="105"/>
      <c r="T9" s="105"/>
      <c r="U9" s="103"/>
      <c r="V9" s="105"/>
      <c r="W9" s="105">
        <v>2</v>
      </c>
      <c r="X9" s="105"/>
      <c r="Y9" s="103"/>
      <c r="Z9" s="103"/>
      <c r="AA9" s="103"/>
      <c r="AB9" s="103"/>
      <c r="AC9" s="103"/>
      <c r="AD9" s="103"/>
      <c r="AE9" s="103"/>
      <c r="AF9" s="103"/>
      <c r="AG9" s="103"/>
    </row>
    <row r="10" spans="1:33" ht="15" customHeight="1" x14ac:dyDescent="0.25">
      <c r="A10" s="66" t="str">
        <f>IF(ISBLANK(C10),"",CONCATENATE(C10,"-",D10,"-",E10,"/",F10))</f>
        <v>DOR-29-UR4/24</v>
      </c>
      <c r="B10" s="66" t="str">
        <f>IF(ISBLANK(C10),"",CONCATENATE(A10,"_",TEXT(G10,"yymmdd"),TEXT(H10,"hhmm")))</f>
        <v>DOR-29-UR4/24_2412040700</v>
      </c>
      <c r="C10" s="67" t="s">
        <v>649</v>
      </c>
      <c r="D10" s="67">
        <v>29</v>
      </c>
      <c r="E10" s="67" t="s">
        <v>61</v>
      </c>
      <c r="F10" s="67">
        <v>24</v>
      </c>
      <c r="G10" s="68">
        <v>45630</v>
      </c>
      <c r="H10" s="69">
        <v>0.29166666666666669</v>
      </c>
      <c r="I10" s="71" t="s">
        <v>614</v>
      </c>
      <c r="J10" s="70" t="s">
        <v>53</v>
      </c>
      <c r="K10" s="70" t="s">
        <v>524</v>
      </c>
      <c r="L10" s="70" t="s">
        <v>323</v>
      </c>
      <c r="M10" s="75"/>
      <c r="N10" s="71" t="s">
        <v>615</v>
      </c>
      <c r="O10" s="70" t="s">
        <v>650</v>
      </c>
      <c r="P10" s="70" t="s">
        <v>629</v>
      </c>
      <c r="Q10" s="70"/>
      <c r="R10" s="70"/>
      <c r="S10" s="83"/>
      <c r="T10" s="83"/>
      <c r="U10" s="70"/>
      <c r="V10" s="83"/>
      <c r="W10" s="83">
        <v>2</v>
      </c>
      <c r="X10" s="83"/>
      <c r="Y10" s="70"/>
      <c r="Z10" s="70"/>
      <c r="AA10" s="70"/>
      <c r="AB10" s="70"/>
      <c r="AC10" s="70"/>
      <c r="AD10" s="70"/>
      <c r="AE10" s="70"/>
      <c r="AF10" s="70"/>
      <c r="AG10" s="70"/>
    </row>
    <row r="11" spans="1:33" ht="15" customHeight="1" x14ac:dyDescent="0.25">
      <c r="A11" s="66" t="str">
        <f>IF(ISBLANK(C11),"",CONCATENATE(C11,"-",D11,"-",E11,"/",F11))</f>
        <v>DOR-29-UR4/24</v>
      </c>
      <c r="B11" s="66" t="str">
        <f>IF(ISBLANK(C11),"",CONCATENATE(A11,"_",TEXT(G11,"yymmdd"),TEXT(H11,"hhmm")))</f>
        <v>DOR-29-UR4/24_2412050700</v>
      </c>
      <c r="C11" s="67" t="s">
        <v>649</v>
      </c>
      <c r="D11" s="67">
        <v>29</v>
      </c>
      <c r="E11" s="67" t="s">
        <v>61</v>
      </c>
      <c r="F11" s="67">
        <v>24</v>
      </c>
      <c r="G11" s="68">
        <v>45631</v>
      </c>
      <c r="H11" s="69">
        <v>0.29166666666666669</v>
      </c>
      <c r="I11" s="84" t="s">
        <v>614</v>
      </c>
      <c r="J11" s="70" t="s">
        <v>53</v>
      </c>
      <c r="K11" s="70" t="s">
        <v>524</v>
      </c>
      <c r="L11" s="75" t="s">
        <v>323</v>
      </c>
      <c r="M11" s="75"/>
      <c r="N11" s="83" t="s">
        <v>615</v>
      </c>
      <c r="O11" s="84" t="s">
        <v>650</v>
      </c>
      <c r="P11" s="84" t="s">
        <v>629</v>
      </c>
      <c r="Q11" s="70"/>
      <c r="R11" s="70"/>
      <c r="S11" s="71"/>
      <c r="T11" s="71"/>
      <c r="U11" s="70"/>
      <c r="V11" s="71"/>
      <c r="W11" s="83">
        <v>2</v>
      </c>
      <c r="X11" s="71"/>
      <c r="Y11" s="70"/>
      <c r="Z11" s="70"/>
      <c r="AA11" s="70"/>
      <c r="AB11" s="70"/>
      <c r="AC11" s="70"/>
      <c r="AD11" s="70"/>
      <c r="AE11" s="70"/>
      <c r="AF11" s="70"/>
      <c r="AG11" s="70"/>
    </row>
    <row r="12" spans="1:33" ht="15" customHeight="1" x14ac:dyDescent="0.25">
      <c r="A12" s="66" t="str">
        <f>IF(ISBLANK(C12),"",CONCATENATE(C12,"-",D12,"-",E12,"/",F12))</f>
        <v>DOR-29-UR4/24</v>
      </c>
      <c r="B12" s="66" t="str">
        <f>IF(ISBLANK(C12),"",CONCATENATE(A12,"_",TEXT(G12,"yymmdd"),TEXT(H12,"hhmm")))</f>
        <v>DOR-29-UR4/24_2412060700</v>
      </c>
      <c r="C12" s="108" t="s">
        <v>649</v>
      </c>
      <c r="D12" s="108">
        <v>29</v>
      </c>
      <c r="E12" s="67" t="s">
        <v>61</v>
      </c>
      <c r="F12" s="108">
        <v>24</v>
      </c>
      <c r="G12" s="68">
        <v>45632</v>
      </c>
      <c r="H12" s="92">
        <v>0.29166666666666669</v>
      </c>
      <c r="I12" s="83" t="s">
        <v>614</v>
      </c>
      <c r="J12" s="71" t="s">
        <v>53</v>
      </c>
      <c r="K12" s="71" t="s">
        <v>524</v>
      </c>
      <c r="L12" s="71" t="s">
        <v>323</v>
      </c>
      <c r="M12" s="75"/>
      <c r="N12" s="83" t="s">
        <v>615</v>
      </c>
      <c r="O12" s="83" t="s">
        <v>650</v>
      </c>
      <c r="P12" s="83" t="s">
        <v>629</v>
      </c>
      <c r="Q12" s="83"/>
      <c r="R12" s="83"/>
      <c r="S12" s="83"/>
      <c r="T12" s="83"/>
      <c r="U12" s="83"/>
      <c r="V12" s="83"/>
      <c r="W12" s="83">
        <v>2</v>
      </c>
      <c r="X12" s="83"/>
      <c r="Y12" s="83"/>
      <c r="Z12" s="83"/>
      <c r="AA12" s="83"/>
      <c r="AB12" s="83"/>
      <c r="AC12" s="83"/>
      <c r="AD12" s="83"/>
      <c r="AE12" s="83"/>
      <c r="AF12" s="83"/>
      <c r="AG12" s="83"/>
    </row>
    <row r="13" spans="1:33" ht="15" customHeight="1" x14ac:dyDescent="0.25">
      <c r="A13" s="66" t="str">
        <f>IF(ISBLANK(C13),"",CONCATENATE(C13,"-",D13,"-",E13,"/",F13))</f>
        <v>DOR-29-UR4/24</v>
      </c>
      <c r="B13" s="66" t="str">
        <f>IF(ISBLANK(C13),"",CONCATENATE(A13,"_",TEXT(G13,"yymmdd"),TEXT(H13,"hhmm")))</f>
        <v>DOR-29-UR4/24_2412070700</v>
      </c>
      <c r="C13" s="67" t="s">
        <v>649</v>
      </c>
      <c r="D13" s="67">
        <v>29</v>
      </c>
      <c r="E13" s="67" t="s">
        <v>61</v>
      </c>
      <c r="F13" s="67">
        <v>24</v>
      </c>
      <c r="G13" s="68">
        <v>45633</v>
      </c>
      <c r="H13" s="110">
        <v>0.29166666666666669</v>
      </c>
      <c r="I13" s="83" t="s">
        <v>614</v>
      </c>
      <c r="J13" s="70" t="s">
        <v>53</v>
      </c>
      <c r="K13" s="70" t="s">
        <v>524</v>
      </c>
      <c r="L13" s="70" t="s">
        <v>323</v>
      </c>
      <c r="M13" s="75"/>
      <c r="N13" s="83" t="s">
        <v>615</v>
      </c>
      <c r="O13" s="87" t="s">
        <v>650</v>
      </c>
      <c r="P13" s="87" t="s">
        <v>629</v>
      </c>
      <c r="Q13" s="87"/>
      <c r="R13" s="87"/>
      <c r="S13" s="83"/>
      <c r="T13" s="83"/>
      <c r="U13" s="87"/>
      <c r="V13" s="83"/>
      <c r="W13" s="87">
        <v>2</v>
      </c>
      <c r="X13" s="87"/>
      <c r="Y13" s="87"/>
      <c r="Z13" s="87"/>
      <c r="AA13" s="87"/>
      <c r="AB13" s="87"/>
      <c r="AC13" s="87"/>
      <c r="AD13" s="87"/>
      <c r="AE13" s="87"/>
      <c r="AF13" s="87"/>
      <c r="AG13" s="87"/>
    </row>
    <row r="14" spans="1:33" ht="15" customHeight="1" x14ac:dyDescent="0.25">
      <c r="A14" s="100" t="str">
        <f>IF(ISBLANK(C14),"",CONCATENATE(C14,"-",D14,"-",E14,"/",F14))</f>
        <v>DOR-29-UR4/24</v>
      </c>
      <c r="B14" s="100" t="str">
        <f>IF(ISBLANK(C14),"",CONCATENATE(A14,"_",TEXT(G14,"yymmdd"),TEXT(H14,"hhmm")))</f>
        <v>DOR-29-UR4/24_2412080700</v>
      </c>
      <c r="C14" s="101" t="s">
        <v>649</v>
      </c>
      <c r="D14" s="101">
        <v>29</v>
      </c>
      <c r="E14" s="67" t="s">
        <v>61</v>
      </c>
      <c r="F14" s="101">
        <v>24</v>
      </c>
      <c r="G14" s="111">
        <v>45634</v>
      </c>
      <c r="H14" s="112">
        <v>0.29166666666666669</v>
      </c>
      <c r="I14" s="103" t="s">
        <v>614</v>
      </c>
      <c r="J14" s="103" t="s">
        <v>53</v>
      </c>
      <c r="K14" s="103" t="s">
        <v>524</v>
      </c>
      <c r="L14" s="103" t="s">
        <v>323</v>
      </c>
      <c r="M14" s="113"/>
      <c r="N14" s="105" t="s">
        <v>615</v>
      </c>
      <c r="O14" s="114" t="s">
        <v>650</v>
      </c>
      <c r="P14" s="114" t="s">
        <v>629</v>
      </c>
      <c r="Q14" s="103"/>
      <c r="R14" s="103"/>
      <c r="S14" s="105"/>
      <c r="T14" s="105"/>
      <c r="U14" s="103"/>
      <c r="V14" s="105"/>
      <c r="W14" s="103">
        <v>2</v>
      </c>
      <c r="X14" s="103"/>
      <c r="Y14" s="103"/>
      <c r="Z14" s="103"/>
      <c r="AA14" s="103"/>
      <c r="AB14" s="103"/>
      <c r="AC14" s="103"/>
      <c r="AD14" s="103"/>
      <c r="AE14" s="103"/>
      <c r="AF14" s="103"/>
      <c r="AG14" s="103"/>
    </row>
    <row r="15" spans="1:33" ht="15" customHeight="1" x14ac:dyDescent="0.25">
      <c r="A15" s="100" t="str">
        <f>IF(ISBLANK(C15),"",CONCATENATE(C15,"-",D15,"-",E15,"/",F15))</f>
        <v>DOR-29-UR4/24</v>
      </c>
      <c r="B15" s="100" t="str">
        <f>IF(ISBLANK(C15),"",CONCATENATE(A15,"_",TEXT(G15,"yymmdd"),TEXT(H15,"hhmm")))</f>
        <v>DOR-29-UR4/24_2412090700</v>
      </c>
      <c r="C15" s="101" t="s">
        <v>649</v>
      </c>
      <c r="D15" s="101">
        <v>29</v>
      </c>
      <c r="E15" s="67" t="s">
        <v>61</v>
      </c>
      <c r="F15" s="101">
        <v>24</v>
      </c>
      <c r="G15" s="111">
        <v>45635</v>
      </c>
      <c r="H15" s="112">
        <v>0.29166666666666669</v>
      </c>
      <c r="I15" s="103" t="s">
        <v>614</v>
      </c>
      <c r="J15" s="103" t="s">
        <v>53</v>
      </c>
      <c r="K15" s="103" t="s">
        <v>524</v>
      </c>
      <c r="L15" s="103" t="s">
        <v>323</v>
      </c>
      <c r="M15" s="113"/>
      <c r="N15" s="105" t="s">
        <v>615</v>
      </c>
      <c r="O15" s="114" t="s">
        <v>650</v>
      </c>
      <c r="P15" s="114" t="s">
        <v>629</v>
      </c>
      <c r="Q15" s="103"/>
      <c r="R15" s="103"/>
      <c r="S15" s="105"/>
      <c r="T15" s="105"/>
      <c r="U15" s="103"/>
      <c r="V15" s="105"/>
      <c r="W15" s="103">
        <v>2</v>
      </c>
      <c r="X15" s="103"/>
      <c r="Y15" s="103"/>
      <c r="Z15" s="103"/>
      <c r="AA15" s="103"/>
      <c r="AB15" s="103"/>
      <c r="AC15" s="103"/>
      <c r="AD15" s="103"/>
      <c r="AE15" s="103"/>
      <c r="AF15" s="103"/>
      <c r="AG15" s="103"/>
    </row>
    <row r="16" spans="1:33" ht="15" customHeight="1" x14ac:dyDescent="0.25">
      <c r="A16" s="141" t="str">
        <f>IF(ISBLANK(C16),"",CONCATENATE(C16,"-",D16,"-",E16,"/",F16))</f>
        <v>DOR-29-UR4/24</v>
      </c>
      <c r="B16" s="141" t="str">
        <f>IF(ISBLANK(C16),"",CONCATENATE(A16,"_",TEXT(G16,"yymmdd"),TEXT(H16,"hhmm")))</f>
        <v>DOR-29-UR4/24_2412100700</v>
      </c>
      <c r="C16" s="103" t="s">
        <v>649</v>
      </c>
      <c r="D16" s="103">
        <v>29</v>
      </c>
      <c r="E16" s="103" t="s">
        <v>61</v>
      </c>
      <c r="F16" s="103">
        <v>24</v>
      </c>
      <c r="G16" s="111">
        <v>45636</v>
      </c>
      <c r="H16" s="112">
        <v>0.29166666666666669</v>
      </c>
      <c r="I16" s="103" t="s">
        <v>614</v>
      </c>
      <c r="J16" s="103" t="s">
        <v>53</v>
      </c>
      <c r="K16" s="103" t="s">
        <v>524</v>
      </c>
      <c r="L16" s="103" t="s">
        <v>323</v>
      </c>
      <c r="M16" s="113"/>
      <c r="N16" s="105" t="s">
        <v>615</v>
      </c>
      <c r="O16" s="114" t="s">
        <v>650</v>
      </c>
      <c r="P16" s="114" t="s">
        <v>629</v>
      </c>
      <c r="Q16" s="103"/>
      <c r="R16" s="103"/>
      <c r="S16" s="105"/>
      <c r="T16" s="105"/>
      <c r="U16" s="103"/>
      <c r="V16" s="105"/>
      <c r="W16" s="105">
        <v>2</v>
      </c>
      <c r="X16" s="105"/>
      <c r="Y16" s="103"/>
      <c r="Z16" s="103"/>
      <c r="AA16" s="103"/>
      <c r="AB16" s="103"/>
      <c r="AC16" s="103"/>
      <c r="AD16" s="103"/>
      <c r="AE16" s="103"/>
      <c r="AF16" s="103"/>
      <c r="AG16" s="103"/>
    </row>
    <row r="17" spans="1:33" ht="15" customHeight="1" x14ac:dyDescent="0.25">
      <c r="A17" s="66" t="str">
        <f>IF(ISBLANK(C17),"",CONCATENATE(C17,"-",D17,"-",E17,"/",F17))</f>
        <v>OSC-1570-UR1/24</v>
      </c>
      <c r="B17" s="66" t="str">
        <f>IF(ISBLANK(C17),"",CONCATENATE(A17,"_",TEXT(G17,"yymmdd"),TEXT(H17,"hhmm")))</f>
        <v>OSC-1570-UR1/24_2412050630</v>
      </c>
      <c r="C17" s="68" t="s">
        <v>679</v>
      </c>
      <c r="D17" s="67">
        <v>1570</v>
      </c>
      <c r="E17" s="67" t="s">
        <v>58</v>
      </c>
      <c r="F17" s="67">
        <v>24</v>
      </c>
      <c r="G17" s="68">
        <v>45631</v>
      </c>
      <c r="H17" s="69">
        <v>0.27083333333333331</v>
      </c>
      <c r="I17" s="83" t="s">
        <v>685</v>
      </c>
      <c r="J17" s="70" t="s">
        <v>53</v>
      </c>
      <c r="K17" s="70" t="s">
        <v>532</v>
      </c>
      <c r="L17" s="70" t="s">
        <v>613</v>
      </c>
      <c r="M17" s="75"/>
      <c r="N17" s="83" t="s">
        <v>686</v>
      </c>
      <c r="O17" s="83" t="s">
        <v>687</v>
      </c>
      <c r="P17" s="83" t="s">
        <v>688</v>
      </c>
      <c r="Q17" s="87"/>
      <c r="R17" s="87"/>
      <c r="S17" s="83"/>
      <c r="T17" s="83"/>
      <c r="U17" s="87"/>
      <c r="V17" s="83"/>
      <c r="W17" s="83">
        <v>13</v>
      </c>
      <c r="X17" s="83">
        <v>1</v>
      </c>
      <c r="Y17" s="87"/>
      <c r="Z17" s="87"/>
      <c r="AA17" s="87"/>
      <c r="AB17" s="87"/>
      <c r="AC17" s="87"/>
      <c r="AD17" s="87"/>
      <c r="AE17" s="87"/>
      <c r="AF17" s="87"/>
      <c r="AG17" s="87"/>
    </row>
    <row r="18" spans="1:33" ht="15" customHeight="1" x14ac:dyDescent="0.25">
      <c r="A18" s="66" t="str">
        <f>IF(ISBLANK(C18),"",CONCATENATE(C18,"-",D18,"-",E18,"/",F18))</f>
        <v>OSC-1573-UR1/24</v>
      </c>
      <c r="B18" s="66" t="str">
        <f>IF(ISBLANK(C18),"",CONCATENATE(A18,"_",TEXT(G18,"yymmdd"),TEXT(H18,"hhmm")))</f>
        <v>OSC-1573-UR1/24_2412050900</v>
      </c>
      <c r="C18" s="68" t="s">
        <v>679</v>
      </c>
      <c r="D18" s="67">
        <v>1573</v>
      </c>
      <c r="E18" s="67" t="s">
        <v>58</v>
      </c>
      <c r="F18" s="67">
        <v>24</v>
      </c>
      <c r="G18" s="68">
        <v>45631</v>
      </c>
      <c r="H18" s="69">
        <v>0.375</v>
      </c>
      <c r="I18" s="83" t="s">
        <v>689</v>
      </c>
      <c r="J18" s="70" t="s">
        <v>53</v>
      </c>
      <c r="K18" s="70" t="s">
        <v>532</v>
      </c>
      <c r="L18" s="70" t="s">
        <v>637</v>
      </c>
      <c r="M18" s="75"/>
      <c r="N18" s="83" t="s">
        <v>690</v>
      </c>
      <c r="O18" s="83"/>
      <c r="P18" s="83"/>
      <c r="Q18" s="87"/>
      <c r="R18" s="87"/>
      <c r="S18" s="83"/>
      <c r="T18" s="83"/>
      <c r="U18" s="87"/>
      <c r="V18" s="83"/>
      <c r="W18" s="83">
        <v>10</v>
      </c>
      <c r="X18" s="83">
        <v>1</v>
      </c>
      <c r="Y18" s="87"/>
      <c r="Z18" s="87"/>
      <c r="AA18" s="87"/>
      <c r="AB18" s="87"/>
      <c r="AC18" s="87"/>
      <c r="AD18" s="87"/>
      <c r="AE18" s="87"/>
      <c r="AF18" s="87"/>
      <c r="AG18" s="87"/>
    </row>
    <row r="19" spans="1:33" ht="15" customHeight="1" x14ac:dyDescent="0.25">
      <c r="A19" s="66" t="str">
        <f>IF(ISBLANK(C19),"",CONCATENATE(C19,"-",D19,"-",E19,"/",F19))</f>
        <v>OSC-1574-CEAC/24</v>
      </c>
      <c r="B19" s="66" t="str">
        <f>IF(ISBLANK(C19),"",CONCATENATE(A19,"_",TEXT(G19,"yymmdd"),TEXT(H19,"hhmm")))</f>
        <v>OSC-1574-CEAC/24_2412050800</v>
      </c>
      <c r="C19" s="68" t="s">
        <v>679</v>
      </c>
      <c r="D19" s="67">
        <v>1574</v>
      </c>
      <c r="E19" s="67" t="s">
        <v>585</v>
      </c>
      <c r="F19" s="67">
        <v>24</v>
      </c>
      <c r="G19" s="68">
        <v>45631</v>
      </c>
      <c r="H19" s="69">
        <v>0.33333333333333331</v>
      </c>
      <c r="I19" s="83" t="s">
        <v>683</v>
      </c>
      <c r="J19" s="70" t="s">
        <v>53</v>
      </c>
      <c r="K19" s="70" t="s">
        <v>532</v>
      </c>
      <c r="L19" s="75" t="s">
        <v>613</v>
      </c>
      <c r="M19" s="75"/>
      <c r="N19" s="83" t="s">
        <v>684</v>
      </c>
      <c r="O19" s="83">
        <v>-34.613489999999999</v>
      </c>
      <c r="P19" s="83">
        <v>-5838915</v>
      </c>
      <c r="Q19" s="87"/>
      <c r="R19" s="87"/>
      <c r="S19" s="83"/>
      <c r="T19" s="83"/>
      <c r="U19" s="87"/>
      <c r="V19" s="83"/>
      <c r="W19" s="83">
        <v>61</v>
      </c>
      <c r="X19" s="83">
        <v>3</v>
      </c>
      <c r="Y19" s="87"/>
      <c r="Z19" s="87"/>
      <c r="AA19" s="87"/>
      <c r="AB19" s="87"/>
      <c r="AC19" s="87"/>
      <c r="AD19" s="87"/>
      <c r="AE19" s="87"/>
      <c r="AF19" s="87"/>
      <c r="AG19" s="87"/>
    </row>
    <row r="20" spans="1:33" ht="15" customHeight="1" x14ac:dyDescent="0.25">
      <c r="A20" s="66" t="str">
        <f>IF(ISBLANK(C20),"",CONCATENATE(C20,"-",D20,"-",E20,"/",F20))</f>
        <v>OSC-1575-CEAC/24</v>
      </c>
      <c r="B20" s="66" t="str">
        <f>IF(ISBLANK(C20),"",CONCATENATE(A20,"_",TEXT(G20,"yymmdd"),TEXT(H20,"hhmm")))</f>
        <v>OSC-1575-CEAC/24_2412050800</v>
      </c>
      <c r="C20" s="67" t="s">
        <v>679</v>
      </c>
      <c r="D20" s="67">
        <v>1575</v>
      </c>
      <c r="E20" s="67" t="s">
        <v>585</v>
      </c>
      <c r="F20" s="67">
        <v>24</v>
      </c>
      <c r="G20" s="68">
        <v>45631</v>
      </c>
      <c r="H20" s="69">
        <v>0.33333333333333331</v>
      </c>
      <c r="I20" s="70" t="s">
        <v>680</v>
      </c>
      <c r="J20" s="70" t="s">
        <v>53</v>
      </c>
      <c r="K20" s="70" t="s">
        <v>532</v>
      </c>
      <c r="L20" s="70"/>
      <c r="M20" s="80"/>
      <c r="N20" s="71" t="s">
        <v>681</v>
      </c>
      <c r="O20" s="82">
        <v>-34.698810000000002</v>
      </c>
      <c r="P20" s="82" t="s">
        <v>682</v>
      </c>
      <c r="Q20" s="70"/>
      <c r="R20" s="70"/>
      <c r="S20" s="71"/>
      <c r="T20" s="71"/>
      <c r="U20" s="70"/>
      <c r="V20" s="71"/>
      <c r="W20" s="71">
        <v>52</v>
      </c>
      <c r="X20" s="71">
        <v>4</v>
      </c>
      <c r="Y20" s="70"/>
      <c r="Z20" s="70"/>
      <c r="AA20" s="70"/>
      <c r="AB20" s="70"/>
      <c r="AC20" s="70"/>
      <c r="AD20" s="70"/>
      <c r="AE20" s="70"/>
      <c r="AF20" s="70"/>
      <c r="AG20" s="70"/>
    </row>
    <row r="21" spans="1:33" ht="15" customHeight="1" x14ac:dyDescent="0.25">
      <c r="A21" s="66" t="str">
        <f>IF(ISBLANK(C21),"",CONCATENATE(C21,"-",D21,"-",E21,"/",F21))</f>
        <v>OSL-1044-UR4/24</v>
      </c>
      <c r="B21" s="66" t="str">
        <f>IF(ISBLANK(C21),"",CONCATENATE(A21,"_",TEXT(G21,"yymmdd"),TEXT(H21,"hhmm")))</f>
        <v>OSL-1044-UR4/24_2412071900</v>
      </c>
      <c r="C21" s="67" t="s">
        <v>611</v>
      </c>
      <c r="D21" s="67">
        <v>1044</v>
      </c>
      <c r="E21" s="67" t="s">
        <v>61</v>
      </c>
      <c r="F21" s="67">
        <v>24</v>
      </c>
      <c r="G21" s="68">
        <v>45633</v>
      </c>
      <c r="H21" s="110">
        <v>0.79166666666666663</v>
      </c>
      <c r="I21" s="83" t="s">
        <v>604</v>
      </c>
      <c r="J21" s="70" t="s">
        <v>53</v>
      </c>
      <c r="K21" s="70" t="s">
        <v>524</v>
      </c>
      <c r="L21" s="70" t="s">
        <v>323</v>
      </c>
      <c r="M21" s="75"/>
      <c r="N21" s="83" t="s">
        <v>697</v>
      </c>
      <c r="O21" s="87" t="s">
        <v>660</v>
      </c>
      <c r="P21" s="87" t="s">
        <v>660</v>
      </c>
      <c r="Q21" s="87"/>
      <c r="R21" s="87"/>
      <c r="S21" s="83">
        <v>8</v>
      </c>
      <c r="T21" s="83">
        <v>8</v>
      </c>
      <c r="U21" s="87"/>
      <c r="V21" s="83">
        <v>3</v>
      </c>
      <c r="W21" s="87">
        <v>4</v>
      </c>
      <c r="X21" s="87">
        <v>2</v>
      </c>
      <c r="Y21" s="87"/>
      <c r="Z21" s="87"/>
      <c r="AA21" s="87"/>
      <c r="AB21" s="87"/>
      <c r="AC21" s="87"/>
      <c r="AD21" s="87"/>
      <c r="AE21" s="87"/>
      <c r="AF21" s="70">
        <v>5</v>
      </c>
      <c r="AG21" s="87" t="s">
        <v>704</v>
      </c>
    </row>
    <row r="22" spans="1:33" ht="15" customHeight="1" x14ac:dyDescent="0.25">
      <c r="A22" s="100" t="str">
        <f>IF(ISBLANK(C22),"",CONCATENATE(C22,"-",D22,"-",E22,"/",F22))</f>
        <v>OSL-1044-UR4/24</v>
      </c>
      <c r="B22" s="100" t="str">
        <f>IF(ISBLANK(C22),"",CONCATENATE(A22,"_",TEXT(G22,"yymmdd"),TEXT(H22,"hhmm")))</f>
        <v>OSL-1044-UR4/24_2412081900</v>
      </c>
      <c r="C22" s="101" t="s">
        <v>611</v>
      </c>
      <c r="D22" s="101">
        <v>1044</v>
      </c>
      <c r="E22" s="67" t="s">
        <v>61</v>
      </c>
      <c r="F22" s="101">
        <v>24</v>
      </c>
      <c r="G22" s="111">
        <v>45634</v>
      </c>
      <c r="H22" s="112">
        <v>0.79166666666666663</v>
      </c>
      <c r="I22" s="103" t="s">
        <v>698</v>
      </c>
      <c r="J22" s="103" t="s">
        <v>53</v>
      </c>
      <c r="K22" s="103" t="s">
        <v>524</v>
      </c>
      <c r="L22" s="103" t="s">
        <v>323</v>
      </c>
      <c r="M22" s="113"/>
      <c r="N22" s="105" t="s">
        <v>703</v>
      </c>
      <c r="O22" s="114" t="s">
        <v>660</v>
      </c>
      <c r="P22" s="114" t="s">
        <v>660</v>
      </c>
      <c r="Q22" s="103"/>
      <c r="R22" s="103"/>
      <c r="S22" s="105">
        <v>4</v>
      </c>
      <c r="T22" s="105">
        <v>4</v>
      </c>
      <c r="U22" s="103"/>
      <c r="V22" s="105">
        <v>0</v>
      </c>
      <c r="W22" s="103">
        <v>4</v>
      </c>
      <c r="X22" s="103">
        <v>2</v>
      </c>
      <c r="Y22" s="103"/>
      <c r="Z22" s="103"/>
      <c r="AA22" s="103"/>
      <c r="AB22" s="103"/>
      <c r="AC22" s="103"/>
      <c r="AD22" s="103"/>
      <c r="AE22" s="103"/>
      <c r="AF22" s="70">
        <v>5</v>
      </c>
      <c r="AG22" s="103" t="s">
        <v>704</v>
      </c>
    </row>
    <row r="23" spans="1:33" ht="15" customHeight="1" x14ac:dyDescent="0.25">
      <c r="A23" s="66" t="str">
        <f>IF(ISBLANK(C23),"",CONCATENATE(C23,"-",D23,"-",E23,"/",F23))</f>
        <v>OSL-118-CRR/24</v>
      </c>
      <c r="B23" s="66" t="str">
        <f>IF(ISBLANK(C23),"",CONCATENATE(A23,"_",TEXT(G23,"yymmdd"),TEXT(H23,"hhmm")))</f>
        <v>OSL-118-CRR/24_2412040000</v>
      </c>
      <c r="C23" s="67" t="s">
        <v>611</v>
      </c>
      <c r="D23" s="67">
        <v>118</v>
      </c>
      <c r="E23" s="67" t="s">
        <v>579</v>
      </c>
      <c r="F23" s="67">
        <v>24</v>
      </c>
      <c r="G23" s="68">
        <v>45630</v>
      </c>
      <c r="H23" s="69">
        <v>1</v>
      </c>
      <c r="I23" s="71" t="s">
        <v>630</v>
      </c>
      <c r="J23" s="70" t="s">
        <v>53</v>
      </c>
      <c r="K23" s="70" t="s">
        <v>506</v>
      </c>
      <c r="L23" s="70"/>
      <c r="M23" s="75" t="s">
        <v>631</v>
      </c>
      <c r="N23" s="71" t="s">
        <v>632</v>
      </c>
      <c r="O23" s="70">
        <v>-27448916</v>
      </c>
      <c r="P23" s="70">
        <v>-58758333</v>
      </c>
      <c r="Q23" s="70"/>
      <c r="R23" s="70"/>
      <c r="S23" s="76"/>
      <c r="T23" s="76"/>
      <c r="U23" s="70"/>
      <c r="V23" s="77"/>
      <c r="W23" s="77">
        <v>1</v>
      </c>
      <c r="X23" s="77"/>
      <c r="Y23" s="70"/>
      <c r="Z23" s="70"/>
      <c r="AA23" s="70"/>
      <c r="AB23" s="70"/>
      <c r="AC23" s="70"/>
      <c r="AD23" s="70"/>
      <c r="AE23" s="70"/>
      <c r="AF23" s="70"/>
      <c r="AG23" s="70"/>
    </row>
    <row r="24" spans="1:33" ht="15" customHeight="1" x14ac:dyDescent="0.25">
      <c r="A24" s="66" t="str">
        <f>IF(ISBLANK(C24),"",CONCATENATE(C24,"-",D24,"-",E24,"/",F24))</f>
        <v>OSL-118-CRR/24</v>
      </c>
      <c r="B24" s="66" t="str">
        <f>IF(ISBLANK(C24),"",CONCATENATE(A24,"_",TEXT(G24,"yymmdd"),TEXT(H24,"hhmm")))</f>
        <v>OSL-118-CRR/24_2412050000</v>
      </c>
      <c r="C24" s="67" t="s">
        <v>611</v>
      </c>
      <c r="D24" s="67">
        <v>118</v>
      </c>
      <c r="E24" s="67" t="s">
        <v>579</v>
      </c>
      <c r="F24" s="67">
        <v>24</v>
      </c>
      <c r="G24" s="68">
        <v>45631</v>
      </c>
      <c r="H24" s="69">
        <v>1</v>
      </c>
      <c r="I24" s="83" t="s">
        <v>630</v>
      </c>
      <c r="J24" s="70" t="s">
        <v>53</v>
      </c>
      <c r="K24" s="70" t="s">
        <v>506</v>
      </c>
      <c r="L24" s="75"/>
      <c r="M24" s="75" t="s">
        <v>631</v>
      </c>
      <c r="N24" s="83" t="s">
        <v>632</v>
      </c>
      <c r="O24" s="87">
        <v>-27448916</v>
      </c>
      <c r="P24" s="87">
        <v>-58758333</v>
      </c>
      <c r="Q24" s="70"/>
      <c r="R24" s="70"/>
      <c r="S24" s="87"/>
      <c r="T24" s="87"/>
      <c r="U24" s="74"/>
      <c r="V24" s="83"/>
      <c r="W24" s="83">
        <v>1</v>
      </c>
      <c r="X24" s="83"/>
      <c r="Y24" s="70"/>
      <c r="Z24" s="70"/>
      <c r="AA24" s="70"/>
      <c r="AB24" s="70"/>
      <c r="AC24" s="70"/>
      <c r="AD24" s="70"/>
      <c r="AE24" s="70"/>
      <c r="AF24" s="70"/>
      <c r="AG24" s="70"/>
    </row>
    <row r="25" spans="1:33" ht="15" customHeight="1" x14ac:dyDescent="0.25">
      <c r="A25" s="66" t="str">
        <f>IF(ISBLANK(C25),"",CONCATENATE(C25,"-",D25,"-",E25,"/",F25))</f>
        <v>OSL-118-CRR/24</v>
      </c>
      <c r="B25" s="66" t="str">
        <f>IF(ISBLANK(C25),"",CONCATENATE(A25,"_",TEXT(G25,"yymmdd"),TEXT(H25,"hhmm")))</f>
        <v>OSL-118-CRR/24_2412060000</v>
      </c>
      <c r="C25" s="68" t="s">
        <v>611</v>
      </c>
      <c r="D25" s="67">
        <v>118</v>
      </c>
      <c r="E25" s="67" t="s">
        <v>579</v>
      </c>
      <c r="F25" s="67">
        <v>24</v>
      </c>
      <c r="G25" s="68">
        <v>45632</v>
      </c>
      <c r="H25" s="69">
        <v>1</v>
      </c>
      <c r="I25" s="83" t="s">
        <v>630</v>
      </c>
      <c r="J25" s="70" t="s">
        <v>53</v>
      </c>
      <c r="K25" s="70" t="s">
        <v>506</v>
      </c>
      <c r="L25" s="70"/>
      <c r="M25" s="75" t="s">
        <v>631</v>
      </c>
      <c r="N25" s="83" t="s">
        <v>632</v>
      </c>
      <c r="O25" s="83">
        <v>-27448916</v>
      </c>
      <c r="P25" s="83">
        <v>-58758333</v>
      </c>
      <c r="Q25" s="87"/>
      <c r="R25" s="87"/>
      <c r="S25" s="83"/>
      <c r="T25" s="83"/>
      <c r="U25" s="87"/>
      <c r="V25" s="83"/>
      <c r="W25" s="83">
        <v>1</v>
      </c>
      <c r="X25" s="83"/>
      <c r="Y25" s="87"/>
      <c r="Z25" s="87"/>
      <c r="AA25" s="87"/>
      <c r="AB25" s="87"/>
      <c r="AC25" s="87"/>
      <c r="AD25" s="87"/>
      <c r="AE25" s="87"/>
      <c r="AF25" s="87"/>
      <c r="AG25" s="87"/>
    </row>
    <row r="26" spans="1:33" ht="15" customHeight="1" x14ac:dyDescent="0.25">
      <c r="A26" s="66" t="str">
        <f>IF(ISBLANK(C26),"",CONCATENATE(C26,"-",D26,"-",E26,"/",F26))</f>
        <v>OSL-118-CRR/24</v>
      </c>
      <c r="B26" s="66" t="str">
        <f>IF(ISBLANK(C26),"",CONCATENATE(A26,"_",TEXT(G26,"yymmdd"),TEXT(H26,"hhmm")))</f>
        <v>OSL-118-CRR/24_2412070000</v>
      </c>
      <c r="C26" s="67" t="s">
        <v>611</v>
      </c>
      <c r="D26" s="67">
        <v>118</v>
      </c>
      <c r="E26" s="67" t="s">
        <v>579</v>
      </c>
      <c r="F26" s="67">
        <v>24</v>
      </c>
      <c r="G26" s="68">
        <v>45633</v>
      </c>
      <c r="H26" s="110">
        <v>1</v>
      </c>
      <c r="I26" s="83" t="s">
        <v>630</v>
      </c>
      <c r="J26" s="70" t="s">
        <v>53</v>
      </c>
      <c r="K26" s="70" t="s">
        <v>506</v>
      </c>
      <c r="L26" s="70"/>
      <c r="M26" s="75" t="s">
        <v>631</v>
      </c>
      <c r="N26" s="83" t="s">
        <v>632</v>
      </c>
      <c r="O26" s="87">
        <v>-27448916</v>
      </c>
      <c r="P26" s="87">
        <v>-58758333</v>
      </c>
      <c r="Q26" s="87"/>
      <c r="R26" s="87"/>
      <c r="S26" s="83"/>
      <c r="T26" s="83"/>
      <c r="U26" s="87"/>
      <c r="V26" s="83"/>
      <c r="W26" s="87">
        <v>1</v>
      </c>
      <c r="X26" s="87"/>
      <c r="Y26" s="87"/>
      <c r="Z26" s="87"/>
      <c r="AA26" s="87"/>
      <c r="AB26" s="87"/>
      <c r="AC26" s="87"/>
      <c r="AD26" s="87"/>
      <c r="AE26" s="87"/>
      <c r="AF26" s="87"/>
      <c r="AG26" s="87"/>
    </row>
    <row r="27" spans="1:33" ht="15" customHeight="1" x14ac:dyDescent="0.25">
      <c r="A27" s="100" t="str">
        <f>IF(ISBLANK(C27),"",CONCATENATE(C27,"-",D27,"-",E27,"/",F27))</f>
        <v>OSL-118-CRR/24</v>
      </c>
      <c r="B27" s="100" t="str">
        <f>IF(ISBLANK(C27),"",CONCATENATE(A27,"_",TEXT(G27,"yymmdd"),TEXT(H27,"hhmm")))</f>
        <v>OSL-118-CRR/24_2412080000</v>
      </c>
      <c r="C27" s="101" t="s">
        <v>611</v>
      </c>
      <c r="D27" s="101">
        <v>118</v>
      </c>
      <c r="E27" s="101" t="s">
        <v>579</v>
      </c>
      <c r="F27" s="101">
        <v>24</v>
      </c>
      <c r="G27" s="111">
        <v>45634</v>
      </c>
      <c r="H27" s="112">
        <v>1</v>
      </c>
      <c r="I27" s="103" t="s">
        <v>630</v>
      </c>
      <c r="J27" s="103" t="s">
        <v>53</v>
      </c>
      <c r="K27" s="103" t="s">
        <v>506</v>
      </c>
      <c r="L27" s="103"/>
      <c r="M27" s="113" t="s">
        <v>631</v>
      </c>
      <c r="N27" s="105" t="s">
        <v>632</v>
      </c>
      <c r="O27" s="114">
        <v>-27448916</v>
      </c>
      <c r="P27" s="114">
        <v>-58758333</v>
      </c>
      <c r="Q27" s="103"/>
      <c r="R27" s="103"/>
      <c r="S27" s="105"/>
      <c r="T27" s="105"/>
      <c r="U27" s="103"/>
      <c r="V27" s="105"/>
      <c r="W27" s="103">
        <v>1</v>
      </c>
      <c r="X27" s="103"/>
      <c r="Y27" s="103"/>
      <c r="Z27" s="103"/>
      <c r="AA27" s="103"/>
      <c r="AB27" s="103"/>
      <c r="AC27" s="103"/>
      <c r="AD27" s="103"/>
      <c r="AE27" s="103"/>
      <c r="AF27" s="103"/>
      <c r="AG27" s="103"/>
    </row>
    <row r="28" spans="1:33" ht="15" customHeight="1" x14ac:dyDescent="0.25">
      <c r="A28" s="100" t="str">
        <f>IF(ISBLANK(C28),"",CONCATENATE(C28,"-",D28,"-",E28,"/",F28))</f>
        <v>OSL-118-CRR/24</v>
      </c>
      <c r="B28" s="100" t="str">
        <f>IF(ISBLANK(C28),"",CONCATENATE(A28,"_",TEXT(G28,"yymmdd"),TEXT(H28,"hhmm")))</f>
        <v>OSL-118-CRR/24_2412090000</v>
      </c>
      <c r="C28" s="101" t="s">
        <v>611</v>
      </c>
      <c r="D28" s="101">
        <v>118</v>
      </c>
      <c r="E28" s="101" t="s">
        <v>579</v>
      </c>
      <c r="F28" s="101">
        <v>24</v>
      </c>
      <c r="G28" s="111">
        <v>45635</v>
      </c>
      <c r="H28" s="112">
        <v>1</v>
      </c>
      <c r="I28" s="103" t="s">
        <v>630</v>
      </c>
      <c r="J28" s="103" t="s">
        <v>53</v>
      </c>
      <c r="K28" s="103" t="s">
        <v>506</v>
      </c>
      <c r="L28" s="103"/>
      <c r="M28" s="113" t="s">
        <v>631</v>
      </c>
      <c r="N28" s="105" t="s">
        <v>632</v>
      </c>
      <c r="O28" s="114">
        <v>-27448916</v>
      </c>
      <c r="P28" s="114">
        <v>-58758333</v>
      </c>
      <c r="Q28" s="103"/>
      <c r="R28" s="103"/>
      <c r="S28" s="105"/>
      <c r="T28" s="105"/>
      <c r="U28" s="103"/>
      <c r="V28" s="105"/>
      <c r="W28" s="103">
        <v>1</v>
      </c>
      <c r="X28" s="103"/>
      <c r="Y28" s="103"/>
      <c r="Z28" s="103"/>
      <c r="AA28" s="103"/>
      <c r="AB28" s="103"/>
      <c r="AC28" s="103"/>
      <c r="AD28" s="103"/>
      <c r="AE28" s="103"/>
      <c r="AF28" s="103"/>
      <c r="AG28" s="103"/>
    </row>
    <row r="29" spans="1:33" ht="15" customHeight="1" x14ac:dyDescent="0.25">
      <c r="A29" s="141" t="str">
        <f>IF(ISBLANK(C29),"",CONCATENATE(C29,"-",D29,"-",E29,"/",F29))</f>
        <v>OSL-118-CRR/24</v>
      </c>
      <c r="B29" s="141" t="str">
        <f>IF(ISBLANK(C29),"",CONCATENATE(A29,"_",TEXT(G29,"yymmdd"),TEXT(H29,"hhmm")))</f>
        <v>OSL-118-CRR/24_2412100000</v>
      </c>
      <c r="C29" s="103" t="s">
        <v>611</v>
      </c>
      <c r="D29" s="103">
        <v>118</v>
      </c>
      <c r="E29" s="103" t="s">
        <v>579</v>
      </c>
      <c r="F29" s="103">
        <v>24</v>
      </c>
      <c r="G29" s="111">
        <v>45636</v>
      </c>
      <c r="H29" s="112">
        <v>1</v>
      </c>
      <c r="I29" s="103" t="s">
        <v>630</v>
      </c>
      <c r="J29" s="103" t="s">
        <v>53</v>
      </c>
      <c r="K29" s="103" t="s">
        <v>506</v>
      </c>
      <c r="L29" s="103"/>
      <c r="M29" s="113" t="s">
        <v>631</v>
      </c>
      <c r="N29" s="105" t="s">
        <v>632</v>
      </c>
      <c r="O29" s="114">
        <v>-27448916</v>
      </c>
      <c r="P29" s="114">
        <v>-58758333</v>
      </c>
      <c r="Q29" s="103"/>
      <c r="R29" s="103"/>
      <c r="S29" s="105"/>
      <c r="T29" s="105"/>
      <c r="U29" s="103"/>
      <c r="V29" s="105"/>
      <c r="W29" s="105">
        <v>1</v>
      </c>
      <c r="X29" s="105"/>
      <c r="Y29" s="103"/>
      <c r="Z29" s="103"/>
      <c r="AA29" s="103"/>
      <c r="AB29" s="103"/>
      <c r="AC29" s="103"/>
      <c r="AD29" s="103"/>
      <c r="AE29" s="103"/>
      <c r="AF29" s="103"/>
      <c r="AG29" s="103"/>
    </row>
    <row r="30" spans="1:33" s="1" customFormat="1" ht="15" customHeight="1" x14ac:dyDescent="0.25">
      <c r="A30" s="66" t="str">
        <f>IF(ISBLANK(C30),"",CONCATENATE(C30,"-",D30,"-",E30,"/",F30))</f>
        <v>OSL-1872-UR1/24</v>
      </c>
      <c r="B30" s="66" t="str">
        <f>IF(ISBLANK(C30),"",CONCATENATE(A30,"_",TEXT(G30,"yymmdd"),TEXT(H30,"hhmm")))</f>
        <v>OSL-1872-UR1/24_2412040000</v>
      </c>
      <c r="C30" s="67" t="s">
        <v>611</v>
      </c>
      <c r="D30" s="67">
        <v>1872</v>
      </c>
      <c r="E30" s="67" t="s">
        <v>58</v>
      </c>
      <c r="F30" s="67">
        <v>24</v>
      </c>
      <c r="G30" s="68">
        <v>45630</v>
      </c>
      <c r="H30" s="69">
        <v>1</v>
      </c>
      <c r="I30" s="84" t="s">
        <v>617</v>
      </c>
      <c r="J30" s="70" t="s">
        <v>55</v>
      </c>
      <c r="K30" s="70" t="s">
        <v>532</v>
      </c>
      <c r="L30" s="70" t="s">
        <v>135</v>
      </c>
      <c r="M30" s="75" t="s">
        <v>618</v>
      </c>
      <c r="N30" s="83" t="s">
        <v>619</v>
      </c>
      <c r="O30" s="84" t="s">
        <v>653</v>
      </c>
      <c r="P30" s="84" t="s">
        <v>654</v>
      </c>
      <c r="Q30" s="70"/>
      <c r="R30" s="70"/>
      <c r="S30" s="71"/>
      <c r="T30" s="71"/>
      <c r="U30" s="70"/>
      <c r="V30" s="71"/>
      <c r="W30" s="83">
        <v>4</v>
      </c>
      <c r="X30" s="71">
        <v>1</v>
      </c>
      <c r="Y30" s="70"/>
      <c r="Z30" s="70"/>
      <c r="AA30" s="70"/>
      <c r="AB30" s="70"/>
      <c r="AC30" s="70"/>
      <c r="AD30" s="70"/>
      <c r="AE30" s="70"/>
      <c r="AF30" s="70"/>
      <c r="AG30" s="70"/>
    </row>
    <row r="31" spans="1:33" s="1" customFormat="1" ht="15" customHeight="1" x14ac:dyDescent="0.25">
      <c r="A31" s="93" t="str">
        <f>IF(ISBLANK(C31),"",CONCATENATE(C31,"-",D31,"-",E31,"/",F31))</f>
        <v>OSL-1872-UR1/24</v>
      </c>
      <c r="B31" s="93" t="str">
        <f>IF(ISBLANK(C31),"",CONCATENATE(A31,"_",TEXT(G31,"yymmdd"),TEXT(H31,"hhmm")))</f>
        <v>OSL-1872-UR1/24_2412050000</v>
      </c>
      <c r="C31" s="94" t="s">
        <v>611</v>
      </c>
      <c r="D31" s="94">
        <v>1872</v>
      </c>
      <c r="E31" s="67" t="s">
        <v>58</v>
      </c>
      <c r="F31" s="94">
        <v>24</v>
      </c>
      <c r="G31" s="95">
        <v>45631</v>
      </c>
      <c r="H31" s="96">
        <v>1</v>
      </c>
      <c r="I31" s="70" t="s">
        <v>617</v>
      </c>
      <c r="J31" s="97" t="s">
        <v>55</v>
      </c>
      <c r="K31" s="97" t="s">
        <v>532</v>
      </c>
      <c r="L31" s="97" t="s">
        <v>135</v>
      </c>
      <c r="M31" s="98" t="s">
        <v>618</v>
      </c>
      <c r="N31" s="99" t="s">
        <v>619</v>
      </c>
      <c r="O31" s="82" t="s">
        <v>653</v>
      </c>
      <c r="P31" s="91" t="s">
        <v>654</v>
      </c>
      <c r="Q31" s="97"/>
      <c r="R31" s="97"/>
      <c r="S31" s="99"/>
      <c r="T31" s="99"/>
      <c r="U31" s="97"/>
      <c r="V31" s="99"/>
      <c r="W31" s="99">
        <v>4</v>
      </c>
      <c r="X31" s="99">
        <v>1</v>
      </c>
      <c r="Y31" s="97"/>
      <c r="Z31" s="97"/>
      <c r="AA31" s="97"/>
      <c r="AB31" s="97"/>
      <c r="AC31" s="97"/>
      <c r="AD31" s="97"/>
      <c r="AE31" s="97"/>
      <c r="AF31" s="97"/>
      <c r="AG31" s="70"/>
    </row>
    <row r="32" spans="1:33" s="1" customFormat="1" ht="15" customHeight="1" x14ac:dyDescent="0.25">
      <c r="A32" s="66" t="str">
        <f>IF(ISBLANK(C32),"",CONCATENATE(C32,"-",D32,"-",E32,"/",F32))</f>
        <v>OSL-1872-UR1/24</v>
      </c>
      <c r="B32" s="66" t="str">
        <f>IF(ISBLANK(C32),"",CONCATENATE(A32,"_",TEXT(G32,"yymmdd"),TEXT(H32,"hhmm")))</f>
        <v>OSL-1872-UR1/24_2412060000</v>
      </c>
      <c r="C32" s="67" t="s">
        <v>611</v>
      </c>
      <c r="D32" s="67">
        <v>1872</v>
      </c>
      <c r="E32" s="67" t="s">
        <v>58</v>
      </c>
      <c r="F32" s="67">
        <v>24</v>
      </c>
      <c r="G32" s="68">
        <v>45632</v>
      </c>
      <c r="H32" s="110">
        <v>1</v>
      </c>
      <c r="I32" s="83" t="s">
        <v>617</v>
      </c>
      <c r="J32" s="70" t="s">
        <v>55</v>
      </c>
      <c r="K32" s="70" t="s">
        <v>532</v>
      </c>
      <c r="L32" s="70" t="s">
        <v>135</v>
      </c>
      <c r="M32" s="75" t="s">
        <v>618</v>
      </c>
      <c r="N32" s="83" t="s">
        <v>619</v>
      </c>
      <c r="O32" s="87" t="s">
        <v>653</v>
      </c>
      <c r="P32" s="87" t="s">
        <v>654</v>
      </c>
      <c r="Q32" s="87"/>
      <c r="R32" s="87"/>
      <c r="S32" s="83"/>
      <c r="T32" s="83"/>
      <c r="U32" s="87"/>
      <c r="V32" s="83"/>
      <c r="W32" s="87">
        <v>4</v>
      </c>
      <c r="X32" s="87">
        <v>1</v>
      </c>
      <c r="Y32" s="87"/>
      <c r="Z32" s="87"/>
      <c r="AA32" s="87"/>
      <c r="AB32" s="87"/>
      <c r="AC32" s="87"/>
      <c r="AD32" s="87"/>
      <c r="AE32" s="87"/>
      <c r="AF32" s="87"/>
      <c r="AG32" s="87"/>
    </row>
    <row r="33" spans="1:33" s="1" customFormat="1" ht="15" customHeight="1" x14ac:dyDescent="0.25">
      <c r="A33" s="66" t="str">
        <f>IF(ISBLANK(C33),"",CONCATENATE(C33,"-",D33,"-",E33,"/",F33))</f>
        <v>OSL-1872-UR1/24</v>
      </c>
      <c r="B33" s="66" t="str">
        <f>IF(ISBLANK(C33),"",CONCATENATE(A33,"_",TEXT(G33,"yymmdd"),TEXT(H33,"hhmm")))</f>
        <v>OSL-1872-UR1/24_2412070000</v>
      </c>
      <c r="C33" s="67" t="s">
        <v>611</v>
      </c>
      <c r="D33" s="67">
        <v>1872</v>
      </c>
      <c r="E33" s="67" t="s">
        <v>58</v>
      </c>
      <c r="F33" s="67">
        <v>24</v>
      </c>
      <c r="G33" s="68">
        <v>45633</v>
      </c>
      <c r="H33" s="110">
        <v>1</v>
      </c>
      <c r="I33" s="83" t="s">
        <v>617</v>
      </c>
      <c r="J33" s="70" t="s">
        <v>55</v>
      </c>
      <c r="K33" s="70" t="s">
        <v>532</v>
      </c>
      <c r="L33" s="70" t="s">
        <v>135</v>
      </c>
      <c r="M33" s="75" t="s">
        <v>618</v>
      </c>
      <c r="N33" s="83" t="s">
        <v>619</v>
      </c>
      <c r="O33" s="87" t="s">
        <v>653</v>
      </c>
      <c r="P33" s="87" t="s">
        <v>654</v>
      </c>
      <c r="Q33" s="87"/>
      <c r="R33" s="87"/>
      <c r="S33" s="83"/>
      <c r="T33" s="83"/>
      <c r="U33" s="87"/>
      <c r="V33" s="83"/>
      <c r="W33" s="87">
        <v>4</v>
      </c>
      <c r="X33" s="87">
        <v>1</v>
      </c>
      <c r="Y33" s="87"/>
      <c r="Z33" s="87"/>
      <c r="AA33" s="87"/>
      <c r="AB33" s="87"/>
      <c r="AC33" s="87"/>
      <c r="AD33" s="87"/>
      <c r="AE33" s="87"/>
      <c r="AF33" s="87"/>
      <c r="AG33" s="87"/>
    </row>
    <row r="34" spans="1:33" s="1" customFormat="1" ht="15" customHeight="1" x14ac:dyDescent="0.25">
      <c r="A34" s="100" t="str">
        <f>IF(ISBLANK(C34),"",CONCATENATE(C34,"-",D34,"-",E34,"/",F34))</f>
        <v>OSL-1872-UR1/24</v>
      </c>
      <c r="B34" s="100" t="str">
        <f>IF(ISBLANK(C34),"",CONCATENATE(A34,"_",TEXT(G34,"yymmdd"),TEXT(H34,"hhmm")))</f>
        <v>OSL-1872-UR1/24_2412080000</v>
      </c>
      <c r="C34" s="101" t="s">
        <v>611</v>
      </c>
      <c r="D34" s="101">
        <v>1872</v>
      </c>
      <c r="E34" s="67" t="s">
        <v>58</v>
      </c>
      <c r="F34" s="101">
        <v>24</v>
      </c>
      <c r="G34" s="111">
        <v>45634</v>
      </c>
      <c r="H34" s="112">
        <v>1</v>
      </c>
      <c r="I34" s="103" t="s">
        <v>617</v>
      </c>
      <c r="J34" s="103" t="s">
        <v>55</v>
      </c>
      <c r="K34" s="103" t="s">
        <v>532</v>
      </c>
      <c r="L34" s="103" t="s">
        <v>135</v>
      </c>
      <c r="M34" s="113" t="s">
        <v>618</v>
      </c>
      <c r="N34" s="105" t="s">
        <v>619</v>
      </c>
      <c r="O34" s="114" t="s">
        <v>653</v>
      </c>
      <c r="P34" s="114" t="s">
        <v>654</v>
      </c>
      <c r="Q34" s="103"/>
      <c r="R34" s="103"/>
      <c r="S34" s="105"/>
      <c r="T34" s="105"/>
      <c r="U34" s="103"/>
      <c r="V34" s="105"/>
      <c r="W34" s="103">
        <v>4</v>
      </c>
      <c r="X34" s="103">
        <v>1</v>
      </c>
      <c r="Y34" s="103"/>
      <c r="Z34" s="103"/>
      <c r="AA34" s="103"/>
      <c r="AB34" s="103"/>
      <c r="AC34" s="103"/>
      <c r="AD34" s="103"/>
      <c r="AE34" s="103"/>
      <c r="AF34" s="103"/>
      <c r="AG34" s="103"/>
    </row>
    <row r="35" spans="1:33" s="1" customFormat="1" ht="15" customHeight="1" x14ac:dyDescent="0.25">
      <c r="A35" s="100" t="str">
        <f>IF(ISBLANK(C35),"",CONCATENATE(C35,"-",D35,"-",E35,"/",F35))</f>
        <v>OSL-1872-UR1/24</v>
      </c>
      <c r="B35" s="100" t="str">
        <f>IF(ISBLANK(C35),"",CONCATENATE(A35,"_",TEXT(G35,"yymmdd"),TEXT(H35,"hhmm")))</f>
        <v>OSL-1872-UR1/24_2412090000</v>
      </c>
      <c r="C35" s="101" t="s">
        <v>611</v>
      </c>
      <c r="D35" s="101">
        <v>1872</v>
      </c>
      <c r="E35" s="67" t="s">
        <v>58</v>
      </c>
      <c r="F35" s="101">
        <v>24</v>
      </c>
      <c r="G35" s="111">
        <v>45635</v>
      </c>
      <c r="H35" s="112">
        <v>1</v>
      </c>
      <c r="I35" s="103" t="s">
        <v>617</v>
      </c>
      <c r="J35" s="103" t="s">
        <v>55</v>
      </c>
      <c r="K35" s="103" t="s">
        <v>532</v>
      </c>
      <c r="L35" s="103" t="s">
        <v>135</v>
      </c>
      <c r="M35" s="113" t="s">
        <v>618</v>
      </c>
      <c r="N35" s="105" t="s">
        <v>619</v>
      </c>
      <c r="O35" s="114" t="s">
        <v>653</v>
      </c>
      <c r="P35" s="114" t="s">
        <v>654</v>
      </c>
      <c r="Q35" s="103"/>
      <c r="R35" s="103"/>
      <c r="S35" s="105"/>
      <c r="T35" s="105"/>
      <c r="U35" s="103"/>
      <c r="V35" s="105"/>
      <c r="W35" s="103">
        <v>4</v>
      </c>
      <c r="X35" s="103">
        <v>1</v>
      </c>
      <c r="Y35" s="103"/>
      <c r="Z35" s="103"/>
      <c r="AA35" s="103"/>
      <c r="AB35" s="103"/>
      <c r="AC35" s="103"/>
      <c r="AD35" s="103"/>
      <c r="AE35" s="103"/>
      <c r="AF35" s="103"/>
      <c r="AG35" s="103"/>
    </row>
    <row r="36" spans="1:33" s="1" customFormat="1" ht="15" customHeight="1" x14ac:dyDescent="0.25">
      <c r="A36" s="141" t="str">
        <f>IF(ISBLANK(C36),"",CONCATENATE(C36,"-",D36,"-",E36,"/",F36))</f>
        <v>OSL-1872-UR1/24</v>
      </c>
      <c r="B36" s="141" t="str">
        <f>IF(ISBLANK(C36),"",CONCATENATE(A36,"_",TEXT(G36,"yymmdd"),TEXT(H36,"hhmm")))</f>
        <v>OSL-1872-UR1/24_2412100000</v>
      </c>
      <c r="C36" s="103" t="s">
        <v>611</v>
      </c>
      <c r="D36" s="103">
        <v>1872</v>
      </c>
      <c r="E36" s="103" t="s">
        <v>58</v>
      </c>
      <c r="F36" s="103">
        <v>24</v>
      </c>
      <c r="G36" s="111">
        <v>45636</v>
      </c>
      <c r="H36" s="112">
        <v>1</v>
      </c>
      <c r="I36" s="103" t="s">
        <v>617</v>
      </c>
      <c r="J36" s="103" t="s">
        <v>55</v>
      </c>
      <c r="K36" s="103" t="s">
        <v>532</v>
      </c>
      <c r="L36" s="103" t="s">
        <v>135</v>
      </c>
      <c r="M36" s="113" t="s">
        <v>618</v>
      </c>
      <c r="N36" s="105" t="s">
        <v>619</v>
      </c>
      <c r="O36" s="114" t="s">
        <v>653</v>
      </c>
      <c r="P36" s="114" t="s">
        <v>654</v>
      </c>
      <c r="Q36" s="103"/>
      <c r="R36" s="103"/>
      <c r="S36" s="105"/>
      <c r="T36" s="105"/>
      <c r="U36" s="103"/>
      <c r="V36" s="105"/>
      <c r="W36" s="105">
        <v>4</v>
      </c>
      <c r="X36" s="105">
        <v>1</v>
      </c>
      <c r="Y36" s="103"/>
      <c r="Z36" s="103"/>
      <c r="AA36" s="103"/>
      <c r="AB36" s="103"/>
      <c r="AC36" s="103"/>
      <c r="AD36" s="103"/>
      <c r="AE36" s="103"/>
      <c r="AF36" s="103"/>
      <c r="AG36" s="103"/>
    </row>
    <row r="37" spans="1:33" s="1" customFormat="1" ht="15" customHeight="1" x14ac:dyDescent="0.25">
      <c r="A37" s="66" t="str">
        <f>IF(ISBLANK(C37),"",CONCATENATE(C37,"-",D37,"-",E37,"/",F37))</f>
        <v>OSL-2029-EZE/24</v>
      </c>
      <c r="B37" s="66" t="str">
        <f>IF(ISBLANK(C37),"",CONCATENATE(A37,"_",TEXT(G37,"yymmdd"),TEXT(H37,"hhmm")))</f>
        <v>OSL-2029-EZE/24_2412040000</v>
      </c>
      <c r="C37" s="70" t="s">
        <v>611</v>
      </c>
      <c r="D37" s="70">
        <v>2029</v>
      </c>
      <c r="E37" s="70" t="s">
        <v>535</v>
      </c>
      <c r="F37" s="70">
        <v>24</v>
      </c>
      <c r="G37" s="68">
        <v>45630</v>
      </c>
      <c r="H37" s="69">
        <v>1</v>
      </c>
      <c r="I37" s="70" t="s">
        <v>642</v>
      </c>
      <c r="J37" s="70" t="s">
        <v>53</v>
      </c>
      <c r="K37" s="70" t="s">
        <v>532</v>
      </c>
      <c r="L37" s="70" t="s">
        <v>135</v>
      </c>
      <c r="M37" s="75" t="s">
        <v>618</v>
      </c>
      <c r="N37" s="77" t="s">
        <v>628</v>
      </c>
      <c r="O37" s="72">
        <v>-3481540</v>
      </c>
      <c r="P37" s="70" t="s">
        <v>629</v>
      </c>
      <c r="Q37" s="70"/>
      <c r="R37" s="70"/>
      <c r="S37" s="71"/>
      <c r="T37" s="71"/>
      <c r="U37" s="70"/>
      <c r="V37" s="71"/>
      <c r="W37" s="71">
        <v>2</v>
      </c>
      <c r="X37" s="71">
        <v>1</v>
      </c>
      <c r="Y37" s="70"/>
      <c r="Z37" s="70"/>
      <c r="AA37" s="70"/>
      <c r="AB37" s="70"/>
      <c r="AC37" s="70"/>
      <c r="AD37" s="70"/>
      <c r="AE37" s="70"/>
      <c r="AF37" s="70"/>
      <c r="AG37" s="70"/>
    </row>
    <row r="38" spans="1:33" s="1" customFormat="1" ht="15" customHeight="1" x14ac:dyDescent="0.25">
      <c r="A38" s="66" t="str">
        <f>IF(ISBLANK(C38),"",CONCATENATE(C38,"-",D38,"-",E38,"/",F38))</f>
        <v>OSL-2029-EZE/24</v>
      </c>
      <c r="B38" s="66" t="str">
        <f>IF(ISBLANK(C38),"",CONCATENATE(A38,"_",TEXT(G38,"yymmdd"),TEXT(H38,"hhmm")))</f>
        <v>OSL-2029-EZE/24_2412050000</v>
      </c>
      <c r="C38" s="67" t="s">
        <v>611</v>
      </c>
      <c r="D38" s="67">
        <v>2029</v>
      </c>
      <c r="E38" s="67" t="s">
        <v>535</v>
      </c>
      <c r="F38" s="67">
        <v>24</v>
      </c>
      <c r="G38" s="68">
        <v>45631</v>
      </c>
      <c r="H38" s="92">
        <v>1</v>
      </c>
      <c r="I38" s="67" t="s">
        <v>642</v>
      </c>
      <c r="J38" s="67" t="s">
        <v>53</v>
      </c>
      <c r="K38" s="67" t="s">
        <v>532</v>
      </c>
      <c r="L38" s="67" t="s">
        <v>135</v>
      </c>
      <c r="M38" s="67" t="s">
        <v>618</v>
      </c>
      <c r="N38" s="67" t="s">
        <v>628</v>
      </c>
      <c r="O38" s="67">
        <v>-3481540</v>
      </c>
      <c r="P38" s="67" t="s">
        <v>629</v>
      </c>
      <c r="Q38" s="87"/>
      <c r="R38" s="87"/>
      <c r="S38" s="83"/>
      <c r="T38" s="83"/>
      <c r="U38" s="83"/>
      <c r="V38" s="83"/>
      <c r="W38" s="83">
        <v>2</v>
      </c>
      <c r="X38" s="83">
        <v>1</v>
      </c>
      <c r="Y38" s="87"/>
      <c r="Z38" s="87"/>
      <c r="AA38" s="87"/>
      <c r="AB38" s="87"/>
      <c r="AC38" s="87"/>
      <c r="AD38" s="87"/>
      <c r="AE38" s="87"/>
      <c r="AF38" s="87"/>
      <c r="AG38" s="87"/>
    </row>
    <row r="39" spans="1:33" s="1" customFormat="1" ht="15" customHeight="1" x14ac:dyDescent="0.25">
      <c r="A39" s="66" t="str">
        <f>IF(ISBLANK(C39),"",CONCATENATE(C39,"-",D39,"-",E39,"/",F39))</f>
        <v>OSL-2029-EZE/24</v>
      </c>
      <c r="B39" s="66" t="str">
        <f>IF(ISBLANK(C39),"",CONCATENATE(A39,"_",TEXT(G39,"yymmdd"),TEXT(H39,"hhmm")))</f>
        <v>OSL-2029-EZE/24_2412060000</v>
      </c>
      <c r="C39" s="68" t="s">
        <v>611</v>
      </c>
      <c r="D39" s="67">
        <v>2029</v>
      </c>
      <c r="E39" s="67" t="s">
        <v>535</v>
      </c>
      <c r="F39" s="67">
        <v>24</v>
      </c>
      <c r="G39" s="68">
        <v>45632</v>
      </c>
      <c r="H39" s="69">
        <v>1</v>
      </c>
      <c r="I39" s="83" t="s">
        <v>642</v>
      </c>
      <c r="J39" s="70" t="s">
        <v>53</v>
      </c>
      <c r="K39" s="70" t="s">
        <v>532</v>
      </c>
      <c r="L39" s="70" t="s">
        <v>135</v>
      </c>
      <c r="M39" s="75" t="s">
        <v>618</v>
      </c>
      <c r="N39" s="83" t="s">
        <v>628</v>
      </c>
      <c r="O39" s="83">
        <v>-3481540</v>
      </c>
      <c r="P39" s="83" t="s">
        <v>629</v>
      </c>
      <c r="Q39" s="87"/>
      <c r="R39" s="87"/>
      <c r="S39" s="83"/>
      <c r="T39" s="83"/>
      <c r="U39" s="87"/>
      <c r="V39" s="83"/>
      <c r="W39" s="83">
        <v>2</v>
      </c>
      <c r="X39" s="83">
        <v>1</v>
      </c>
      <c r="Y39" s="87"/>
      <c r="Z39" s="87"/>
      <c r="AA39" s="87"/>
      <c r="AB39" s="87"/>
      <c r="AC39" s="87"/>
      <c r="AD39" s="87"/>
      <c r="AE39" s="87"/>
      <c r="AF39" s="87"/>
      <c r="AG39" s="87"/>
    </row>
    <row r="40" spans="1:33" s="1" customFormat="1" ht="15" customHeight="1" x14ac:dyDescent="0.25">
      <c r="A40" s="66" t="str">
        <f>IF(ISBLANK(C40),"",CONCATENATE(C40,"-",D40,"-",E40,"/",F40))</f>
        <v>OSL-2029-EZE/24</v>
      </c>
      <c r="B40" s="66" t="str">
        <f>IF(ISBLANK(C40),"",CONCATENATE(A40,"_",TEXT(G40,"yymmdd"),TEXT(H40,"hhmm")))</f>
        <v>OSL-2029-EZE/24_2412070000</v>
      </c>
      <c r="C40" s="67" t="s">
        <v>611</v>
      </c>
      <c r="D40" s="67">
        <v>2029</v>
      </c>
      <c r="E40" s="67" t="s">
        <v>535</v>
      </c>
      <c r="F40" s="67">
        <v>24</v>
      </c>
      <c r="G40" s="68">
        <v>45633</v>
      </c>
      <c r="H40" s="110">
        <v>1</v>
      </c>
      <c r="I40" s="83" t="s">
        <v>642</v>
      </c>
      <c r="J40" s="70" t="s">
        <v>53</v>
      </c>
      <c r="K40" s="70" t="s">
        <v>532</v>
      </c>
      <c r="L40" s="70" t="s">
        <v>135</v>
      </c>
      <c r="M40" s="75" t="s">
        <v>618</v>
      </c>
      <c r="N40" s="83" t="s">
        <v>628</v>
      </c>
      <c r="O40" s="87">
        <v>-3481540</v>
      </c>
      <c r="P40" s="87" t="s">
        <v>629</v>
      </c>
      <c r="Q40" s="87"/>
      <c r="R40" s="87"/>
      <c r="S40" s="83"/>
      <c r="T40" s="83"/>
      <c r="U40" s="87"/>
      <c r="V40" s="83"/>
      <c r="W40" s="87">
        <v>2</v>
      </c>
      <c r="X40" s="87">
        <v>1</v>
      </c>
      <c r="Y40" s="87"/>
      <c r="Z40" s="87"/>
      <c r="AA40" s="87"/>
      <c r="AB40" s="87"/>
      <c r="AC40" s="87"/>
      <c r="AD40" s="87"/>
      <c r="AE40" s="87"/>
      <c r="AF40" s="87"/>
      <c r="AG40" s="87"/>
    </row>
    <row r="41" spans="1:33" s="1" customFormat="1" ht="15" customHeight="1" x14ac:dyDescent="0.25">
      <c r="A41" s="100" t="str">
        <f>IF(ISBLANK(C41),"",CONCATENATE(C41,"-",D41,"-",E41,"/",F41))</f>
        <v>OSL-2029-EZE/24</v>
      </c>
      <c r="B41" s="100" t="str">
        <f>IF(ISBLANK(C41),"",CONCATENATE(A41,"_",TEXT(G41,"yymmdd"),TEXT(H41,"hhmm")))</f>
        <v>OSL-2029-EZE/24_2412080000</v>
      </c>
      <c r="C41" s="101" t="s">
        <v>611</v>
      </c>
      <c r="D41" s="101">
        <v>2029</v>
      </c>
      <c r="E41" s="101" t="s">
        <v>535</v>
      </c>
      <c r="F41" s="101">
        <v>24</v>
      </c>
      <c r="G41" s="111">
        <v>45634</v>
      </c>
      <c r="H41" s="112">
        <v>1</v>
      </c>
      <c r="I41" s="103" t="s">
        <v>642</v>
      </c>
      <c r="J41" s="103" t="s">
        <v>53</v>
      </c>
      <c r="K41" s="103" t="s">
        <v>532</v>
      </c>
      <c r="L41" s="103" t="s">
        <v>135</v>
      </c>
      <c r="M41" s="113" t="s">
        <v>618</v>
      </c>
      <c r="N41" s="105" t="s">
        <v>628</v>
      </c>
      <c r="O41" s="114">
        <v>-3481540</v>
      </c>
      <c r="P41" s="114" t="s">
        <v>629</v>
      </c>
      <c r="Q41" s="103"/>
      <c r="R41" s="103"/>
      <c r="S41" s="105"/>
      <c r="T41" s="105"/>
      <c r="U41" s="103"/>
      <c r="V41" s="105"/>
      <c r="W41" s="103">
        <v>2</v>
      </c>
      <c r="X41" s="103">
        <v>1</v>
      </c>
      <c r="Y41" s="103"/>
      <c r="Z41" s="103"/>
      <c r="AA41" s="103"/>
      <c r="AB41" s="103"/>
      <c r="AC41" s="103"/>
      <c r="AD41" s="103"/>
      <c r="AE41" s="103"/>
      <c r="AF41" s="103"/>
      <c r="AG41" s="103"/>
    </row>
    <row r="42" spans="1:33" ht="15" customHeight="1" x14ac:dyDescent="0.25">
      <c r="A42" s="100" t="str">
        <f>IF(ISBLANK(C42),"",CONCATENATE(C42,"-",D42,"-",E42,"/",F42))</f>
        <v>OSL-2029-EZE/24</v>
      </c>
      <c r="B42" s="100" t="str">
        <f>IF(ISBLANK(C42),"",CONCATENATE(A42,"_",TEXT(G42,"yymmdd"),TEXT(H42,"hhmm")))</f>
        <v>OSL-2029-EZE/24_2412090000</v>
      </c>
      <c r="C42" s="101" t="s">
        <v>611</v>
      </c>
      <c r="D42" s="101">
        <v>2029</v>
      </c>
      <c r="E42" s="101" t="s">
        <v>535</v>
      </c>
      <c r="F42" s="101">
        <v>24</v>
      </c>
      <c r="G42" s="111">
        <v>45635</v>
      </c>
      <c r="H42" s="112">
        <v>1</v>
      </c>
      <c r="I42" s="103" t="s">
        <v>642</v>
      </c>
      <c r="J42" s="103" t="s">
        <v>53</v>
      </c>
      <c r="K42" s="103" t="s">
        <v>532</v>
      </c>
      <c r="L42" s="103" t="s">
        <v>135</v>
      </c>
      <c r="M42" s="113" t="s">
        <v>618</v>
      </c>
      <c r="N42" s="105" t="s">
        <v>628</v>
      </c>
      <c r="O42" s="114">
        <v>-3481540</v>
      </c>
      <c r="P42" s="114" t="s">
        <v>629</v>
      </c>
      <c r="Q42" s="103"/>
      <c r="R42" s="103"/>
      <c r="S42" s="105"/>
      <c r="T42" s="105"/>
      <c r="U42" s="103"/>
      <c r="V42" s="105"/>
      <c r="W42" s="103">
        <v>2</v>
      </c>
      <c r="X42" s="103">
        <v>1</v>
      </c>
      <c r="Y42" s="103"/>
      <c r="Z42" s="103"/>
      <c r="AA42" s="103"/>
      <c r="AB42" s="103"/>
      <c r="AC42" s="103"/>
      <c r="AD42" s="103"/>
      <c r="AE42" s="103"/>
      <c r="AF42" s="103"/>
      <c r="AG42" s="103"/>
    </row>
    <row r="43" spans="1:33" ht="15" customHeight="1" x14ac:dyDescent="0.25">
      <c r="A43" s="141" t="str">
        <f>IF(ISBLANK(C43),"",CONCATENATE(C43,"-",D43,"-",E43,"/",F43))</f>
        <v>OSL-2029-EZE/24</v>
      </c>
      <c r="B43" s="141" t="str">
        <f>IF(ISBLANK(C43),"",CONCATENATE(A43,"_",TEXT(G43,"yymmdd"),TEXT(H43,"hhmm")))</f>
        <v>OSL-2029-EZE/24_2412100000</v>
      </c>
      <c r="C43" s="103" t="s">
        <v>611</v>
      </c>
      <c r="D43" s="103">
        <v>2029</v>
      </c>
      <c r="E43" s="103" t="s">
        <v>535</v>
      </c>
      <c r="F43" s="103">
        <v>24</v>
      </c>
      <c r="G43" s="111">
        <v>45636</v>
      </c>
      <c r="H43" s="112">
        <v>1</v>
      </c>
      <c r="I43" s="103" t="s">
        <v>642</v>
      </c>
      <c r="J43" s="103" t="s">
        <v>53</v>
      </c>
      <c r="K43" s="103" t="s">
        <v>532</v>
      </c>
      <c r="L43" s="103" t="s">
        <v>135</v>
      </c>
      <c r="M43" s="113" t="s">
        <v>618</v>
      </c>
      <c r="N43" s="105" t="s">
        <v>628</v>
      </c>
      <c r="O43" s="114">
        <v>-3481540</v>
      </c>
      <c r="P43" s="114" t="s">
        <v>629</v>
      </c>
      <c r="Q43" s="103"/>
      <c r="R43" s="103"/>
      <c r="S43" s="105"/>
      <c r="T43" s="105"/>
      <c r="U43" s="103"/>
      <c r="V43" s="105"/>
      <c r="W43" s="105">
        <v>2</v>
      </c>
      <c r="X43" s="105">
        <v>1</v>
      </c>
      <c r="Y43" s="103"/>
      <c r="Z43" s="103"/>
      <c r="AA43" s="103"/>
      <c r="AB43" s="103"/>
      <c r="AC43" s="103"/>
      <c r="AD43" s="103"/>
      <c r="AE43" s="103"/>
      <c r="AF43" s="103"/>
      <c r="AG43" s="103"/>
    </row>
    <row r="44" spans="1:33" ht="15" customHeight="1" x14ac:dyDescent="0.25">
      <c r="A44" s="66" t="str">
        <f>IF(ISBLANK(C44),"",CONCATENATE(C44,"-",D44,"-",E44,"/",F44))</f>
        <v>OSL-2041-EZE/24</v>
      </c>
      <c r="B44" s="66" t="str">
        <f>IF(ISBLANK(C44),"",CONCATENATE(A44,"_",TEXT(G44,"yymmdd"),TEXT(H44,"hhmm")))</f>
        <v>OSL-2041-EZE/24_2412040000</v>
      </c>
      <c r="C44" s="67" t="s">
        <v>611</v>
      </c>
      <c r="D44" s="67">
        <v>2041</v>
      </c>
      <c r="E44" s="67" t="s">
        <v>535</v>
      </c>
      <c r="F44" s="67">
        <v>24</v>
      </c>
      <c r="G44" s="68">
        <v>45630</v>
      </c>
      <c r="H44" s="69">
        <v>1</v>
      </c>
      <c r="I44" s="84" t="s">
        <v>640</v>
      </c>
      <c r="J44" s="70" t="s">
        <v>53</v>
      </c>
      <c r="K44" s="70" t="s">
        <v>532</v>
      </c>
      <c r="L44" s="70" t="s">
        <v>135</v>
      </c>
      <c r="M44" s="75" t="s">
        <v>618</v>
      </c>
      <c r="N44" s="83" t="s">
        <v>628</v>
      </c>
      <c r="O44" s="84">
        <v>-3481540</v>
      </c>
      <c r="P44" s="84" t="s">
        <v>629</v>
      </c>
      <c r="Q44" s="70"/>
      <c r="R44" s="70"/>
      <c r="S44" s="71"/>
      <c r="T44" s="71"/>
      <c r="U44" s="70"/>
      <c r="V44" s="71"/>
      <c r="W44" s="83">
        <v>8</v>
      </c>
      <c r="X44" s="83">
        <v>1</v>
      </c>
      <c r="Y44" s="70"/>
      <c r="Z44" s="70"/>
      <c r="AA44" s="70"/>
      <c r="AB44" s="70"/>
      <c r="AC44" s="70"/>
      <c r="AD44" s="70"/>
      <c r="AE44" s="70"/>
      <c r="AF44" s="70"/>
      <c r="AG44" s="70"/>
    </row>
    <row r="45" spans="1:33" ht="15" customHeight="1" x14ac:dyDescent="0.25">
      <c r="A45" s="66" t="str">
        <f>IF(ISBLANK(C45),"",CONCATENATE(C45,"-",D45,"-",E45,"/",F45))</f>
        <v>OSL-2041-EZE/24</v>
      </c>
      <c r="B45" s="66" t="str">
        <f>IF(ISBLANK(C45),"",CONCATENATE(A45,"_",TEXT(G45,"yymmdd"),TEXT(H45,"hhmm")))</f>
        <v>OSL-2041-EZE/24_2412050000</v>
      </c>
      <c r="C45" s="67" t="s">
        <v>611</v>
      </c>
      <c r="D45" s="67">
        <v>2041</v>
      </c>
      <c r="E45" s="67" t="s">
        <v>535</v>
      </c>
      <c r="F45" s="67">
        <v>24</v>
      </c>
      <c r="G45" s="68">
        <v>45631</v>
      </c>
      <c r="H45" s="69">
        <v>1</v>
      </c>
      <c r="I45" s="84" t="s">
        <v>640</v>
      </c>
      <c r="J45" s="70" t="s">
        <v>53</v>
      </c>
      <c r="K45" s="70" t="s">
        <v>532</v>
      </c>
      <c r="L45" s="75" t="s">
        <v>135</v>
      </c>
      <c r="M45" s="75" t="s">
        <v>618</v>
      </c>
      <c r="N45" s="85" t="s">
        <v>628</v>
      </c>
      <c r="O45" s="74">
        <v>-3481540</v>
      </c>
      <c r="P45" s="74" t="s">
        <v>629</v>
      </c>
      <c r="Q45" s="70"/>
      <c r="R45" s="70"/>
      <c r="S45" s="71"/>
      <c r="T45" s="71"/>
      <c r="U45" s="70"/>
      <c r="V45" s="71"/>
      <c r="W45" s="83">
        <v>8</v>
      </c>
      <c r="X45" s="83">
        <v>1</v>
      </c>
      <c r="Y45" s="70"/>
      <c r="Z45" s="70"/>
      <c r="AA45" s="70"/>
      <c r="AB45" s="70"/>
      <c r="AC45" s="70"/>
      <c r="AD45" s="70"/>
      <c r="AE45" s="70"/>
      <c r="AF45" s="70"/>
      <c r="AG45" s="70"/>
    </row>
    <row r="46" spans="1:33" ht="15" customHeight="1" x14ac:dyDescent="0.25">
      <c r="A46" s="66" t="str">
        <f>IF(ISBLANK(C46),"",CONCATENATE(C46,"-",D46,"-",E46,"/",F46))</f>
        <v>OSL-2041-EZE/24</v>
      </c>
      <c r="B46" s="66" t="str">
        <f>IF(ISBLANK(C46),"",CONCATENATE(A46,"_",TEXT(G46,"yymmdd"),TEXT(H46,"hhmm")))</f>
        <v>OSL-2041-EZE/24_2412060000</v>
      </c>
      <c r="C46" s="68" t="s">
        <v>611</v>
      </c>
      <c r="D46" s="67">
        <v>2041</v>
      </c>
      <c r="E46" s="67" t="s">
        <v>535</v>
      </c>
      <c r="F46" s="67">
        <v>24</v>
      </c>
      <c r="G46" s="68">
        <v>45632</v>
      </c>
      <c r="H46" s="69">
        <v>1</v>
      </c>
      <c r="I46" s="83" t="s">
        <v>640</v>
      </c>
      <c r="J46" s="70" t="s">
        <v>53</v>
      </c>
      <c r="K46" s="70" t="s">
        <v>532</v>
      </c>
      <c r="L46" s="70" t="s">
        <v>135</v>
      </c>
      <c r="M46" s="75" t="s">
        <v>618</v>
      </c>
      <c r="N46" s="83" t="s">
        <v>628</v>
      </c>
      <c r="O46" s="83">
        <v>-3481540</v>
      </c>
      <c r="P46" s="106" t="s">
        <v>629</v>
      </c>
      <c r="Q46" s="87"/>
      <c r="R46" s="87"/>
      <c r="S46" s="83"/>
      <c r="T46" s="83"/>
      <c r="U46" s="87"/>
      <c r="V46" s="83"/>
      <c r="W46" s="83">
        <v>8</v>
      </c>
      <c r="X46" s="83">
        <v>1</v>
      </c>
      <c r="Y46" s="87"/>
      <c r="Z46" s="87"/>
      <c r="AA46" s="87"/>
      <c r="AB46" s="87"/>
      <c r="AC46" s="87"/>
      <c r="AD46" s="87"/>
      <c r="AE46" s="87"/>
      <c r="AF46" s="87"/>
      <c r="AG46" s="87"/>
    </row>
    <row r="47" spans="1:33" s="64" customFormat="1" ht="15" customHeight="1" x14ac:dyDescent="0.25">
      <c r="A47" s="66" t="str">
        <f>IF(ISBLANK(C47),"",CONCATENATE(C47,"-",D47,"-",E47,"/",F47))</f>
        <v>OSL-2041-EZE/24</v>
      </c>
      <c r="B47" s="66" t="str">
        <f>IF(ISBLANK(C47),"",CONCATENATE(A47,"_",TEXT(G47,"yymmdd"),TEXT(H47,"hhmm")))</f>
        <v>OSL-2041-EZE/24_2412070000</v>
      </c>
      <c r="C47" s="67" t="s">
        <v>611</v>
      </c>
      <c r="D47" s="67">
        <v>2041</v>
      </c>
      <c r="E47" s="67" t="s">
        <v>535</v>
      </c>
      <c r="F47" s="67">
        <v>24</v>
      </c>
      <c r="G47" s="68">
        <v>45633</v>
      </c>
      <c r="H47" s="110">
        <v>1</v>
      </c>
      <c r="I47" s="83" t="s">
        <v>640</v>
      </c>
      <c r="J47" s="70" t="s">
        <v>53</v>
      </c>
      <c r="K47" s="70" t="s">
        <v>532</v>
      </c>
      <c r="L47" s="70" t="s">
        <v>135</v>
      </c>
      <c r="M47" s="75" t="s">
        <v>618</v>
      </c>
      <c r="N47" s="83" t="s">
        <v>628</v>
      </c>
      <c r="O47" s="87">
        <v>-3481540</v>
      </c>
      <c r="P47" s="87" t="s">
        <v>629</v>
      </c>
      <c r="Q47" s="87"/>
      <c r="R47" s="87"/>
      <c r="S47" s="83"/>
      <c r="T47" s="83"/>
      <c r="U47" s="87"/>
      <c r="V47" s="83"/>
      <c r="W47" s="87">
        <v>8</v>
      </c>
      <c r="X47" s="87">
        <v>1</v>
      </c>
      <c r="Y47" s="87"/>
      <c r="Z47" s="87"/>
      <c r="AA47" s="87"/>
      <c r="AB47" s="87"/>
      <c r="AC47" s="87"/>
      <c r="AD47" s="87"/>
      <c r="AE47" s="87"/>
      <c r="AF47" s="87"/>
      <c r="AG47" s="87"/>
    </row>
    <row r="48" spans="1:33" s="1" customFormat="1" ht="15" customHeight="1" x14ac:dyDescent="0.25">
      <c r="A48" s="100" t="str">
        <f>IF(ISBLANK(C48),"",CONCATENATE(C48,"-",D48,"-",E48,"/",F48))</f>
        <v>OSL-2041-EZE/24</v>
      </c>
      <c r="B48" s="100" t="str">
        <f>IF(ISBLANK(C48),"",CONCATENATE(A48,"_",TEXT(G48,"yymmdd"),TEXT(H48,"hhmm")))</f>
        <v>OSL-2041-EZE/24_2412080000</v>
      </c>
      <c r="C48" s="101" t="s">
        <v>611</v>
      </c>
      <c r="D48" s="101">
        <v>2041</v>
      </c>
      <c r="E48" s="101" t="s">
        <v>535</v>
      </c>
      <c r="F48" s="101">
        <v>24</v>
      </c>
      <c r="G48" s="111">
        <v>45634</v>
      </c>
      <c r="H48" s="112">
        <v>1</v>
      </c>
      <c r="I48" s="103" t="s">
        <v>640</v>
      </c>
      <c r="J48" s="103" t="s">
        <v>53</v>
      </c>
      <c r="K48" s="103" t="s">
        <v>532</v>
      </c>
      <c r="L48" s="103" t="s">
        <v>135</v>
      </c>
      <c r="M48" s="113" t="s">
        <v>618</v>
      </c>
      <c r="N48" s="105" t="s">
        <v>628</v>
      </c>
      <c r="O48" s="114">
        <v>-3481540</v>
      </c>
      <c r="P48" s="114" t="s">
        <v>629</v>
      </c>
      <c r="Q48" s="103"/>
      <c r="R48" s="103"/>
      <c r="S48" s="105"/>
      <c r="T48" s="105"/>
      <c r="U48" s="103"/>
      <c r="V48" s="105"/>
      <c r="W48" s="103">
        <v>8</v>
      </c>
      <c r="X48" s="103">
        <v>1</v>
      </c>
      <c r="Y48" s="103"/>
      <c r="Z48" s="103"/>
      <c r="AA48" s="103"/>
      <c r="AB48" s="103"/>
      <c r="AC48" s="103"/>
      <c r="AD48" s="103"/>
      <c r="AE48" s="103"/>
      <c r="AF48" s="103"/>
      <c r="AG48" s="103"/>
    </row>
    <row r="49" spans="1:33" s="1" customFormat="1" ht="15" customHeight="1" x14ac:dyDescent="0.25">
      <c r="A49" s="100" t="str">
        <f>IF(ISBLANK(C49),"",CONCATENATE(C49,"-",D49,"-",E49,"/",F49))</f>
        <v>OSL-2041-EZE/24</v>
      </c>
      <c r="B49" s="100" t="str">
        <f>IF(ISBLANK(C49),"",CONCATENATE(A49,"_",TEXT(G49,"yymmdd"),TEXT(H49,"hhmm")))</f>
        <v>OSL-2041-EZE/24_2412090000</v>
      </c>
      <c r="C49" s="101" t="s">
        <v>611</v>
      </c>
      <c r="D49" s="101">
        <v>2041</v>
      </c>
      <c r="E49" s="101" t="s">
        <v>535</v>
      </c>
      <c r="F49" s="101">
        <v>24</v>
      </c>
      <c r="G49" s="111">
        <v>45635</v>
      </c>
      <c r="H49" s="112">
        <v>1</v>
      </c>
      <c r="I49" s="103" t="s">
        <v>640</v>
      </c>
      <c r="J49" s="103" t="s">
        <v>53</v>
      </c>
      <c r="K49" s="103" t="s">
        <v>532</v>
      </c>
      <c r="L49" s="103" t="s">
        <v>135</v>
      </c>
      <c r="M49" s="113" t="s">
        <v>618</v>
      </c>
      <c r="N49" s="105" t="s">
        <v>628</v>
      </c>
      <c r="O49" s="114">
        <v>-3481540</v>
      </c>
      <c r="P49" s="114" t="s">
        <v>629</v>
      </c>
      <c r="Q49" s="103"/>
      <c r="R49" s="103"/>
      <c r="S49" s="105"/>
      <c r="T49" s="105"/>
      <c r="U49" s="103"/>
      <c r="V49" s="105"/>
      <c r="W49" s="103">
        <v>8</v>
      </c>
      <c r="X49" s="103">
        <v>1</v>
      </c>
      <c r="Y49" s="103"/>
      <c r="Z49" s="103"/>
      <c r="AA49" s="103"/>
      <c r="AB49" s="103"/>
      <c r="AC49" s="103"/>
      <c r="AD49" s="103"/>
      <c r="AE49" s="103"/>
      <c r="AF49" s="103"/>
      <c r="AG49" s="103"/>
    </row>
    <row r="50" spans="1:33" s="1" customFormat="1" ht="15" customHeight="1" x14ac:dyDescent="0.25">
      <c r="A50" s="141" t="str">
        <f>IF(ISBLANK(C50),"",CONCATENATE(C50,"-",D50,"-",E50,"/",F50))</f>
        <v>OSL-2041-EZE/24</v>
      </c>
      <c r="B50" s="141" t="str">
        <f>IF(ISBLANK(C50),"",CONCATENATE(A50,"_",TEXT(G50,"yymmdd"),TEXT(H50,"hhmm")))</f>
        <v>OSL-2041-EZE/24_2412100000</v>
      </c>
      <c r="C50" s="103" t="s">
        <v>611</v>
      </c>
      <c r="D50" s="103">
        <v>2041</v>
      </c>
      <c r="E50" s="103" t="s">
        <v>535</v>
      </c>
      <c r="F50" s="103">
        <v>24</v>
      </c>
      <c r="G50" s="111">
        <v>45636</v>
      </c>
      <c r="H50" s="112">
        <v>1</v>
      </c>
      <c r="I50" s="103" t="s">
        <v>640</v>
      </c>
      <c r="J50" s="103" t="s">
        <v>53</v>
      </c>
      <c r="K50" s="103" t="s">
        <v>532</v>
      </c>
      <c r="L50" s="103" t="s">
        <v>135</v>
      </c>
      <c r="M50" s="113" t="s">
        <v>618</v>
      </c>
      <c r="N50" s="105" t="s">
        <v>628</v>
      </c>
      <c r="O50" s="114">
        <v>-3481540</v>
      </c>
      <c r="P50" s="114" t="s">
        <v>629</v>
      </c>
      <c r="Q50" s="103"/>
      <c r="R50" s="103"/>
      <c r="S50" s="105"/>
      <c r="T50" s="105"/>
      <c r="U50" s="103"/>
      <c r="V50" s="105"/>
      <c r="W50" s="105">
        <v>8</v>
      </c>
      <c r="X50" s="105">
        <v>1</v>
      </c>
      <c r="Y50" s="103"/>
      <c r="Z50" s="103"/>
      <c r="AA50" s="103"/>
      <c r="AB50" s="103"/>
      <c r="AC50" s="103"/>
      <c r="AD50" s="103"/>
      <c r="AE50" s="103"/>
      <c r="AF50" s="103"/>
      <c r="AG50" s="103"/>
    </row>
    <row r="51" spans="1:33" s="1" customFormat="1" ht="15" customHeight="1" x14ac:dyDescent="0.25">
      <c r="A51" s="66" t="str">
        <f>IF(ISBLANK(C51),"",CONCATENATE(C51,"-",D51,"-",E51,"/",F51))</f>
        <v>OSL-207-CRR/24</v>
      </c>
      <c r="B51" s="66" t="str">
        <f>IF(ISBLANK(C51),"",CONCATENATE(A51,"_",TEXT(G51,"yymmdd"),TEXT(H51,"hhmm")))</f>
        <v>OSL-207-CRR/24_2412040000</v>
      </c>
      <c r="C51" s="67" t="s">
        <v>611</v>
      </c>
      <c r="D51" s="67">
        <v>207</v>
      </c>
      <c r="E51" s="67" t="s">
        <v>579</v>
      </c>
      <c r="F51" s="67">
        <v>24</v>
      </c>
      <c r="G51" s="68">
        <v>45630</v>
      </c>
      <c r="H51" s="69">
        <v>1</v>
      </c>
      <c r="I51" s="71" t="s">
        <v>644</v>
      </c>
      <c r="J51" s="70" t="s">
        <v>53</v>
      </c>
      <c r="K51" s="70" t="s">
        <v>506</v>
      </c>
      <c r="L51" s="70"/>
      <c r="M51" s="75" t="s">
        <v>631</v>
      </c>
      <c r="N51" s="71" t="s">
        <v>632</v>
      </c>
      <c r="O51" s="70">
        <v>-27448916</v>
      </c>
      <c r="P51" s="70">
        <v>-58758333</v>
      </c>
      <c r="Q51" s="70"/>
      <c r="R51" s="70"/>
      <c r="S51" s="87"/>
      <c r="T51" s="87"/>
      <c r="U51" s="70"/>
      <c r="V51" s="83"/>
      <c r="W51" s="83">
        <v>3</v>
      </c>
      <c r="X51" s="83">
        <v>1</v>
      </c>
      <c r="Y51" s="70"/>
      <c r="Z51" s="70"/>
      <c r="AA51" s="70"/>
      <c r="AB51" s="70"/>
      <c r="AC51" s="70"/>
      <c r="AD51" s="70"/>
      <c r="AE51" s="70"/>
      <c r="AF51" s="70"/>
      <c r="AG51" s="70"/>
    </row>
    <row r="52" spans="1:33" s="1" customFormat="1" ht="15" customHeight="1" x14ac:dyDescent="0.25">
      <c r="A52" s="66" t="str">
        <f>IF(ISBLANK(C52),"",CONCATENATE(C52,"-",D52,"-",E52,"/",F52))</f>
        <v>OSL-207-CRR/24</v>
      </c>
      <c r="B52" s="66" t="str">
        <f>IF(ISBLANK(C52),"",CONCATENATE(A52,"_",TEXT(G52,"yymmdd"),TEXT(H52,"hhmm")))</f>
        <v>OSL-207-CRR/24_2412050000</v>
      </c>
      <c r="C52" s="67" t="s">
        <v>611</v>
      </c>
      <c r="D52" s="67">
        <v>207</v>
      </c>
      <c r="E52" s="67" t="s">
        <v>579</v>
      </c>
      <c r="F52" s="67">
        <v>24</v>
      </c>
      <c r="G52" s="68">
        <v>45631</v>
      </c>
      <c r="H52" s="69">
        <v>1</v>
      </c>
      <c r="I52" s="83" t="s">
        <v>644</v>
      </c>
      <c r="J52" s="70" t="s">
        <v>53</v>
      </c>
      <c r="K52" s="70" t="s">
        <v>506</v>
      </c>
      <c r="L52" s="67"/>
      <c r="M52" s="75" t="s">
        <v>631</v>
      </c>
      <c r="N52" s="83" t="s">
        <v>632</v>
      </c>
      <c r="O52" s="87">
        <v>-27448916</v>
      </c>
      <c r="P52" s="87">
        <v>-58758333</v>
      </c>
      <c r="Q52" s="87"/>
      <c r="R52" s="87"/>
      <c r="S52" s="83"/>
      <c r="T52" s="83"/>
      <c r="U52" s="83"/>
      <c r="V52" s="83"/>
      <c r="W52" s="83">
        <v>3</v>
      </c>
      <c r="X52" s="83">
        <v>1</v>
      </c>
      <c r="Y52" s="87"/>
      <c r="Z52" s="87"/>
      <c r="AA52" s="87"/>
      <c r="AB52" s="87"/>
      <c r="AC52" s="87"/>
      <c r="AD52" s="87"/>
      <c r="AE52" s="87"/>
      <c r="AF52" s="87"/>
      <c r="AG52" s="87"/>
    </row>
    <row r="53" spans="1:33" s="1" customFormat="1" ht="15" customHeight="1" x14ac:dyDescent="0.25">
      <c r="A53" s="66" t="str">
        <f>IF(ISBLANK(C53),"",CONCATENATE(C53,"-",D53,"-",E53,"/",F53))</f>
        <v>OSL-207-CRR/24</v>
      </c>
      <c r="B53" s="66" t="str">
        <f>IF(ISBLANK(C53),"",CONCATENATE(A53,"_",TEXT(G53,"yymmdd"),TEXT(H53,"hhmm")))</f>
        <v>OSL-207-CRR/24_2412060000</v>
      </c>
      <c r="C53" s="68" t="s">
        <v>611</v>
      </c>
      <c r="D53" s="67">
        <v>207</v>
      </c>
      <c r="E53" s="67" t="s">
        <v>579</v>
      </c>
      <c r="F53" s="67">
        <v>24</v>
      </c>
      <c r="G53" s="68">
        <v>45632</v>
      </c>
      <c r="H53" s="69">
        <v>1</v>
      </c>
      <c r="I53" s="83" t="s">
        <v>644</v>
      </c>
      <c r="J53" s="70" t="s">
        <v>53</v>
      </c>
      <c r="K53" s="70" t="s">
        <v>506</v>
      </c>
      <c r="L53" s="70"/>
      <c r="M53" s="75" t="s">
        <v>631</v>
      </c>
      <c r="N53" s="83" t="s">
        <v>632</v>
      </c>
      <c r="O53" s="83">
        <v>-27448916</v>
      </c>
      <c r="P53" s="83">
        <v>-58758333</v>
      </c>
      <c r="Q53" s="87"/>
      <c r="R53" s="87"/>
      <c r="S53" s="83"/>
      <c r="T53" s="83"/>
      <c r="U53" s="87"/>
      <c r="V53" s="83"/>
      <c r="W53" s="83">
        <v>3</v>
      </c>
      <c r="X53" s="83">
        <v>1</v>
      </c>
      <c r="Y53" s="87"/>
      <c r="Z53" s="87"/>
      <c r="AA53" s="87"/>
      <c r="AB53" s="87"/>
      <c r="AC53" s="87"/>
      <c r="AD53" s="87"/>
      <c r="AE53" s="87"/>
      <c r="AF53" s="87"/>
      <c r="AG53" s="87"/>
    </row>
    <row r="54" spans="1:33" s="1" customFormat="1" ht="15" customHeight="1" x14ac:dyDescent="0.25">
      <c r="A54" s="66" t="str">
        <f>IF(ISBLANK(C54),"",CONCATENATE(C54,"-",D54,"-",E54,"/",F54))</f>
        <v>OSL-207-CRR/24</v>
      </c>
      <c r="B54" s="66" t="str">
        <f>IF(ISBLANK(C54),"",CONCATENATE(A54,"_",TEXT(G54,"yymmdd"),TEXT(H54,"hhmm")))</f>
        <v>OSL-207-CRR/24_2412070000</v>
      </c>
      <c r="C54" s="67" t="s">
        <v>611</v>
      </c>
      <c r="D54" s="67">
        <v>207</v>
      </c>
      <c r="E54" s="67" t="s">
        <v>579</v>
      </c>
      <c r="F54" s="67">
        <v>24</v>
      </c>
      <c r="G54" s="68">
        <v>45633</v>
      </c>
      <c r="H54" s="110">
        <v>1</v>
      </c>
      <c r="I54" s="83" t="s">
        <v>644</v>
      </c>
      <c r="J54" s="70" t="s">
        <v>53</v>
      </c>
      <c r="K54" s="70" t="s">
        <v>506</v>
      </c>
      <c r="L54" s="70"/>
      <c r="M54" s="75" t="s">
        <v>631</v>
      </c>
      <c r="N54" s="83" t="s">
        <v>632</v>
      </c>
      <c r="O54" s="87">
        <v>-27448916</v>
      </c>
      <c r="P54" s="87">
        <v>-58758333</v>
      </c>
      <c r="Q54" s="87"/>
      <c r="R54" s="87"/>
      <c r="S54" s="83"/>
      <c r="T54" s="83"/>
      <c r="U54" s="87"/>
      <c r="V54" s="83"/>
      <c r="W54" s="87">
        <v>3</v>
      </c>
      <c r="X54" s="87">
        <v>1</v>
      </c>
      <c r="Y54" s="87"/>
      <c r="Z54" s="87"/>
      <c r="AA54" s="87"/>
      <c r="AB54" s="87"/>
      <c r="AC54" s="87"/>
      <c r="AD54" s="87"/>
      <c r="AE54" s="87"/>
      <c r="AF54" s="87"/>
      <c r="AG54" s="87"/>
    </row>
    <row r="55" spans="1:33" s="1" customFormat="1" ht="15" customHeight="1" x14ac:dyDescent="0.25">
      <c r="A55" s="100" t="str">
        <f>IF(ISBLANK(C55),"",CONCATENATE(C55,"-",D55,"-",E55,"/",F55))</f>
        <v>OSL-207-CRR/24</v>
      </c>
      <c r="B55" s="100" t="str">
        <f>IF(ISBLANK(C55),"",CONCATENATE(A55,"_",TEXT(G55,"yymmdd"),TEXT(H55,"hhmm")))</f>
        <v>OSL-207-CRR/24_2412080000</v>
      </c>
      <c r="C55" s="101" t="s">
        <v>611</v>
      </c>
      <c r="D55" s="101">
        <v>207</v>
      </c>
      <c r="E55" s="101" t="s">
        <v>579</v>
      </c>
      <c r="F55" s="101">
        <v>24</v>
      </c>
      <c r="G55" s="111">
        <v>45634</v>
      </c>
      <c r="H55" s="112">
        <v>1</v>
      </c>
      <c r="I55" s="103" t="s">
        <v>644</v>
      </c>
      <c r="J55" s="103" t="s">
        <v>53</v>
      </c>
      <c r="K55" s="103" t="s">
        <v>506</v>
      </c>
      <c r="L55" s="103"/>
      <c r="M55" s="113" t="s">
        <v>631</v>
      </c>
      <c r="N55" s="105" t="s">
        <v>632</v>
      </c>
      <c r="O55" s="114">
        <v>-27448916</v>
      </c>
      <c r="P55" s="114">
        <v>-58758333</v>
      </c>
      <c r="Q55" s="103"/>
      <c r="R55" s="103"/>
      <c r="S55" s="105"/>
      <c r="T55" s="105"/>
      <c r="U55" s="103"/>
      <c r="V55" s="105"/>
      <c r="W55" s="103">
        <v>3</v>
      </c>
      <c r="X55" s="103">
        <v>1</v>
      </c>
      <c r="Y55" s="103"/>
      <c r="Z55" s="103"/>
      <c r="AA55" s="103"/>
      <c r="AB55" s="103"/>
      <c r="AC55" s="103"/>
      <c r="AD55" s="103"/>
      <c r="AE55" s="103"/>
      <c r="AF55" s="103"/>
      <c r="AG55" s="103"/>
    </row>
    <row r="56" spans="1:33" s="1" customFormat="1" ht="15" customHeight="1" x14ac:dyDescent="0.25">
      <c r="A56" s="100" t="str">
        <f>IF(ISBLANK(C56),"",CONCATENATE(C56,"-",D56,"-",E56,"/",F56))</f>
        <v>OSL-207-CRR/24</v>
      </c>
      <c r="B56" s="100" t="str">
        <f>IF(ISBLANK(C56),"",CONCATENATE(A56,"_",TEXT(G56,"yymmdd"),TEXT(H56,"hhmm")))</f>
        <v>OSL-207-CRR/24_2412090000</v>
      </c>
      <c r="C56" s="101" t="s">
        <v>611</v>
      </c>
      <c r="D56" s="101">
        <v>207</v>
      </c>
      <c r="E56" s="101" t="s">
        <v>579</v>
      </c>
      <c r="F56" s="101">
        <v>24</v>
      </c>
      <c r="G56" s="111">
        <v>45635</v>
      </c>
      <c r="H56" s="112">
        <v>1</v>
      </c>
      <c r="I56" s="103" t="s">
        <v>644</v>
      </c>
      <c r="J56" s="103" t="s">
        <v>53</v>
      </c>
      <c r="K56" s="103" t="s">
        <v>506</v>
      </c>
      <c r="L56" s="103"/>
      <c r="M56" s="113" t="s">
        <v>631</v>
      </c>
      <c r="N56" s="105" t="s">
        <v>632</v>
      </c>
      <c r="O56" s="114">
        <v>-27448916</v>
      </c>
      <c r="P56" s="114">
        <v>-58758333</v>
      </c>
      <c r="Q56" s="103"/>
      <c r="R56" s="103"/>
      <c r="S56" s="105"/>
      <c r="T56" s="105"/>
      <c r="U56" s="103"/>
      <c r="V56" s="105"/>
      <c r="W56" s="103">
        <v>3</v>
      </c>
      <c r="X56" s="103">
        <v>1</v>
      </c>
      <c r="Y56" s="103"/>
      <c r="Z56" s="103"/>
      <c r="AA56" s="103"/>
      <c r="AB56" s="103"/>
      <c r="AC56" s="103"/>
      <c r="AD56" s="103"/>
      <c r="AE56" s="103"/>
      <c r="AF56" s="103"/>
      <c r="AG56" s="103"/>
    </row>
    <row r="57" spans="1:33" s="1" customFormat="1" ht="15" customHeight="1" x14ac:dyDescent="0.25">
      <c r="A57" s="141" t="str">
        <f>IF(ISBLANK(C57),"",CONCATENATE(C57,"-",D57,"-",E57,"/",F57))</f>
        <v>OSL-207-CRR/24</v>
      </c>
      <c r="B57" s="141" t="str">
        <f>IF(ISBLANK(C57),"",CONCATENATE(A57,"_",TEXT(G57,"yymmdd"),TEXT(H57,"hhmm")))</f>
        <v>OSL-207-CRR/24_2412100000</v>
      </c>
      <c r="C57" s="103" t="s">
        <v>611</v>
      </c>
      <c r="D57" s="103">
        <v>207</v>
      </c>
      <c r="E57" s="103" t="s">
        <v>579</v>
      </c>
      <c r="F57" s="103">
        <v>24</v>
      </c>
      <c r="G57" s="111">
        <v>45636</v>
      </c>
      <c r="H57" s="112">
        <v>1</v>
      </c>
      <c r="I57" s="103" t="s">
        <v>644</v>
      </c>
      <c r="J57" s="103" t="s">
        <v>53</v>
      </c>
      <c r="K57" s="103" t="s">
        <v>506</v>
      </c>
      <c r="L57" s="103"/>
      <c r="M57" s="113" t="s">
        <v>631</v>
      </c>
      <c r="N57" s="105" t="s">
        <v>632</v>
      </c>
      <c r="O57" s="114">
        <v>-27448916</v>
      </c>
      <c r="P57" s="114">
        <v>-58758333</v>
      </c>
      <c r="Q57" s="103"/>
      <c r="R57" s="103"/>
      <c r="S57" s="105"/>
      <c r="T57" s="105"/>
      <c r="U57" s="103"/>
      <c r="V57" s="105"/>
      <c r="W57" s="105">
        <v>3</v>
      </c>
      <c r="X57" s="105">
        <v>1</v>
      </c>
      <c r="Y57" s="103"/>
      <c r="Z57" s="103"/>
      <c r="AA57" s="103"/>
      <c r="AB57" s="103"/>
      <c r="AC57" s="103"/>
      <c r="AD57" s="103"/>
      <c r="AE57" s="103"/>
      <c r="AF57" s="103"/>
      <c r="AG57" s="103"/>
    </row>
    <row r="58" spans="1:33" s="1" customFormat="1" ht="15" customHeight="1" x14ac:dyDescent="0.25">
      <c r="A58" s="66" t="str">
        <f>IF(ISBLANK(C58),"",CONCATENATE(C58,"-",D58,"-",E58,"/",F58))</f>
        <v>OSL-2088-EZE/24</v>
      </c>
      <c r="B58" s="66" t="str">
        <f>IF(ISBLANK(C58),"",CONCATENATE(A58,"_",TEXT(G58,"yymmdd"),TEXT(H58,"hhmm")))</f>
        <v>OSL-2088-EZE/24_2412040000</v>
      </c>
      <c r="C58" s="67" t="s">
        <v>611</v>
      </c>
      <c r="D58" s="67">
        <v>2088</v>
      </c>
      <c r="E58" s="67" t="s">
        <v>535</v>
      </c>
      <c r="F58" s="67">
        <v>24</v>
      </c>
      <c r="G58" s="68">
        <v>45630</v>
      </c>
      <c r="H58" s="69">
        <v>1</v>
      </c>
      <c r="I58" s="84" t="s">
        <v>639</v>
      </c>
      <c r="J58" s="70" t="s">
        <v>53</v>
      </c>
      <c r="K58" s="70" t="s">
        <v>532</v>
      </c>
      <c r="L58" s="70" t="s">
        <v>135</v>
      </c>
      <c r="M58" s="75" t="s">
        <v>618</v>
      </c>
      <c r="N58" s="85" t="s">
        <v>628</v>
      </c>
      <c r="O58" s="74">
        <v>-3481540</v>
      </c>
      <c r="P58" s="74" t="s">
        <v>629</v>
      </c>
      <c r="Q58" s="70"/>
      <c r="R58" s="70"/>
      <c r="S58" s="71"/>
      <c r="T58" s="71"/>
      <c r="U58" s="70"/>
      <c r="V58" s="71"/>
      <c r="W58" s="83">
        <v>15</v>
      </c>
      <c r="X58" s="83"/>
      <c r="Y58" s="70"/>
      <c r="Z58" s="70"/>
      <c r="AA58" s="70"/>
      <c r="AB58" s="70"/>
      <c r="AC58" s="70"/>
      <c r="AD58" s="70"/>
      <c r="AE58" s="70"/>
      <c r="AF58" s="70"/>
      <c r="AG58" s="70"/>
    </row>
    <row r="59" spans="1:33" s="1" customFormat="1" ht="15" customHeight="1" x14ac:dyDescent="0.25">
      <c r="A59" s="66" t="str">
        <f>IF(ISBLANK(C59),"",CONCATENATE(C59,"-",D59,"-",E59,"/",F59))</f>
        <v>OSL-2088-EZE/24</v>
      </c>
      <c r="B59" s="66" t="str">
        <f>IF(ISBLANK(C59),"",CONCATENATE(A59,"_",TEXT(G59,"yymmdd"),TEXT(H59,"hhmm")))</f>
        <v>OSL-2088-EZE/24_2412050000</v>
      </c>
      <c r="C59" s="67" t="s">
        <v>611</v>
      </c>
      <c r="D59" s="67">
        <v>2088</v>
      </c>
      <c r="E59" s="67" t="s">
        <v>535</v>
      </c>
      <c r="F59" s="67">
        <v>24</v>
      </c>
      <c r="G59" s="68">
        <v>45631</v>
      </c>
      <c r="H59" s="69">
        <v>1</v>
      </c>
      <c r="I59" s="84" t="s">
        <v>639</v>
      </c>
      <c r="J59" s="70" t="s">
        <v>53</v>
      </c>
      <c r="K59" s="70" t="s">
        <v>532</v>
      </c>
      <c r="L59" s="75" t="s">
        <v>135</v>
      </c>
      <c r="M59" s="75" t="s">
        <v>618</v>
      </c>
      <c r="N59" s="83" t="s">
        <v>628</v>
      </c>
      <c r="O59" s="84">
        <v>-3481540</v>
      </c>
      <c r="P59" s="84" t="s">
        <v>629</v>
      </c>
      <c r="Q59" s="70"/>
      <c r="R59" s="70"/>
      <c r="S59" s="71"/>
      <c r="T59" s="71"/>
      <c r="U59" s="70"/>
      <c r="V59" s="71"/>
      <c r="W59" s="83">
        <v>15</v>
      </c>
      <c r="X59" s="71"/>
      <c r="Y59" s="70"/>
      <c r="Z59" s="70"/>
      <c r="AA59" s="70"/>
      <c r="AB59" s="70"/>
      <c r="AC59" s="70"/>
      <c r="AD59" s="70"/>
      <c r="AE59" s="70"/>
      <c r="AF59" s="70"/>
      <c r="AG59" s="70"/>
    </row>
    <row r="60" spans="1:33" s="1" customFormat="1" ht="15" customHeight="1" x14ac:dyDescent="0.25">
      <c r="A60" s="66" t="str">
        <f>IF(ISBLANK(C60),"",CONCATENATE(C60,"-",D60,"-",E60,"/",F60))</f>
        <v>OSL-2088-EZE/24</v>
      </c>
      <c r="B60" s="66" t="str">
        <f>IF(ISBLANK(C60),"",CONCATENATE(A60,"_",TEXT(G60,"yymmdd"),TEXT(H60,"hhmm")))</f>
        <v>OSL-2088-EZE/24_2412060000</v>
      </c>
      <c r="C60" s="68" t="s">
        <v>611</v>
      </c>
      <c r="D60" s="67">
        <v>2088</v>
      </c>
      <c r="E60" s="67" t="s">
        <v>535</v>
      </c>
      <c r="F60" s="67">
        <v>24</v>
      </c>
      <c r="G60" s="68">
        <v>45632</v>
      </c>
      <c r="H60" s="69">
        <v>1</v>
      </c>
      <c r="I60" s="83" t="s">
        <v>639</v>
      </c>
      <c r="J60" s="70" t="s">
        <v>53</v>
      </c>
      <c r="K60" s="70" t="s">
        <v>532</v>
      </c>
      <c r="L60" s="70" t="s">
        <v>135</v>
      </c>
      <c r="M60" s="75" t="s">
        <v>618</v>
      </c>
      <c r="N60" s="83" t="s">
        <v>628</v>
      </c>
      <c r="O60" s="83">
        <v>-3481540</v>
      </c>
      <c r="P60" s="83" t="s">
        <v>629</v>
      </c>
      <c r="Q60" s="87"/>
      <c r="R60" s="87"/>
      <c r="S60" s="83"/>
      <c r="T60" s="83"/>
      <c r="U60" s="87"/>
      <c r="V60" s="83"/>
      <c r="W60" s="83">
        <v>15</v>
      </c>
      <c r="X60" s="83"/>
      <c r="Y60" s="87"/>
      <c r="Z60" s="87"/>
      <c r="AA60" s="87"/>
      <c r="AB60" s="87"/>
      <c r="AC60" s="87"/>
      <c r="AD60" s="87"/>
      <c r="AE60" s="87"/>
      <c r="AF60" s="87"/>
      <c r="AG60" s="87"/>
    </row>
    <row r="61" spans="1:33" s="1" customFormat="1" ht="15" customHeight="1" x14ac:dyDescent="0.25">
      <c r="A61" s="66" t="str">
        <f>IF(ISBLANK(C61),"",CONCATENATE(C61,"-",D61,"-",E61,"/",F61))</f>
        <v>OSL-2088-EZE/24</v>
      </c>
      <c r="B61" s="66" t="str">
        <f>IF(ISBLANK(C61),"",CONCATENATE(A61,"_",TEXT(G61,"yymmdd"),TEXT(H61,"hhmm")))</f>
        <v>OSL-2088-EZE/24_2412070000</v>
      </c>
      <c r="C61" s="67" t="s">
        <v>611</v>
      </c>
      <c r="D61" s="67">
        <v>2088</v>
      </c>
      <c r="E61" s="67" t="s">
        <v>535</v>
      </c>
      <c r="F61" s="67">
        <v>24</v>
      </c>
      <c r="G61" s="68">
        <v>45633</v>
      </c>
      <c r="H61" s="110">
        <v>1</v>
      </c>
      <c r="I61" s="83" t="s">
        <v>639</v>
      </c>
      <c r="J61" s="70" t="s">
        <v>53</v>
      </c>
      <c r="K61" s="70" t="s">
        <v>532</v>
      </c>
      <c r="L61" s="70" t="s">
        <v>135</v>
      </c>
      <c r="M61" s="75" t="s">
        <v>618</v>
      </c>
      <c r="N61" s="83" t="s">
        <v>628</v>
      </c>
      <c r="O61" s="87">
        <v>-3481540</v>
      </c>
      <c r="P61" s="87" t="s">
        <v>629</v>
      </c>
      <c r="Q61" s="87"/>
      <c r="R61" s="87"/>
      <c r="S61" s="83"/>
      <c r="T61" s="83"/>
      <c r="U61" s="87"/>
      <c r="V61" s="83"/>
      <c r="W61" s="87">
        <v>15</v>
      </c>
      <c r="X61" s="87"/>
      <c r="Y61" s="87"/>
      <c r="Z61" s="87"/>
      <c r="AA61" s="87"/>
      <c r="AB61" s="87"/>
      <c r="AC61" s="87"/>
      <c r="AD61" s="87"/>
      <c r="AE61" s="87"/>
      <c r="AF61" s="87"/>
      <c r="AG61" s="87"/>
    </row>
    <row r="62" spans="1:33" s="1" customFormat="1" ht="15" customHeight="1" x14ac:dyDescent="0.25">
      <c r="A62" s="100" t="str">
        <f>IF(ISBLANK(C62),"",CONCATENATE(C62,"-",D62,"-",E62,"/",F62))</f>
        <v>OSL-2088-EZE/24</v>
      </c>
      <c r="B62" s="100" t="str">
        <f>IF(ISBLANK(C62),"",CONCATENATE(A62,"_",TEXT(G62,"yymmdd"),TEXT(H62,"hhmm")))</f>
        <v>OSL-2088-EZE/24_2412080000</v>
      </c>
      <c r="C62" s="101" t="s">
        <v>611</v>
      </c>
      <c r="D62" s="101">
        <v>2088</v>
      </c>
      <c r="E62" s="101" t="s">
        <v>535</v>
      </c>
      <c r="F62" s="101">
        <v>24</v>
      </c>
      <c r="G62" s="111">
        <v>45634</v>
      </c>
      <c r="H62" s="112">
        <v>1</v>
      </c>
      <c r="I62" s="103" t="s">
        <v>639</v>
      </c>
      <c r="J62" s="103" t="s">
        <v>53</v>
      </c>
      <c r="K62" s="103" t="s">
        <v>532</v>
      </c>
      <c r="L62" s="103" t="s">
        <v>135</v>
      </c>
      <c r="M62" s="113" t="s">
        <v>618</v>
      </c>
      <c r="N62" s="105" t="s">
        <v>628</v>
      </c>
      <c r="O62" s="114">
        <v>-3481540</v>
      </c>
      <c r="P62" s="114" t="s">
        <v>629</v>
      </c>
      <c r="Q62" s="103"/>
      <c r="R62" s="103"/>
      <c r="S62" s="105"/>
      <c r="T62" s="105"/>
      <c r="U62" s="103"/>
      <c r="V62" s="105"/>
      <c r="W62" s="103">
        <v>15</v>
      </c>
      <c r="X62" s="103"/>
      <c r="Y62" s="103"/>
      <c r="Z62" s="103"/>
      <c r="AA62" s="103"/>
      <c r="AB62" s="103"/>
      <c r="AC62" s="103"/>
      <c r="AD62" s="103"/>
      <c r="AE62" s="103"/>
      <c r="AF62" s="103"/>
      <c r="AG62" s="103"/>
    </row>
    <row r="63" spans="1:33" s="1" customFormat="1" ht="15" customHeight="1" x14ac:dyDescent="0.25">
      <c r="A63" s="100" t="str">
        <f>IF(ISBLANK(C63),"",CONCATENATE(C63,"-",D63,"-",E63,"/",F63))</f>
        <v>OSL-2088-EZE/24</v>
      </c>
      <c r="B63" s="100" t="str">
        <f>IF(ISBLANK(C63),"",CONCATENATE(A63,"_",TEXT(G63,"yymmdd"),TEXT(H63,"hhmm")))</f>
        <v>OSL-2088-EZE/24_2412090000</v>
      </c>
      <c r="C63" s="101" t="s">
        <v>611</v>
      </c>
      <c r="D63" s="101">
        <v>2088</v>
      </c>
      <c r="E63" s="101" t="s">
        <v>535</v>
      </c>
      <c r="F63" s="101">
        <v>24</v>
      </c>
      <c r="G63" s="111">
        <v>45635</v>
      </c>
      <c r="H63" s="112">
        <v>1</v>
      </c>
      <c r="I63" s="103" t="s">
        <v>639</v>
      </c>
      <c r="J63" s="103" t="s">
        <v>53</v>
      </c>
      <c r="K63" s="103" t="s">
        <v>532</v>
      </c>
      <c r="L63" s="103" t="s">
        <v>135</v>
      </c>
      <c r="M63" s="113" t="s">
        <v>618</v>
      </c>
      <c r="N63" s="105" t="s">
        <v>628</v>
      </c>
      <c r="O63" s="114">
        <v>-3481540</v>
      </c>
      <c r="P63" s="114" t="s">
        <v>629</v>
      </c>
      <c r="Q63" s="103"/>
      <c r="R63" s="103"/>
      <c r="S63" s="105"/>
      <c r="T63" s="105"/>
      <c r="U63" s="103"/>
      <c r="V63" s="105"/>
      <c r="W63" s="103">
        <v>15</v>
      </c>
      <c r="X63" s="103"/>
      <c r="Y63" s="103"/>
      <c r="Z63" s="103"/>
      <c r="AA63" s="103"/>
      <c r="AB63" s="103"/>
      <c r="AC63" s="103"/>
      <c r="AD63" s="103"/>
      <c r="AE63" s="103"/>
      <c r="AF63" s="103"/>
      <c r="AG63" s="103"/>
    </row>
    <row r="64" spans="1:33" s="1" customFormat="1" ht="15" customHeight="1" x14ac:dyDescent="0.25">
      <c r="A64" s="141" t="str">
        <f>IF(ISBLANK(C64),"",CONCATENATE(C64,"-",D64,"-",E64,"/",F64))</f>
        <v>OSL-2088-EZE/24</v>
      </c>
      <c r="B64" s="141" t="str">
        <f>IF(ISBLANK(C64),"",CONCATENATE(A64,"_",TEXT(G64,"yymmdd"),TEXT(H64,"hhmm")))</f>
        <v>OSL-2088-EZE/24_2412100000</v>
      </c>
      <c r="C64" s="103" t="s">
        <v>611</v>
      </c>
      <c r="D64" s="103">
        <v>2088</v>
      </c>
      <c r="E64" s="103" t="s">
        <v>535</v>
      </c>
      <c r="F64" s="103">
        <v>24</v>
      </c>
      <c r="G64" s="111">
        <v>45636</v>
      </c>
      <c r="H64" s="112">
        <v>1</v>
      </c>
      <c r="I64" s="103" t="s">
        <v>639</v>
      </c>
      <c r="J64" s="103" t="s">
        <v>53</v>
      </c>
      <c r="K64" s="103" t="s">
        <v>532</v>
      </c>
      <c r="L64" s="103" t="s">
        <v>135</v>
      </c>
      <c r="M64" s="113" t="s">
        <v>618</v>
      </c>
      <c r="N64" s="105" t="s">
        <v>628</v>
      </c>
      <c r="O64" s="114">
        <v>-3481540</v>
      </c>
      <c r="P64" s="114" t="s">
        <v>629</v>
      </c>
      <c r="Q64" s="103"/>
      <c r="R64" s="103"/>
      <c r="S64" s="105"/>
      <c r="T64" s="105"/>
      <c r="U64" s="103"/>
      <c r="V64" s="105"/>
      <c r="W64" s="105">
        <v>15</v>
      </c>
      <c r="X64" s="105"/>
      <c r="Y64" s="103"/>
      <c r="Z64" s="103"/>
      <c r="AA64" s="103"/>
      <c r="AB64" s="103"/>
      <c r="AC64" s="103"/>
      <c r="AD64" s="103"/>
      <c r="AE64" s="103"/>
      <c r="AF64" s="103"/>
      <c r="AG64" s="103"/>
    </row>
    <row r="65" spans="1:33" s="1" customFormat="1" ht="15" customHeight="1" x14ac:dyDescent="0.25">
      <c r="A65" s="66" t="str">
        <f>IF(ISBLANK(C65),"",CONCATENATE(C65,"-",D65,"-",E65,"/",F65))</f>
        <v>OSL-2132-EZE/24</v>
      </c>
      <c r="B65" s="66" t="str">
        <f>IF(ISBLANK(C65),"",CONCATENATE(A65,"_",TEXT(G65,"yymmdd"),TEXT(H65,"hhmm")))</f>
        <v>OSL-2132-EZE/24_2412040000</v>
      </c>
      <c r="C65" s="67" t="s">
        <v>611</v>
      </c>
      <c r="D65" s="67">
        <v>2132</v>
      </c>
      <c r="E65" s="67" t="s">
        <v>535</v>
      </c>
      <c r="F65" s="67">
        <v>24</v>
      </c>
      <c r="G65" s="68">
        <v>45630</v>
      </c>
      <c r="H65" s="69">
        <v>1</v>
      </c>
      <c r="I65" s="77" t="s">
        <v>641</v>
      </c>
      <c r="J65" s="70" t="s">
        <v>53</v>
      </c>
      <c r="K65" s="70" t="s">
        <v>532</v>
      </c>
      <c r="L65" s="70" t="s">
        <v>135</v>
      </c>
      <c r="M65" s="75" t="s">
        <v>618</v>
      </c>
      <c r="N65" s="86" t="s">
        <v>628</v>
      </c>
      <c r="O65" s="86">
        <v>-3481540</v>
      </c>
      <c r="P65" s="70" t="s">
        <v>629</v>
      </c>
      <c r="Q65" s="70"/>
      <c r="R65" s="70"/>
      <c r="S65" s="71"/>
      <c r="T65" s="71"/>
      <c r="U65" s="70"/>
      <c r="V65" s="71"/>
      <c r="W65" s="71">
        <v>7</v>
      </c>
      <c r="X65" s="71"/>
      <c r="Y65" s="70"/>
      <c r="Z65" s="70"/>
      <c r="AA65" s="70"/>
      <c r="AB65" s="70"/>
      <c r="AC65" s="70"/>
      <c r="AD65" s="70"/>
      <c r="AE65" s="70"/>
      <c r="AF65" s="70"/>
      <c r="AG65" s="70"/>
    </row>
    <row r="66" spans="1:33" s="1" customFormat="1" ht="15" customHeight="1" x14ac:dyDescent="0.25">
      <c r="A66" s="66" t="str">
        <f>IF(ISBLANK(C66),"",CONCATENATE(C66,"-",D66,"-",E66,"/",F66))</f>
        <v>OSL-2132-EZE/24</v>
      </c>
      <c r="B66" s="66" t="str">
        <f>IF(ISBLANK(C66),"",CONCATENATE(A66,"_",TEXT(G66,"yymmdd"),TEXT(H66,"hhmm")))</f>
        <v>OSL-2132-EZE/24_2412050000</v>
      </c>
      <c r="C66" s="67" t="s">
        <v>611</v>
      </c>
      <c r="D66" s="67">
        <v>2132</v>
      </c>
      <c r="E66" s="67" t="s">
        <v>535</v>
      </c>
      <c r="F66" s="67">
        <v>24</v>
      </c>
      <c r="G66" s="68">
        <v>45631</v>
      </c>
      <c r="H66" s="69">
        <v>1</v>
      </c>
      <c r="I66" s="79" t="s">
        <v>641</v>
      </c>
      <c r="J66" s="70" t="s">
        <v>53</v>
      </c>
      <c r="K66" s="70" t="s">
        <v>532</v>
      </c>
      <c r="L66" s="75" t="s">
        <v>135</v>
      </c>
      <c r="M66" s="80" t="s">
        <v>618</v>
      </c>
      <c r="N66" s="71" t="s">
        <v>628</v>
      </c>
      <c r="O66" s="82">
        <v>-3481540</v>
      </c>
      <c r="P66" s="82" t="s">
        <v>629</v>
      </c>
      <c r="Q66" s="70"/>
      <c r="R66" s="70"/>
      <c r="S66" s="71"/>
      <c r="T66" s="71"/>
      <c r="U66" s="70"/>
      <c r="V66" s="71"/>
      <c r="W66" s="83">
        <v>7</v>
      </c>
      <c r="X66" s="83"/>
      <c r="Y66" s="70"/>
      <c r="Z66" s="70"/>
      <c r="AA66" s="70"/>
      <c r="AB66" s="70"/>
      <c r="AC66" s="70"/>
      <c r="AD66" s="70"/>
      <c r="AE66" s="70"/>
      <c r="AF66" s="70"/>
      <c r="AG66" s="70"/>
    </row>
    <row r="67" spans="1:33" s="1" customFormat="1" ht="15" customHeight="1" x14ac:dyDescent="0.25">
      <c r="A67" s="66" t="str">
        <f>IF(ISBLANK(C67),"",CONCATENATE(C67,"-",D67,"-",E67,"/",F67))</f>
        <v>OSL-2132-EZE/24</v>
      </c>
      <c r="B67" s="66" t="str">
        <f>IF(ISBLANK(C67),"",CONCATENATE(A67,"_",TEXT(G67,"yymmdd"),TEXT(H67,"hhmm")))</f>
        <v>OSL-2132-EZE/24_2412060000</v>
      </c>
      <c r="C67" s="68" t="s">
        <v>611</v>
      </c>
      <c r="D67" s="67">
        <v>2132</v>
      </c>
      <c r="E67" s="67" t="s">
        <v>535</v>
      </c>
      <c r="F67" s="67">
        <v>24</v>
      </c>
      <c r="G67" s="68">
        <v>45632</v>
      </c>
      <c r="H67" s="69">
        <v>1</v>
      </c>
      <c r="I67" s="83" t="s">
        <v>641</v>
      </c>
      <c r="J67" s="70" t="s">
        <v>53</v>
      </c>
      <c r="K67" s="70" t="s">
        <v>532</v>
      </c>
      <c r="L67" s="70" t="s">
        <v>135</v>
      </c>
      <c r="M67" s="75" t="s">
        <v>618</v>
      </c>
      <c r="N67" s="83" t="s">
        <v>628</v>
      </c>
      <c r="O67" s="83">
        <v>-3481540</v>
      </c>
      <c r="P67" s="83" t="s">
        <v>629</v>
      </c>
      <c r="Q67" s="87"/>
      <c r="R67" s="87"/>
      <c r="S67" s="83"/>
      <c r="T67" s="83"/>
      <c r="U67" s="87"/>
      <c r="V67" s="83"/>
      <c r="W67" s="83">
        <v>7</v>
      </c>
      <c r="X67" s="83"/>
      <c r="Y67" s="87"/>
      <c r="Z67" s="87"/>
      <c r="AA67" s="87"/>
      <c r="AB67" s="87"/>
      <c r="AC67" s="87"/>
      <c r="AD67" s="87"/>
      <c r="AE67" s="87"/>
      <c r="AF67" s="87"/>
      <c r="AG67" s="87"/>
    </row>
    <row r="68" spans="1:33" s="1" customFormat="1" ht="15" customHeight="1" x14ac:dyDescent="0.25">
      <c r="A68" s="66" t="str">
        <f>IF(ISBLANK(C68),"",CONCATENATE(C68,"-",D68,"-",E68,"/",F68))</f>
        <v>OSL-2132-EZE/24</v>
      </c>
      <c r="B68" s="66" t="str">
        <f>IF(ISBLANK(C68),"",CONCATENATE(A68,"_",TEXT(G68,"yymmdd"),TEXT(H68,"hhmm")))</f>
        <v>OSL-2132-EZE/24_2412070000</v>
      </c>
      <c r="C68" s="67" t="s">
        <v>611</v>
      </c>
      <c r="D68" s="67">
        <v>2132</v>
      </c>
      <c r="E68" s="67" t="s">
        <v>535</v>
      </c>
      <c r="F68" s="67">
        <v>24</v>
      </c>
      <c r="G68" s="68">
        <v>45633</v>
      </c>
      <c r="H68" s="110">
        <v>1</v>
      </c>
      <c r="I68" s="83" t="s">
        <v>641</v>
      </c>
      <c r="J68" s="70" t="s">
        <v>53</v>
      </c>
      <c r="K68" s="70" t="s">
        <v>532</v>
      </c>
      <c r="L68" s="70" t="s">
        <v>135</v>
      </c>
      <c r="M68" s="75" t="s">
        <v>618</v>
      </c>
      <c r="N68" s="83" t="s">
        <v>628</v>
      </c>
      <c r="O68" s="87">
        <v>-3481540</v>
      </c>
      <c r="P68" s="87" t="s">
        <v>629</v>
      </c>
      <c r="Q68" s="87"/>
      <c r="R68" s="87"/>
      <c r="S68" s="83"/>
      <c r="T68" s="83"/>
      <c r="U68" s="87"/>
      <c r="V68" s="83"/>
      <c r="W68" s="87">
        <v>7</v>
      </c>
      <c r="X68" s="87"/>
      <c r="Y68" s="87"/>
      <c r="Z68" s="87"/>
      <c r="AA68" s="87"/>
      <c r="AB68" s="87"/>
      <c r="AC68" s="87"/>
      <c r="AD68" s="87"/>
      <c r="AE68" s="87"/>
      <c r="AF68" s="87"/>
      <c r="AG68" s="87"/>
    </row>
    <row r="69" spans="1:33" s="1" customFormat="1" ht="15" customHeight="1" x14ac:dyDescent="0.25">
      <c r="A69" s="100" t="str">
        <f>IF(ISBLANK(C69),"",CONCATENATE(C69,"-",D69,"-",E69,"/",F69))</f>
        <v>OSL-2132-EZE/24</v>
      </c>
      <c r="B69" s="100" t="str">
        <f>IF(ISBLANK(C69),"",CONCATENATE(A69,"_",TEXT(G69,"yymmdd"),TEXT(H69,"hhmm")))</f>
        <v>OSL-2132-EZE/24_2412080000</v>
      </c>
      <c r="C69" s="101" t="s">
        <v>611</v>
      </c>
      <c r="D69" s="101">
        <v>2132</v>
      </c>
      <c r="E69" s="101" t="s">
        <v>535</v>
      </c>
      <c r="F69" s="101">
        <v>24</v>
      </c>
      <c r="G69" s="111">
        <v>45634</v>
      </c>
      <c r="H69" s="112">
        <v>1</v>
      </c>
      <c r="I69" s="103" t="s">
        <v>641</v>
      </c>
      <c r="J69" s="103" t="s">
        <v>53</v>
      </c>
      <c r="K69" s="103" t="s">
        <v>532</v>
      </c>
      <c r="L69" s="103" t="s">
        <v>135</v>
      </c>
      <c r="M69" s="113" t="s">
        <v>618</v>
      </c>
      <c r="N69" s="105" t="s">
        <v>628</v>
      </c>
      <c r="O69" s="114">
        <v>-3481540</v>
      </c>
      <c r="P69" s="114" t="s">
        <v>629</v>
      </c>
      <c r="Q69" s="103"/>
      <c r="R69" s="103"/>
      <c r="S69" s="105"/>
      <c r="T69" s="105"/>
      <c r="U69" s="103"/>
      <c r="V69" s="105"/>
      <c r="W69" s="103">
        <v>7</v>
      </c>
      <c r="X69" s="103"/>
      <c r="Y69" s="103"/>
      <c r="Z69" s="103"/>
      <c r="AA69" s="103"/>
      <c r="AB69" s="103"/>
      <c r="AC69" s="103"/>
      <c r="AD69" s="103"/>
      <c r="AE69" s="103"/>
      <c r="AF69" s="103"/>
      <c r="AG69" s="103"/>
    </row>
    <row r="70" spans="1:33" s="1" customFormat="1" ht="15" customHeight="1" x14ac:dyDescent="0.25">
      <c r="A70" s="100" t="str">
        <f>IF(ISBLANK(C70),"",CONCATENATE(C70,"-",D70,"-",E70,"/",F70))</f>
        <v>OSL-2132-EZE/24</v>
      </c>
      <c r="B70" s="100" t="str">
        <f>IF(ISBLANK(C70),"",CONCATENATE(A70,"_",TEXT(G70,"yymmdd"),TEXT(H70,"hhmm")))</f>
        <v>OSL-2132-EZE/24_2412090000</v>
      </c>
      <c r="C70" s="101" t="s">
        <v>611</v>
      </c>
      <c r="D70" s="101">
        <v>2132</v>
      </c>
      <c r="E70" s="101" t="s">
        <v>535</v>
      </c>
      <c r="F70" s="101">
        <v>24</v>
      </c>
      <c r="G70" s="111">
        <v>45635</v>
      </c>
      <c r="H70" s="112">
        <v>1</v>
      </c>
      <c r="I70" s="103" t="s">
        <v>641</v>
      </c>
      <c r="J70" s="103" t="s">
        <v>53</v>
      </c>
      <c r="K70" s="103" t="s">
        <v>532</v>
      </c>
      <c r="L70" s="103" t="s">
        <v>135</v>
      </c>
      <c r="M70" s="113" t="s">
        <v>618</v>
      </c>
      <c r="N70" s="105" t="s">
        <v>628</v>
      </c>
      <c r="O70" s="114">
        <v>-3481540</v>
      </c>
      <c r="P70" s="114" t="s">
        <v>629</v>
      </c>
      <c r="Q70" s="103"/>
      <c r="R70" s="103"/>
      <c r="S70" s="105"/>
      <c r="T70" s="105"/>
      <c r="U70" s="103"/>
      <c r="V70" s="105"/>
      <c r="W70" s="103">
        <v>7</v>
      </c>
      <c r="X70" s="103"/>
      <c r="Y70" s="103"/>
      <c r="Z70" s="103"/>
      <c r="AA70" s="103"/>
      <c r="AB70" s="103"/>
      <c r="AC70" s="103"/>
      <c r="AD70" s="103"/>
      <c r="AE70" s="103"/>
      <c r="AF70" s="103"/>
      <c r="AG70" s="103"/>
    </row>
    <row r="71" spans="1:33" s="1" customFormat="1" ht="15" customHeight="1" x14ac:dyDescent="0.25">
      <c r="A71" s="141" t="str">
        <f>IF(ISBLANK(C71),"",CONCATENATE(C71,"-",D71,"-",E71,"/",F71))</f>
        <v>OSL-2132-EZE/24</v>
      </c>
      <c r="B71" s="141" t="str">
        <f>IF(ISBLANK(C71),"",CONCATENATE(A71,"_",TEXT(G71,"yymmdd"),TEXT(H71,"hhmm")))</f>
        <v>OSL-2132-EZE/24_2412100000</v>
      </c>
      <c r="C71" s="103" t="s">
        <v>611</v>
      </c>
      <c r="D71" s="103">
        <v>2132</v>
      </c>
      <c r="E71" s="103" t="s">
        <v>535</v>
      </c>
      <c r="F71" s="103">
        <v>24</v>
      </c>
      <c r="G71" s="111">
        <v>45636</v>
      </c>
      <c r="H71" s="112">
        <v>1</v>
      </c>
      <c r="I71" s="103" t="s">
        <v>641</v>
      </c>
      <c r="J71" s="103" t="s">
        <v>53</v>
      </c>
      <c r="K71" s="103" t="s">
        <v>532</v>
      </c>
      <c r="L71" s="103" t="s">
        <v>135</v>
      </c>
      <c r="M71" s="113" t="s">
        <v>618</v>
      </c>
      <c r="N71" s="105" t="s">
        <v>628</v>
      </c>
      <c r="O71" s="114">
        <v>-3481540</v>
      </c>
      <c r="P71" s="114" t="s">
        <v>629</v>
      </c>
      <c r="Q71" s="103"/>
      <c r="R71" s="103"/>
      <c r="S71" s="105"/>
      <c r="T71" s="105"/>
      <c r="U71" s="103"/>
      <c r="V71" s="105"/>
      <c r="W71" s="105">
        <v>7</v>
      </c>
      <c r="X71" s="105"/>
      <c r="Y71" s="103"/>
      <c r="Z71" s="103"/>
      <c r="AA71" s="103"/>
      <c r="AB71" s="103"/>
      <c r="AC71" s="103"/>
      <c r="AD71" s="103"/>
      <c r="AE71" s="103"/>
      <c r="AF71" s="103"/>
      <c r="AG71" s="103"/>
    </row>
    <row r="72" spans="1:33" s="1" customFormat="1" ht="15" customHeight="1" x14ac:dyDescent="0.25">
      <c r="A72" s="66" t="str">
        <f>IF(ISBLANK(C72),"",CONCATENATE(C72,"-",D72,"-",E72,"/",F72))</f>
        <v>OSL-2138-EZE/24</v>
      </c>
      <c r="B72" s="66" t="str">
        <f>IF(ISBLANK(C72),"",CONCATENATE(A72,"_",TEXT(G72,"yymmdd"),TEXT(H72,"hhmm")))</f>
        <v>OSL-2138-EZE/24_2412040000</v>
      </c>
      <c r="C72" s="67" t="s">
        <v>611</v>
      </c>
      <c r="D72" s="67">
        <v>2138</v>
      </c>
      <c r="E72" s="67" t="s">
        <v>535</v>
      </c>
      <c r="F72" s="67">
        <v>24</v>
      </c>
      <c r="G72" s="68">
        <v>45630</v>
      </c>
      <c r="H72" s="69">
        <v>1</v>
      </c>
      <c r="I72" s="70" t="s">
        <v>627</v>
      </c>
      <c r="J72" s="70" t="s">
        <v>53</v>
      </c>
      <c r="K72" s="70" t="s">
        <v>532</v>
      </c>
      <c r="L72" s="70" t="s">
        <v>135</v>
      </c>
      <c r="M72" s="70" t="s">
        <v>618</v>
      </c>
      <c r="N72" s="71" t="s">
        <v>628</v>
      </c>
      <c r="O72" s="72">
        <v>-3481540</v>
      </c>
      <c r="P72" s="73" t="s">
        <v>629</v>
      </c>
      <c r="Q72" s="70"/>
      <c r="R72" s="70"/>
      <c r="S72" s="74"/>
      <c r="T72" s="74"/>
      <c r="U72" s="70"/>
      <c r="V72" s="74"/>
      <c r="W72" s="74">
        <v>9</v>
      </c>
      <c r="X72" s="74"/>
      <c r="Y72" s="70"/>
      <c r="Z72" s="70"/>
      <c r="AA72" s="70"/>
      <c r="AB72" s="70"/>
      <c r="AC72" s="70">
        <v>2</v>
      </c>
      <c r="AD72" s="70"/>
      <c r="AE72" s="70"/>
      <c r="AF72" s="70"/>
      <c r="AG72" s="70"/>
    </row>
    <row r="73" spans="1:33" s="1" customFormat="1" ht="15" customHeight="1" x14ac:dyDescent="0.25">
      <c r="A73" s="66" t="str">
        <f>IF(ISBLANK(C73),"",CONCATENATE(C73,"-",D73,"-",E73,"/",F73))</f>
        <v>OSL-2138-EZE/24</v>
      </c>
      <c r="B73" s="66" t="str">
        <f>IF(ISBLANK(C73),"",CONCATENATE(A73,"_",TEXT(G73,"yymmdd"),TEXT(H73,"hhmm")))</f>
        <v>OSL-2138-EZE/24_2412050000</v>
      </c>
      <c r="C73" s="67" t="s">
        <v>611</v>
      </c>
      <c r="D73" s="67">
        <v>2138</v>
      </c>
      <c r="E73" s="67" t="s">
        <v>535</v>
      </c>
      <c r="F73" s="67">
        <v>24</v>
      </c>
      <c r="G73" s="68">
        <v>45631</v>
      </c>
      <c r="H73" s="69">
        <v>1</v>
      </c>
      <c r="I73" s="74" t="s">
        <v>627</v>
      </c>
      <c r="J73" s="70" t="s">
        <v>53</v>
      </c>
      <c r="K73" s="70" t="s">
        <v>532</v>
      </c>
      <c r="L73" s="75" t="s">
        <v>135</v>
      </c>
      <c r="M73" s="75" t="s">
        <v>618</v>
      </c>
      <c r="N73" s="74" t="s">
        <v>628</v>
      </c>
      <c r="O73" s="90">
        <v>-3481540</v>
      </c>
      <c r="P73" s="90" t="s">
        <v>629</v>
      </c>
      <c r="Q73" s="70"/>
      <c r="R73" s="70"/>
      <c r="S73" s="74"/>
      <c r="T73" s="74"/>
      <c r="U73" s="74"/>
      <c r="V73" s="71"/>
      <c r="W73" s="74">
        <v>9</v>
      </c>
      <c r="X73" s="74"/>
      <c r="Y73" s="70"/>
      <c r="Z73" s="70"/>
      <c r="AA73" s="70"/>
      <c r="AB73" s="70"/>
      <c r="AC73" s="70">
        <v>2</v>
      </c>
      <c r="AD73" s="70"/>
      <c r="AE73" s="70"/>
      <c r="AF73" s="70"/>
      <c r="AG73" s="70"/>
    </row>
    <row r="74" spans="1:33" s="1" customFormat="1" ht="15" customHeight="1" x14ac:dyDescent="0.25">
      <c r="A74" s="66" t="str">
        <f>IF(ISBLANK(C74),"",CONCATENATE(C74,"-",D74,"-",E74,"/",F74))</f>
        <v>OSL-2138-EZE/24</v>
      </c>
      <c r="B74" s="66" t="str">
        <f>IF(ISBLANK(C74),"",CONCATENATE(A74,"_",TEXT(G74,"yymmdd"),TEXT(H74,"hhmm")))</f>
        <v>OSL-2138-EZE/24_2412060000</v>
      </c>
      <c r="C74" s="68" t="s">
        <v>611</v>
      </c>
      <c r="D74" s="67">
        <v>2138</v>
      </c>
      <c r="E74" s="67" t="s">
        <v>535</v>
      </c>
      <c r="F74" s="67">
        <v>24</v>
      </c>
      <c r="G74" s="68">
        <v>45632</v>
      </c>
      <c r="H74" s="69">
        <v>1</v>
      </c>
      <c r="I74" s="83" t="s">
        <v>627</v>
      </c>
      <c r="J74" s="70" t="s">
        <v>53</v>
      </c>
      <c r="K74" s="70" t="s">
        <v>532</v>
      </c>
      <c r="L74" s="70" t="s">
        <v>135</v>
      </c>
      <c r="M74" s="75" t="s">
        <v>618</v>
      </c>
      <c r="N74" s="83" t="s">
        <v>628</v>
      </c>
      <c r="O74" s="83">
        <v>-3481540</v>
      </c>
      <c r="P74" s="83" t="s">
        <v>629</v>
      </c>
      <c r="Q74" s="87"/>
      <c r="R74" s="87"/>
      <c r="S74" s="83"/>
      <c r="T74" s="83"/>
      <c r="U74" s="87"/>
      <c r="V74" s="83"/>
      <c r="W74" s="83">
        <v>9</v>
      </c>
      <c r="X74" s="83"/>
      <c r="Y74" s="87"/>
      <c r="Z74" s="87"/>
      <c r="AA74" s="87"/>
      <c r="AB74" s="87"/>
      <c r="AC74" s="87">
        <v>2</v>
      </c>
      <c r="AD74" s="87"/>
      <c r="AE74" s="87"/>
      <c r="AF74" s="87"/>
      <c r="AG74" s="87"/>
    </row>
    <row r="75" spans="1:33" s="1" customFormat="1" ht="15" customHeight="1" x14ac:dyDescent="0.25">
      <c r="A75" s="66" t="str">
        <f>IF(ISBLANK(C75),"",CONCATENATE(C75,"-",D75,"-",E75,"/",F75))</f>
        <v>OSL-2138-EZE/24</v>
      </c>
      <c r="B75" s="66" t="str">
        <f>IF(ISBLANK(C75),"",CONCATENATE(A75,"_",TEXT(G75,"yymmdd"),TEXT(H75,"hhmm")))</f>
        <v>OSL-2138-EZE/24_2412070000</v>
      </c>
      <c r="C75" s="67" t="s">
        <v>611</v>
      </c>
      <c r="D75" s="67">
        <v>2138</v>
      </c>
      <c r="E75" s="67" t="s">
        <v>535</v>
      </c>
      <c r="F75" s="67">
        <v>24</v>
      </c>
      <c r="G75" s="68">
        <v>45633</v>
      </c>
      <c r="H75" s="110">
        <v>1</v>
      </c>
      <c r="I75" s="83" t="s">
        <v>627</v>
      </c>
      <c r="J75" s="70" t="s">
        <v>53</v>
      </c>
      <c r="K75" s="70" t="s">
        <v>532</v>
      </c>
      <c r="L75" s="70" t="s">
        <v>135</v>
      </c>
      <c r="M75" s="75" t="s">
        <v>618</v>
      </c>
      <c r="N75" s="83" t="s">
        <v>628</v>
      </c>
      <c r="O75" s="87">
        <v>-3481540</v>
      </c>
      <c r="P75" s="87" t="s">
        <v>629</v>
      </c>
      <c r="Q75" s="87"/>
      <c r="R75" s="87"/>
      <c r="S75" s="83"/>
      <c r="T75" s="83"/>
      <c r="U75" s="87"/>
      <c r="V75" s="83"/>
      <c r="W75" s="87">
        <v>9</v>
      </c>
      <c r="X75" s="87"/>
      <c r="Y75" s="87"/>
      <c r="Z75" s="87"/>
      <c r="AA75" s="87"/>
      <c r="AB75" s="87"/>
      <c r="AC75" s="87">
        <v>2</v>
      </c>
      <c r="AD75" s="87"/>
      <c r="AE75" s="87"/>
      <c r="AF75" s="87"/>
      <c r="AG75" s="87"/>
    </row>
    <row r="76" spans="1:33" s="1" customFormat="1" ht="15" customHeight="1" x14ac:dyDescent="0.25">
      <c r="A76" s="100" t="str">
        <f>IF(ISBLANK(C76),"",CONCATENATE(C76,"-",D76,"-",E76,"/",F76))</f>
        <v>OSL-2138-EZE/24</v>
      </c>
      <c r="B76" s="100" t="str">
        <f>IF(ISBLANK(C76),"",CONCATENATE(A76,"_",TEXT(G76,"yymmdd"),TEXT(H76,"hhmm")))</f>
        <v>OSL-2138-EZE/24_2412080000</v>
      </c>
      <c r="C76" s="101" t="s">
        <v>611</v>
      </c>
      <c r="D76" s="101">
        <v>2138</v>
      </c>
      <c r="E76" s="101" t="s">
        <v>535</v>
      </c>
      <c r="F76" s="101">
        <v>24</v>
      </c>
      <c r="G76" s="111">
        <v>45634</v>
      </c>
      <c r="H76" s="112">
        <v>1</v>
      </c>
      <c r="I76" s="103" t="s">
        <v>627</v>
      </c>
      <c r="J76" s="103" t="s">
        <v>53</v>
      </c>
      <c r="K76" s="103" t="s">
        <v>532</v>
      </c>
      <c r="L76" s="103" t="s">
        <v>135</v>
      </c>
      <c r="M76" s="113" t="s">
        <v>618</v>
      </c>
      <c r="N76" s="105" t="s">
        <v>628</v>
      </c>
      <c r="O76" s="114">
        <v>-3481540</v>
      </c>
      <c r="P76" s="114" t="s">
        <v>629</v>
      </c>
      <c r="Q76" s="103"/>
      <c r="R76" s="103"/>
      <c r="S76" s="105"/>
      <c r="T76" s="105"/>
      <c r="U76" s="103"/>
      <c r="V76" s="105"/>
      <c r="W76" s="103">
        <v>9</v>
      </c>
      <c r="X76" s="103"/>
      <c r="Y76" s="103"/>
      <c r="Z76" s="103"/>
      <c r="AA76" s="103"/>
      <c r="AB76" s="103"/>
      <c r="AC76" s="103">
        <v>2</v>
      </c>
      <c r="AD76" s="103"/>
      <c r="AE76" s="103"/>
      <c r="AF76" s="103"/>
      <c r="AG76" s="103"/>
    </row>
    <row r="77" spans="1:33" s="1" customFormat="1" ht="15" customHeight="1" x14ac:dyDescent="0.25">
      <c r="A77" s="100" t="str">
        <f>IF(ISBLANK(C77),"",CONCATENATE(C77,"-",D77,"-",E77,"/",F77))</f>
        <v>OSL-2138-EZE/24</v>
      </c>
      <c r="B77" s="100" t="str">
        <f>IF(ISBLANK(C77),"",CONCATENATE(A77,"_",TEXT(G77,"yymmdd"),TEXT(H77,"hhmm")))</f>
        <v>OSL-2138-EZE/24_2412090000</v>
      </c>
      <c r="C77" s="101" t="s">
        <v>611</v>
      </c>
      <c r="D77" s="101">
        <v>2138</v>
      </c>
      <c r="E77" s="101" t="s">
        <v>535</v>
      </c>
      <c r="F77" s="101">
        <v>24</v>
      </c>
      <c r="G77" s="111">
        <v>45635</v>
      </c>
      <c r="H77" s="112">
        <v>1</v>
      </c>
      <c r="I77" s="103" t="s">
        <v>627</v>
      </c>
      <c r="J77" s="103" t="s">
        <v>53</v>
      </c>
      <c r="K77" s="103" t="s">
        <v>532</v>
      </c>
      <c r="L77" s="103" t="s">
        <v>135</v>
      </c>
      <c r="M77" s="113" t="s">
        <v>618</v>
      </c>
      <c r="N77" s="105" t="s">
        <v>628</v>
      </c>
      <c r="O77" s="114">
        <v>-3481540</v>
      </c>
      <c r="P77" s="114" t="s">
        <v>629</v>
      </c>
      <c r="Q77" s="103"/>
      <c r="R77" s="103"/>
      <c r="S77" s="105"/>
      <c r="T77" s="105"/>
      <c r="U77" s="103"/>
      <c r="V77" s="105"/>
      <c r="W77" s="103">
        <v>9</v>
      </c>
      <c r="X77" s="103"/>
      <c r="Y77" s="103"/>
      <c r="Z77" s="103"/>
      <c r="AA77" s="103"/>
      <c r="AB77" s="103"/>
      <c r="AC77" s="103">
        <v>2</v>
      </c>
      <c r="AD77" s="103"/>
      <c r="AE77" s="103"/>
      <c r="AF77" s="103"/>
      <c r="AG77" s="103"/>
    </row>
    <row r="78" spans="1:33" s="1" customFormat="1" ht="15" customHeight="1" x14ac:dyDescent="0.25">
      <c r="A78" s="141" t="str">
        <f>IF(ISBLANK(C78),"",CONCATENATE(C78,"-",D78,"-",E78,"/",F78))</f>
        <v>OSL-2138-EZE/24</v>
      </c>
      <c r="B78" s="141" t="str">
        <f>IF(ISBLANK(C78),"",CONCATENATE(A78,"_",TEXT(G78,"yymmdd"),TEXT(H78,"hhmm")))</f>
        <v>OSL-2138-EZE/24_2412100000</v>
      </c>
      <c r="C78" s="103" t="s">
        <v>611</v>
      </c>
      <c r="D78" s="103">
        <v>2138</v>
      </c>
      <c r="E78" s="103" t="s">
        <v>535</v>
      </c>
      <c r="F78" s="103">
        <v>24</v>
      </c>
      <c r="G78" s="111">
        <v>45636</v>
      </c>
      <c r="H78" s="112">
        <v>1</v>
      </c>
      <c r="I78" s="103" t="s">
        <v>627</v>
      </c>
      <c r="J78" s="103" t="s">
        <v>53</v>
      </c>
      <c r="K78" s="103" t="s">
        <v>532</v>
      </c>
      <c r="L78" s="103" t="s">
        <v>135</v>
      </c>
      <c r="M78" s="113" t="s">
        <v>618</v>
      </c>
      <c r="N78" s="105" t="s">
        <v>628</v>
      </c>
      <c r="O78" s="114">
        <v>-3481540</v>
      </c>
      <c r="P78" s="114" t="s">
        <v>629</v>
      </c>
      <c r="Q78" s="103"/>
      <c r="R78" s="103"/>
      <c r="S78" s="105"/>
      <c r="T78" s="105"/>
      <c r="U78" s="103"/>
      <c r="V78" s="105"/>
      <c r="W78" s="105">
        <v>9</v>
      </c>
      <c r="X78" s="105"/>
      <c r="Y78" s="103"/>
      <c r="Z78" s="103"/>
      <c r="AA78" s="103"/>
      <c r="AB78" s="103"/>
      <c r="AC78" s="103">
        <v>2</v>
      </c>
      <c r="AD78" s="103"/>
      <c r="AE78" s="103"/>
      <c r="AF78" s="103"/>
      <c r="AG78" s="103"/>
    </row>
    <row r="79" spans="1:33" s="1" customFormat="1" ht="15" customHeight="1" x14ac:dyDescent="0.25">
      <c r="A79" s="66" t="str">
        <f>IF(ISBLANK(C79),"",CONCATENATE(C79,"-",D79,"-",E79,"/",F79))</f>
        <v>OSL-2309-AER/24</v>
      </c>
      <c r="B79" s="66" t="str">
        <f>IF(ISBLANK(C79),"",CONCATENATE(A79,"_",TEXT(G79,"yymmdd"),TEXT(H79,"hhmm")))</f>
        <v>OSL-2309-AER/24_2412040000</v>
      </c>
      <c r="C79" s="67" t="s">
        <v>611</v>
      </c>
      <c r="D79" s="67">
        <v>2309</v>
      </c>
      <c r="E79" s="67" t="s">
        <v>536</v>
      </c>
      <c r="F79" s="67">
        <v>24</v>
      </c>
      <c r="G79" s="68">
        <v>45630</v>
      </c>
      <c r="H79" s="69">
        <v>1</v>
      </c>
      <c r="I79" s="79" t="s">
        <v>639</v>
      </c>
      <c r="J79" s="70" t="s">
        <v>53</v>
      </c>
      <c r="K79" s="70" t="s">
        <v>532</v>
      </c>
      <c r="L79" s="70"/>
      <c r="M79" s="80" t="s">
        <v>613</v>
      </c>
      <c r="N79" s="71" t="s">
        <v>634</v>
      </c>
      <c r="O79" s="81">
        <v>-3455880</v>
      </c>
      <c r="P79" s="82">
        <v>-5841567</v>
      </c>
      <c r="Q79" s="70"/>
      <c r="R79" s="70"/>
      <c r="S79" s="71"/>
      <c r="T79" s="71"/>
      <c r="U79" s="70"/>
      <c r="V79" s="71"/>
      <c r="W79" s="83">
        <v>25</v>
      </c>
      <c r="X79" s="83"/>
      <c r="Y79" s="70"/>
      <c r="Z79" s="70"/>
      <c r="AA79" s="70"/>
      <c r="AB79" s="70"/>
      <c r="AC79" s="70"/>
      <c r="AD79" s="70"/>
      <c r="AE79" s="70"/>
      <c r="AF79" s="70"/>
      <c r="AG79" s="70"/>
    </row>
    <row r="80" spans="1:33" s="1" customFormat="1" ht="15" customHeight="1" x14ac:dyDescent="0.25">
      <c r="A80" s="66" t="str">
        <f>IF(ISBLANK(C80),"",CONCATENATE(C80,"-",D80,"-",E80,"/",F80))</f>
        <v>OSL-2309-AER/24</v>
      </c>
      <c r="B80" s="66" t="str">
        <f>IF(ISBLANK(C80),"",CONCATENATE(A80,"_",TEXT(G80,"yymmdd"),TEXT(H80,"hhmm")))</f>
        <v>OSL-2309-AER/24_2412050000</v>
      </c>
      <c r="C80" s="67" t="s">
        <v>611</v>
      </c>
      <c r="D80" s="67">
        <v>2309</v>
      </c>
      <c r="E80" s="67" t="s">
        <v>536</v>
      </c>
      <c r="F80" s="67">
        <v>24</v>
      </c>
      <c r="G80" s="68">
        <v>45631</v>
      </c>
      <c r="H80" s="69">
        <v>1</v>
      </c>
      <c r="I80" s="77" t="s">
        <v>639</v>
      </c>
      <c r="J80" s="70" t="s">
        <v>53</v>
      </c>
      <c r="K80" s="70" t="s">
        <v>532</v>
      </c>
      <c r="L80" s="75"/>
      <c r="M80" s="75" t="s">
        <v>613</v>
      </c>
      <c r="N80" s="86" t="s">
        <v>634</v>
      </c>
      <c r="O80" s="86">
        <v>-3455880</v>
      </c>
      <c r="P80" s="70">
        <v>-5841567</v>
      </c>
      <c r="Q80" s="70"/>
      <c r="R80" s="70"/>
      <c r="S80" s="71"/>
      <c r="T80" s="71"/>
      <c r="U80" s="70"/>
      <c r="V80" s="71"/>
      <c r="W80" s="71">
        <v>25</v>
      </c>
      <c r="X80" s="71"/>
      <c r="Y80" s="70"/>
      <c r="Z80" s="70"/>
      <c r="AA80" s="70"/>
      <c r="AB80" s="70"/>
      <c r="AC80" s="70"/>
      <c r="AD80" s="70"/>
      <c r="AE80" s="70"/>
      <c r="AF80" s="70"/>
      <c r="AG80" s="70"/>
    </row>
    <row r="81" spans="1:33" s="1" customFormat="1" ht="15" customHeight="1" x14ac:dyDescent="0.25">
      <c r="A81" s="66" t="str">
        <f>IF(ISBLANK(C81),"",CONCATENATE(C81,"-",D81,"-",E81,"/",F81))</f>
        <v>OSL-2309-AER/24</v>
      </c>
      <c r="B81" s="66" t="str">
        <f>IF(ISBLANK(C81),"",CONCATENATE(A81,"_",TEXT(G81,"yymmdd"),TEXT(H81,"hhmm")))</f>
        <v>OSL-2309-AER/24_2412060000</v>
      </c>
      <c r="C81" s="68" t="s">
        <v>611</v>
      </c>
      <c r="D81" s="67">
        <v>2309</v>
      </c>
      <c r="E81" s="67" t="s">
        <v>536</v>
      </c>
      <c r="F81" s="67">
        <v>24</v>
      </c>
      <c r="G81" s="68">
        <v>45632</v>
      </c>
      <c r="H81" s="69">
        <v>1</v>
      </c>
      <c r="I81" s="83" t="s">
        <v>639</v>
      </c>
      <c r="J81" s="70" t="s">
        <v>53</v>
      </c>
      <c r="K81" s="70" t="s">
        <v>532</v>
      </c>
      <c r="L81" s="70"/>
      <c r="M81" s="75" t="s">
        <v>613</v>
      </c>
      <c r="N81" s="83" t="s">
        <v>634</v>
      </c>
      <c r="O81" s="83">
        <v>-3455880</v>
      </c>
      <c r="P81" s="83">
        <v>-5841567</v>
      </c>
      <c r="Q81" s="87"/>
      <c r="R81" s="87"/>
      <c r="S81" s="83"/>
      <c r="T81" s="83"/>
      <c r="U81" s="87"/>
      <c r="V81" s="83"/>
      <c r="W81" s="83">
        <v>25</v>
      </c>
      <c r="X81" s="83"/>
      <c r="Y81" s="87"/>
      <c r="Z81" s="87"/>
      <c r="AA81" s="87"/>
      <c r="AB81" s="87"/>
      <c r="AC81" s="87"/>
      <c r="AD81" s="87"/>
      <c r="AE81" s="87"/>
      <c r="AF81" s="87"/>
      <c r="AG81" s="87"/>
    </row>
    <row r="82" spans="1:33" s="1" customFormat="1" ht="15" customHeight="1" x14ac:dyDescent="0.25">
      <c r="A82" s="66" t="str">
        <f>IF(ISBLANK(C82),"",CONCATENATE(C82,"-",D82,"-",E82,"/",F82))</f>
        <v>OSL-2309-AER/24</v>
      </c>
      <c r="B82" s="66" t="str">
        <f>IF(ISBLANK(C82),"",CONCATENATE(A82,"_",TEXT(G82,"yymmdd"),TEXT(H82,"hhmm")))</f>
        <v>OSL-2309-AER/24_2412070000</v>
      </c>
      <c r="C82" s="67" t="s">
        <v>611</v>
      </c>
      <c r="D82" s="67">
        <v>2309</v>
      </c>
      <c r="E82" s="67" t="s">
        <v>536</v>
      </c>
      <c r="F82" s="67">
        <v>24</v>
      </c>
      <c r="G82" s="68">
        <v>45633</v>
      </c>
      <c r="H82" s="110">
        <v>1</v>
      </c>
      <c r="I82" s="83" t="s">
        <v>639</v>
      </c>
      <c r="J82" s="70" t="s">
        <v>53</v>
      </c>
      <c r="K82" s="70" t="s">
        <v>532</v>
      </c>
      <c r="L82" s="70"/>
      <c r="M82" s="75" t="s">
        <v>613</v>
      </c>
      <c r="N82" s="83" t="s">
        <v>634</v>
      </c>
      <c r="O82" s="87">
        <v>-3455880</v>
      </c>
      <c r="P82" s="87">
        <v>-5841567</v>
      </c>
      <c r="Q82" s="87"/>
      <c r="R82" s="87"/>
      <c r="S82" s="83"/>
      <c r="T82" s="83"/>
      <c r="U82" s="87"/>
      <c r="V82" s="83"/>
      <c r="W82" s="87">
        <v>25</v>
      </c>
      <c r="X82" s="87"/>
      <c r="Y82" s="87"/>
      <c r="Z82" s="87"/>
      <c r="AA82" s="87"/>
      <c r="AB82" s="87"/>
      <c r="AC82" s="87"/>
      <c r="AD82" s="87"/>
      <c r="AE82" s="87"/>
      <c r="AF82" s="87"/>
      <c r="AG82" s="87"/>
    </row>
    <row r="83" spans="1:33" s="1" customFormat="1" ht="15" customHeight="1" x14ac:dyDescent="0.25">
      <c r="A83" s="100" t="str">
        <f>IF(ISBLANK(C83),"",CONCATENATE(C83,"-",D83,"-",E83,"/",F83))</f>
        <v>OSL-2309-AER/24</v>
      </c>
      <c r="B83" s="100" t="str">
        <f>IF(ISBLANK(C83),"",CONCATENATE(A83,"_",TEXT(G83,"yymmdd"),TEXT(H83,"hhmm")))</f>
        <v>OSL-2309-AER/24_2412080000</v>
      </c>
      <c r="C83" s="101" t="s">
        <v>611</v>
      </c>
      <c r="D83" s="101">
        <v>2309</v>
      </c>
      <c r="E83" s="101" t="s">
        <v>536</v>
      </c>
      <c r="F83" s="101">
        <v>24</v>
      </c>
      <c r="G83" s="111">
        <v>45634</v>
      </c>
      <c r="H83" s="112">
        <v>1</v>
      </c>
      <c r="I83" s="103" t="s">
        <v>639</v>
      </c>
      <c r="J83" s="103" t="s">
        <v>53</v>
      </c>
      <c r="K83" s="103" t="s">
        <v>532</v>
      </c>
      <c r="L83" s="103"/>
      <c r="M83" s="113" t="s">
        <v>613</v>
      </c>
      <c r="N83" s="105" t="s">
        <v>634</v>
      </c>
      <c r="O83" s="114">
        <v>-3455880</v>
      </c>
      <c r="P83" s="114">
        <v>-5841567</v>
      </c>
      <c r="Q83" s="103"/>
      <c r="R83" s="103"/>
      <c r="S83" s="105"/>
      <c r="T83" s="105"/>
      <c r="U83" s="103"/>
      <c r="V83" s="105"/>
      <c r="W83" s="103">
        <v>25</v>
      </c>
      <c r="X83" s="103"/>
      <c r="Y83" s="103"/>
      <c r="Z83" s="103"/>
      <c r="AA83" s="103"/>
      <c r="AB83" s="103"/>
      <c r="AC83" s="103"/>
      <c r="AD83" s="103"/>
      <c r="AE83" s="103"/>
      <c r="AF83" s="103"/>
      <c r="AG83" s="103"/>
    </row>
    <row r="84" spans="1:33" s="1" customFormat="1" ht="15" customHeight="1" x14ac:dyDescent="0.25">
      <c r="A84" s="100" t="str">
        <f>IF(ISBLANK(C84),"",CONCATENATE(C84,"-",D84,"-",E84,"/",F84))</f>
        <v>OSL-2309-AER/24</v>
      </c>
      <c r="B84" s="100" t="str">
        <f>IF(ISBLANK(C84),"",CONCATENATE(A84,"_",TEXT(G84,"yymmdd"),TEXT(H84,"hhmm")))</f>
        <v>OSL-2309-AER/24_2412090000</v>
      </c>
      <c r="C84" s="101" t="s">
        <v>611</v>
      </c>
      <c r="D84" s="101">
        <v>2309</v>
      </c>
      <c r="E84" s="101" t="s">
        <v>536</v>
      </c>
      <c r="F84" s="101">
        <v>24</v>
      </c>
      <c r="G84" s="111">
        <v>45635</v>
      </c>
      <c r="H84" s="112">
        <v>1</v>
      </c>
      <c r="I84" s="103" t="s">
        <v>639</v>
      </c>
      <c r="J84" s="103" t="s">
        <v>53</v>
      </c>
      <c r="K84" s="103" t="s">
        <v>532</v>
      </c>
      <c r="L84" s="103"/>
      <c r="M84" s="113" t="s">
        <v>613</v>
      </c>
      <c r="N84" s="105" t="s">
        <v>634</v>
      </c>
      <c r="O84" s="114">
        <v>-3455880</v>
      </c>
      <c r="P84" s="114">
        <v>-5841567</v>
      </c>
      <c r="Q84" s="103"/>
      <c r="R84" s="103"/>
      <c r="S84" s="105"/>
      <c r="T84" s="105"/>
      <c r="U84" s="103"/>
      <c r="V84" s="105"/>
      <c r="W84" s="103">
        <v>25</v>
      </c>
      <c r="X84" s="103"/>
      <c r="Y84" s="103"/>
      <c r="Z84" s="103"/>
      <c r="AA84" s="103"/>
      <c r="AB84" s="103"/>
      <c r="AC84" s="103"/>
      <c r="AD84" s="103"/>
      <c r="AE84" s="103"/>
      <c r="AF84" s="103"/>
      <c r="AG84" s="103"/>
    </row>
    <row r="85" spans="1:33" s="1" customFormat="1" ht="15" customHeight="1" x14ac:dyDescent="0.25">
      <c r="A85" s="141" t="str">
        <f>IF(ISBLANK(C85),"",CONCATENATE(C85,"-",D85,"-",E85,"/",F85))</f>
        <v>OSL-2309-AER/24</v>
      </c>
      <c r="B85" s="141" t="str">
        <f>IF(ISBLANK(C85),"",CONCATENATE(A85,"_",TEXT(G85,"yymmdd"),TEXT(H85,"hhmm")))</f>
        <v>OSL-2309-AER/24_2412100000</v>
      </c>
      <c r="C85" s="103" t="s">
        <v>611</v>
      </c>
      <c r="D85" s="103">
        <v>2309</v>
      </c>
      <c r="E85" s="103" t="s">
        <v>536</v>
      </c>
      <c r="F85" s="103">
        <v>24</v>
      </c>
      <c r="G85" s="111">
        <v>45636</v>
      </c>
      <c r="H85" s="112">
        <v>1</v>
      </c>
      <c r="I85" s="103" t="s">
        <v>639</v>
      </c>
      <c r="J85" s="103" t="s">
        <v>53</v>
      </c>
      <c r="K85" s="103" t="s">
        <v>532</v>
      </c>
      <c r="L85" s="103"/>
      <c r="M85" s="113" t="s">
        <v>613</v>
      </c>
      <c r="N85" s="105" t="s">
        <v>634</v>
      </c>
      <c r="O85" s="114">
        <v>-3455880</v>
      </c>
      <c r="P85" s="114">
        <v>-5841567</v>
      </c>
      <c r="Q85" s="103"/>
      <c r="R85" s="103"/>
      <c r="S85" s="105"/>
      <c r="T85" s="105"/>
      <c r="U85" s="103"/>
      <c r="V85" s="105"/>
      <c r="W85" s="105">
        <v>25</v>
      </c>
      <c r="X85" s="105"/>
      <c r="Y85" s="103"/>
      <c r="Z85" s="103"/>
      <c r="AA85" s="103"/>
      <c r="AB85" s="103"/>
      <c r="AC85" s="103"/>
      <c r="AD85" s="103"/>
      <c r="AE85" s="103"/>
      <c r="AF85" s="103"/>
      <c r="AG85" s="103"/>
    </row>
    <row r="86" spans="1:33" s="1" customFormat="1" ht="15" customHeight="1" x14ac:dyDescent="0.25">
      <c r="A86" s="66" t="str">
        <f>IF(ISBLANK(C86),"",CONCATENATE(C86,"-",D86,"-",E86,"/",F86))</f>
        <v>OSL-2382-AER/24</v>
      </c>
      <c r="B86" s="66" t="str">
        <f>IF(ISBLANK(C86),"",CONCATENATE(A86,"_",TEXT(G86,"yymmdd"),TEXT(H86,"hhmm")))</f>
        <v>OSL-2382-AER/24_2412040800</v>
      </c>
      <c r="C86" s="67" t="s">
        <v>611</v>
      </c>
      <c r="D86" s="67">
        <v>2382</v>
      </c>
      <c r="E86" s="67" t="s">
        <v>536</v>
      </c>
      <c r="F86" s="67">
        <v>24</v>
      </c>
      <c r="G86" s="68">
        <v>45630</v>
      </c>
      <c r="H86" s="69">
        <v>0.33333333333333331</v>
      </c>
      <c r="I86" s="71" t="s">
        <v>633</v>
      </c>
      <c r="J86" s="70" t="s">
        <v>53</v>
      </c>
      <c r="K86" s="70" t="s">
        <v>532</v>
      </c>
      <c r="L86" s="70"/>
      <c r="M86" s="75" t="s">
        <v>613</v>
      </c>
      <c r="N86" s="71" t="s">
        <v>634</v>
      </c>
      <c r="O86" s="70">
        <v>-3455880</v>
      </c>
      <c r="P86" s="70">
        <v>-5841567</v>
      </c>
      <c r="Q86" s="70"/>
      <c r="R86" s="70"/>
      <c r="S86" s="76"/>
      <c r="T86" s="76"/>
      <c r="U86" s="70"/>
      <c r="V86" s="77"/>
      <c r="W86" s="77">
        <v>4</v>
      </c>
      <c r="X86" s="77"/>
      <c r="Y86" s="70"/>
      <c r="Z86" s="70"/>
      <c r="AA86" s="70"/>
      <c r="AB86" s="70"/>
      <c r="AC86" s="70">
        <v>2</v>
      </c>
      <c r="AD86" s="70"/>
      <c r="AE86" s="70"/>
      <c r="AF86" s="70"/>
      <c r="AG86" s="70"/>
    </row>
    <row r="87" spans="1:33" s="1" customFormat="1" ht="15" customHeight="1" x14ac:dyDescent="0.25">
      <c r="A87" s="66" t="str">
        <f>IF(ISBLANK(C87),"",CONCATENATE(C87,"-",D87,"-",E87,"/",F87))</f>
        <v>OSL-2382-AER/24</v>
      </c>
      <c r="B87" s="66" t="str">
        <f>IF(ISBLANK(C87),"",CONCATENATE(A87,"_",TEXT(G87,"yymmdd"),TEXT(H87,"hhmm")))</f>
        <v>OSL-2382-AER/24_2412050800</v>
      </c>
      <c r="C87" s="67" t="s">
        <v>611</v>
      </c>
      <c r="D87" s="67">
        <v>2382</v>
      </c>
      <c r="E87" s="67" t="s">
        <v>536</v>
      </c>
      <c r="F87" s="67">
        <v>24</v>
      </c>
      <c r="G87" s="68">
        <v>45631</v>
      </c>
      <c r="H87" s="69">
        <v>0.33333333333333331</v>
      </c>
      <c r="I87" s="83" t="s">
        <v>633</v>
      </c>
      <c r="J87" s="70" t="s">
        <v>53</v>
      </c>
      <c r="K87" s="70" t="s">
        <v>532</v>
      </c>
      <c r="L87" s="75"/>
      <c r="M87" s="75" t="s">
        <v>613</v>
      </c>
      <c r="N87" s="83" t="s">
        <v>634</v>
      </c>
      <c r="O87" s="87">
        <v>-3455880</v>
      </c>
      <c r="P87" s="87">
        <v>-5841567</v>
      </c>
      <c r="Q87" s="70"/>
      <c r="R87" s="70"/>
      <c r="S87" s="87"/>
      <c r="T87" s="87"/>
      <c r="U87" s="74"/>
      <c r="V87" s="83"/>
      <c r="W87" s="83">
        <v>4</v>
      </c>
      <c r="X87" s="83"/>
      <c r="Y87" s="70"/>
      <c r="Z87" s="70"/>
      <c r="AA87" s="70"/>
      <c r="AB87" s="70"/>
      <c r="AC87" s="70">
        <v>2</v>
      </c>
      <c r="AD87" s="70"/>
      <c r="AE87" s="70"/>
      <c r="AF87" s="70"/>
      <c r="AG87" s="70"/>
    </row>
    <row r="88" spans="1:33" s="1" customFormat="1" ht="15" customHeight="1" x14ac:dyDescent="0.25">
      <c r="A88" s="66" t="str">
        <f>IF(ISBLANK(C88),"",CONCATENATE(C88,"-",D88,"-",E88,"/",F88))</f>
        <v>OSL-2382-AER/24</v>
      </c>
      <c r="B88" s="66" t="str">
        <f>IF(ISBLANK(C88),"",CONCATENATE(A88,"_",TEXT(G88,"yymmdd"),TEXT(H88,"hhmm")))</f>
        <v>OSL-2382-AER/24_2412060800</v>
      </c>
      <c r="C88" s="68" t="s">
        <v>611</v>
      </c>
      <c r="D88" s="67">
        <v>2382</v>
      </c>
      <c r="E88" s="67" t="s">
        <v>536</v>
      </c>
      <c r="F88" s="67">
        <v>24</v>
      </c>
      <c r="G88" s="68">
        <v>45632</v>
      </c>
      <c r="H88" s="69">
        <v>0.33333333333333331</v>
      </c>
      <c r="I88" s="83" t="s">
        <v>633</v>
      </c>
      <c r="J88" s="70" t="s">
        <v>53</v>
      </c>
      <c r="K88" s="70" t="s">
        <v>532</v>
      </c>
      <c r="L88" s="70"/>
      <c r="M88" s="75" t="s">
        <v>613</v>
      </c>
      <c r="N88" s="83" t="s">
        <v>634</v>
      </c>
      <c r="O88" s="83">
        <v>-3455880</v>
      </c>
      <c r="P88" s="83">
        <v>-5841567</v>
      </c>
      <c r="Q88" s="87"/>
      <c r="R88" s="87"/>
      <c r="S88" s="83"/>
      <c r="T88" s="83"/>
      <c r="U88" s="87"/>
      <c r="V88" s="83"/>
      <c r="W88" s="83">
        <v>4</v>
      </c>
      <c r="X88" s="83"/>
      <c r="Y88" s="87"/>
      <c r="Z88" s="87"/>
      <c r="AA88" s="87"/>
      <c r="AB88" s="87"/>
      <c r="AC88" s="87">
        <v>2</v>
      </c>
      <c r="AD88" s="87"/>
      <c r="AE88" s="87"/>
      <c r="AF88" s="87"/>
      <c r="AG88" s="87"/>
    </row>
    <row r="89" spans="1:33" s="1" customFormat="1" ht="15" customHeight="1" x14ac:dyDescent="0.25">
      <c r="A89" s="66" t="str">
        <f>IF(ISBLANK(C89),"",CONCATENATE(C89,"-",D89,"-",E89,"/",F89))</f>
        <v>OSL-2382-AER/24</v>
      </c>
      <c r="B89" s="66" t="str">
        <f>IF(ISBLANK(C89),"",CONCATENATE(A89,"_",TEXT(G89,"yymmdd"),TEXT(H89,"hhmm")))</f>
        <v>OSL-2382-AER/24_2412070800</v>
      </c>
      <c r="C89" s="67" t="s">
        <v>611</v>
      </c>
      <c r="D89" s="67">
        <v>2382</v>
      </c>
      <c r="E89" s="67" t="s">
        <v>536</v>
      </c>
      <c r="F89" s="67">
        <v>24</v>
      </c>
      <c r="G89" s="68">
        <v>45633</v>
      </c>
      <c r="H89" s="110">
        <v>0.33333333333333331</v>
      </c>
      <c r="I89" s="83" t="s">
        <v>633</v>
      </c>
      <c r="J89" s="70" t="s">
        <v>53</v>
      </c>
      <c r="K89" s="70" t="s">
        <v>532</v>
      </c>
      <c r="L89" s="70"/>
      <c r="M89" s="75" t="s">
        <v>613</v>
      </c>
      <c r="N89" s="83" t="s">
        <v>634</v>
      </c>
      <c r="O89" s="87">
        <v>-3455880</v>
      </c>
      <c r="P89" s="87">
        <v>-5841567</v>
      </c>
      <c r="Q89" s="87"/>
      <c r="R89" s="87"/>
      <c r="S89" s="83"/>
      <c r="T89" s="83"/>
      <c r="U89" s="87"/>
      <c r="V89" s="83"/>
      <c r="W89" s="87">
        <v>4</v>
      </c>
      <c r="X89" s="87"/>
      <c r="Y89" s="87"/>
      <c r="Z89" s="87"/>
      <c r="AA89" s="87"/>
      <c r="AB89" s="87"/>
      <c r="AC89" s="87">
        <v>2</v>
      </c>
      <c r="AD89" s="87"/>
      <c r="AE89" s="87"/>
      <c r="AF89" s="87"/>
      <c r="AG89" s="87"/>
    </row>
    <row r="90" spans="1:33" s="1" customFormat="1" ht="15" customHeight="1" x14ac:dyDescent="0.25">
      <c r="A90" s="100" t="str">
        <f>IF(ISBLANK(C90),"",CONCATENATE(C90,"-",D90,"-",E90,"/",F90))</f>
        <v>OSL-2382-AER/24</v>
      </c>
      <c r="B90" s="100" t="str">
        <f>IF(ISBLANK(C90),"",CONCATENATE(A90,"_",TEXT(G90,"yymmdd"),TEXT(H90,"hhmm")))</f>
        <v>OSL-2382-AER/24_2412080800</v>
      </c>
      <c r="C90" s="101" t="s">
        <v>611</v>
      </c>
      <c r="D90" s="101">
        <v>2382</v>
      </c>
      <c r="E90" s="101" t="s">
        <v>536</v>
      </c>
      <c r="F90" s="101">
        <v>24</v>
      </c>
      <c r="G90" s="111">
        <v>45634</v>
      </c>
      <c r="H90" s="112">
        <v>0.33333333333333331</v>
      </c>
      <c r="I90" s="103" t="s">
        <v>633</v>
      </c>
      <c r="J90" s="103" t="s">
        <v>53</v>
      </c>
      <c r="K90" s="103" t="s">
        <v>532</v>
      </c>
      <c r="L90" s="103"/>
      <c r="M90" s="113" t="s">
        <v>613</v>
      </c>
      <c r="N90" s="105" t="s">
        <v>634</v>
      </c>
      <c r="O90" s="114">
        <v>-3455880</v>
      </c>
      <c r="P90" s="114">
        <v>-5841567</v>
      </c>
      <c r="Q90" s="103"/>
      <c r="R90" s="103"/>
      <c r="S90" s="105"/>
      <c r="T90" s="105"/>
      <c r="U90" s="103"/>
      <c r="V90" s="105"/>
      <c r="W90" s="103">
        <v>4</v>
      </c>
      <c r="X90" s="103"/>
      <c r="Y90" s="103"/>
      <c r="Z90" s="103"/>
      <c r="AA90" s="103"/>
      <c r="AB90" s="103"/>
      <c r="AC90" s="103">
        <v>2</v>
      </c>
      <c r="AD90" s="103"/>
      <c r="AE90" s="103"/>
      <c r="AF90" s="103"/>
      <c r="AG90" s="103"/>
    </row>
    <row r="91" spans="1:33" s="1" customFormat="1" ht="15" customHeight="1" x14ac:dyDescent="0.25">
      <c r="A91" s="100" t="str">
        <f>IF(ISBLANK(C91),"",CONCATENATE(C91,"-",D91,"-",E91,"/",F91))</f>
        <v>OSL-2382-AER/24</v>
      </c>
      <c r="B91" s="100" t="str">
        <f>IF(ISBLANK(C91),"",CONCATENATE(A91,"_",TEXT(G91,"yymmdd"),TEXT(H91,"hhmm")))</f>
        <v>OSL-2382-AER/24_2412090800</v>
      </c>
      <c r="C91" s="101" t="s">
        <v>611</v>
      </c>
      <c r="D91" s="101">
        <v>2382</v>
      </c>
      <c r="E91" s="101" t="s">
        <v>536</v>
      </c>
      <c r="F91" s="101">
        <v>24</v>
      </c>
      <c r="G91" s="111">
        <v>45635</v>
      </c>
      <c r="H91" s="112">
        <v>0.33333333333333331</v>
      </c>
      <c r="I91" s="103" t="s">
        <v>633</v>
      </c>
      <c r="J91" s="103" t="s">
        <v>53</v>
      </c>
      <c r="K91" s="103" t="s">
        <v>532</v>
      </c>
      <c r="L91" s="103"/>
      <c r="M91" s="113" t="s">
        <v>613</v>
      </c>
      <c r="N91" s="105" t="s">
        <v>634</v>
      </c>
      <c r="O91" s="114">
        <v>-3455880</v>
      </c>
      <c r="P91" s="114">
        <v>-5841567</v>
      </c>
      <c r="Q91" s="103"/>
      <c r="R91" s="103"/>
      <c r="S91" s="105"/>
      <c r="T91" s="105"/>
      <c r="U91" s="103"/>
      <c r="V91" s="105"/>
      <c r="W91" s="103">
        <v>4</v>
      </c>
      <c r="X91" s="103"/>
      <c r="Y91" s="103"/>
      <c r="Z91" s="103"/>
      <c r="AA91" s="103"/>
      <c r="AB91" s="103"/>
      <c r="AC91" s="103">
        <v>2</v>
      </c>
      <c r="AD91" s="103"/>
      <c r="AE91" s="103"/>
      <c r="AF91" s="103"/>
      <c r="AG91" s="103"/>
    </row>
    <row r="92" spans="1:33" s="1" customFormat="1" ht="15" customHeight="1" x14ac:dyDescent="0.25">
      <c r="A92" s="141" t="str">
        <f>IF(ISBLANK(C92),"",CONCATENATE(C92,"-",D92,"-",E92,"/",F92))</f>
        <v>OSL-2382-AER/24</v>
      </c>
      <c r="B92" s="141" t="str">
        <f>IF(ISBLANK(C92),"",CONCATENATE(A92,"_",TEXT(G92,"yymmdd"),TEXT(H92,"hhmm")))</f>
        <v>OSL-2382-AER/24_2412100800</v>
      </c>
      <c r="C92" s="103" t="s">
        <v>611</v>
      </c>
      <c r="D92" s="103">
        <v>2382</v>
      </c>
      <c r="E92" s="103" t="s">
        <v>536</v>
      </c>
      <c r="F92" s="103">
        <v>24</v>
      </c>
      <c r="G92" s="111">
        <v>45636</v>
      </c>
      <c r="H92" s="112">
        <v>0.33333333333333331</v>
      </c>
      <c r="I92" s="103" t="s">
        <v>633</v>
      </c>
      <c r="J92" s="103" t="s">
        <v>53</v>
      </c>
      <c r="K92" s="103" t="s">
        <v>532</v>
      </c>
      <c r="L92" s="103"/>
      <c r="M92" s="113" t="s">
        <v>613</v>
      </c>
      <c r="N92" s="105" t="s">
        <v>634</v>
      </c>
      <c r="O92" s="114">
        <v>-3455880</v>
      </c>
      <c r="P92" s="114">
        <v>-5841567</v>
      </c>
      <c r="Q92" s="103"/>
      <c r="R92" s="103"/>
      <c r="S92" s="105"/>
      <c r="T92" s="105"/>
      <c r="U92" s="103"/>
      <c r="V92" s="105"/>
      <c r="W92" s="105">
        <v>4</v>
      </c>
      <c r="X92" s="105"/>
      <c r="Y92" s="103"/>
      <c r="Z92" s="103"/>
      <c r="AA92" s="103"/>
      <c r="AB92" s="103"/>
      <c r="AC92" s="103">
        <v>2</v>
      </c>
      <c r="AD92" s="103"/>
      <c r="AE92" s="103"/>
      <c r="AF92" s="103"/>
      <c r="AG92" s="103"/>
    </row>
    <row r="93" spans="1:33" s="1" customFormat="1" ht="15" customHeight="1" x14ac:dyDescent="0.25">
      <c r="A93" s="66" t="str">
        <f>IF(ISBLANK(C93),"",CONCATENATE(C93,"-",D93,"-",E93,"/",F93))</f>
        <v>OSL-293-UR4/24</v>
      </c>
      <c r="B93" s="66" t="str">
        <f>IF(ISBLANK(C93),"",CONCATENATE(A93,"_",TEXT(G93,"yymmdd"),TEXT(H93,"hhmm")))</f>
        <v>OSL-293-UR4/24_2412061900</v>
      </c>
      <c r="C93" s="67" t="s">
        <v>611</v>
      </c>
      <c r="D93" s="67">
        <v>293</v>
      </c>
      <c r="E93" s="67" t="s">
        <v>61</v>
      </c>
      <c r="F93" s="67">
        <v>24</v>
      </c>
      <c r="G93" s="68">
        <v>45632</v>
      </c>
      <c r="H93" s="110">
        <v>0.79166666666666663</v>
      </c>
      <c r="I93" s="83" t="s">
        <v>604</v>
      </c>
      <c r="J93" s="70" t="s">
        <v>53</v>
      </c>
      <c r="K93" s="70" t="s">
        <v>524</v>
      </c>
      <c r="L93" s="70" t="s">
        <v>323</v>
      </c>
      <c r="M93" s="75"/>
      <c r="N93" s="83" t="s">
        <v>697</v>
      </c>
      <c r="O93" s="87" t="s">
        <v>660</v>
      </c>
      <c r="P93" s="87" t="s">
        <v>660</v>
      </c>
      <c r="Q93" s="87"/>
      <c r="R93" s="87"/>
      <c r="S93" s="83">
        <v>9</v>
      </c>
      <c r="T93" s="83">
        <v>9</v>
      </c>
      <c r="U93" s="87"/>
      <c r="V93" s="83">
        <v>9</v>
      </c>
      <c r="W93" s="87">
        <v>4</v>
      </c>
      <c r="X93" s="87">
        <v>2</v>
      </c>
      <c r="Y93" s="87"/>
      <c r="Z93" s="87"/>
      <c r="AA93" s="87"/>
      <c r="AB93" s="87"/>
      <c r="AC93" s="87"/>
      <c r="AD93" s="87"/>
      <c r="AE93" s="87"/>
      <c r="AF93" s="70">
        <v>5</v>
      </c>
      <c r="AG93" s="87" t="s">
        <v>704</v>
      </c>
    </row>
    <row r="94" spans="1:33" s="1" customFormat="1" ht="15" customHeight="1" x14ac:dyDescent="0.25">
      <c r="A94" s="66" t="str">
        <f>IF(ISBLANK(C94),"",CONCATENATE(C94,"-",D94,"-",E94,"/",F94))</f>
        <v>OSL-293-UR5/24</v>
      </c>
      <c r="B94" s="66" t="str">
        <f>IF(ISBLANK(C94),"",CONCATENATE(A94,"_",TEXT(G94,"yymmdd"),TEXT(H94,"hhmm")))</f>
        <v>OSL-293-UR5/24_2412051600</v>
      </c>
      <c r="C94" s="67" t="s">
        <v>611</v>
      </c>
      <c r="D94" s="67">
        <v>293</v>
      </c>
      <c r="E94" s="67" t="s">
        <v>62</v>
      </c>
      <c r="F94" s="67">
        <v>24</v>
      </c>
      <c r="G94" s="68">
        <v>45631</v>
      </c>
      <c r="H94" s="69">
        <v>0.66666666666666663</v>
      </c>
      <c r="I94" s="79" t="s">
        <v>610</v>
      </c>
      <c r="J94" s="70" t="s">
        <v>53</v>
      </c>
      <c r="K94" s="70" t="s">
        <v>54</v>
      </c>
      <c r="L94" s="75" t="s">
        <v>675</v>
      </c>
      <c r="M94" s="80"/>
      <c r="N94" s="71" t="s">
        <v>676</v>
      </c>
      <c r="O94" s="82" t="s">
        <v>677</v>
      </c>
      <c r="P94" s="82" t="s">
        <v>678</v>
      </c>
      <c r="Q94" s="70"/>
      <c r="R94" s="70"/>
      <c r="S94" s="71"/>
      <c r="T94" s="71"/>
      <c r="U94" s="70"/>
      <c r="V94" s="71"/>
      <c r="W94" s="83"/>
      <c r="X94" s="83"/>
      <c r="Y94" s="70"/>
      <c r="Z94" s="70"/>
      <c r="AA94" s="70"/>
      <c r="AB94" s="70"/>
      <c r="AC94" s="70"/>
      <c r="AD94" s="70"/>
      <c r="AE94" s="70"/>
      <c r="AF94" s="70"/>
      <c r="AG94" s="70"/>
    </row>
    <row r="95" spans="1:33" s="1" customFormat="1" ht="15" customHeight="1" x14ac:dyDescent="0.25">
      <c r="A95" s="66" t="str">
        <f>IF(ISBLANK(C95),"",CONCATENATE(C95,"-",D95,"-",E95,"/",F95))</f>
        <v>OSL-293-UR5/24</v>
      </c>
      <c r="B95" s="66" t="str">
        <f>IF(ISBLANK(C95),"",CONCATENATE(A95,"_",TEXT(G95,"yymmdd"),TEXT(H95,"hhmm")))</f>
        <v>OSL-293-UR5/24_2412061600</v>
      </c>
      <c r="C95" s="67" t="s">
        <v>611</v>
      </c>
      <c r="D95" s="67">
        <v>293</v>
      </c>
      <c r="E95" s="67" t="s">
        <v>62</v>
      </c>
      <c r="F95" s="67">
        <v>24</v>
      </c>
      <c r="G95" s="68">
        <v>45632</v>
      </c>
      <c r="H95" s="110">
        <v>0.66666666666666663</v>
      </c>
      <c r="I95" s="83" t="s">
        <v>610</v>
      </c>
      <c r="J95" s="70" t="s">
        <v>53</v>
      </c>
      <c r="K95" s="70" t="s">
        <v>54</v>
      </c>
      <c r="L95" s="70" t="s">
        <v>675</v>
      </c>
      <c r="M95" s="75"/>
      <c r="N95" s="83" t="s">
        <v>676</v>
      </c>
      <c r="O95" s="87" t="s">
        <v>677</v>
      </c>
      <c r="P95" s="87" t="s">
        <v>678</v>
      </c>
      <c r="Q95" s="87"/>
      <c r="R95" s="87"/>
      <c r="S95" s="83">
        <v>23</v>
      </c>
      <c r="T95" s="83">
        <v>29</v>
      </c>
      <c r="U95" s="87"/>
      <c r="V95" s="83">
        <v>29</v>
      </c>
      <c r="W95" s="87">
        <v>4</v>
      </c>
      <c r="X95" s="87">
        <v>1</v>
      </c>
      <c r="Y95" s="87"/>
      <c r="Z95" s="87"/>
      <c r="AA95" s="87"/>
      <c r="AB95" s="87"/>
      <c r="AC95" s="87"/>
      <c r="AD95" s="87"/>
      <c r="AE95" s="87"/>
      <c r="AF95" s="87"/>
      <c r="AG95" s="87"/>
    </row>
    <row r="96" spans="1:33" s="1" customFormat="1" ht="15" customHeight="1" x14ac:dyDescent="0.25">
      <c r="A96" s="66" t="str">
        <f>IF(ISBLANK(C96),"",CONCATENATE(C96,"-",D96,"-",E96,"/",F96))</f>
        <v>OSL-297-UR5/24</v>
      </c>
      <c r="B96" s="66" t="str">
        <f>IF(ISBLANK(C96),"",CONCATENATE(A96,"_",TEXT(G96,"yymmdd"),TEXT(H96,"hhmm")))</f>
        <v>OSL-297-UR5/24_2412071700</v>
      </c>
      <c r="C96" s="67" t="s">
        <v>611</v>
      </c>
      <c r="D96" s="67">
        <v>297</v>
      </c>
      <c r="E96" s="67" t="s">
        <v>62</v>
      </c>
      <c r="F96" s="67">
        <v>24</v>
      </c>
      <c r="G96" s="68">
        <v>45633</v>
      </c>
      <c r="H96" s="110">
        <v>0.70833333333333337</v>
      </c>
      <c r="I96" s="83" t="s">
        <v>699</v>
      </c>
      <c r="J96" s="70" t="s">
        <v>53</v>
      </c>
      <c r="K96" s="70" t="s">
        <v>54</v>
      </c>
      <c r="L96" s="70" t="s">
        <v>675</v>
      </c>
      <c r="M96" s="75"/>
      <c r="N96" s="83" t="s">
        <v>700</v>
      </c>
      <c r="O96" s="87" t="s">
        <v>677</v>
      </c>
      <c r="P96" s="87" t="s">
        <v>678</v>
      </c>
      <c r="Q96" s="87"/>
      <c r="R96" s="87"/>
      <c r="S96" s="83">
        <v>68</v>
      </c>
      <c r="T96" s="83">
        <v>134</v>
      </c>
      <c r="U96" s="87"/>
      <c r="V96" s="83">
        <v>134</v>
      </c>
      <c r="W96" s="87">
        <v>4</v>
      </c>
      <c r="X96" s="87">
        <v>1</v>
      </c>
      <c r="Y96" s="87"/>
      <c r="Z96" s="87"/>
      <c r="AA96" s="87"/>
      <c r="AB96" s="87"/>
      <c r="AC96" s="87"/>
      <c r="AD96" s="87"/>
      <c r="AE96" s="87"/>
      <c r="AF96" s="87"/>
      <c r="AG96" s="87"/>
    </row>
    <row r="97" spans="1:33" s="1" customFormat="1" ht="15" customHeight="1" x14ac:dyDescent="0.25">
      <c r="A97" s="66" t="str">
        <f>IF(ISBLANK(C97),"",CONCATENATE(C97,"-",D97,"-",E97,"/",F97))</f>
        <v>OSL-313-FSA/24</v>
      </c>
      <c r="B97" s="66" t="str">
        <f>IF(ISBLANK(C97),"",CONCATENATE(A97,"_",TEXT(G97,"yymmdd"),TEXT(H97,"hhmm")))</f>
        <v>OSL-313-FSA/24_2412041000</v>
      </c>
      <c r="C97" s="70" t="s">
        <v>611</v>
      </c>
      <c r="D97" s="70">
        <v>313</v>
      </c>
      <c r="E97" s="70" t="s">
        <v>562</v>
      </c>
      <c r="F97" s="70">
        <v>24</v>
      </c>
      <c r="G97" s="68">
        <v>45630</v>
      </c>
      <c r="H97" s="69">
        <v>0.41666666666666669</v>
      </c>
      <c r="I97" s="70" t="s">
        <v>658</v>
      </c>
      <c r="J97" s="70" t="s">
        <v>53</v>
      </c>
      <c r="K97" s="70" t="s">
        <v>374</v>
      </c>
      <c r="L97" s="70" t="s">
        <v>499</v>
      </c>
      <c r="M97" s="75"/>
      <c r="N97" s="77" t="s">
        <v>659</v>
      </c>
      <c r="O97" s="72">
        <v>-2621407</v>
      </c>
      <c r="P97" s="70">
        <v>-5823081</v>
      </c>
      <c r="Q97" s="70"/>
      <c r="R97" s="70"/>
      <c r="S97" s="71"/>
      <c r="T97" s="71"/>
      <c r="U97" s="70"/>
      <c r="V97" s="71"/>
      <c r="W97" s="71">
        <v>4</v>
      </c>
      <c r="X97" s="71"/>
      <c r="Y97" s="70"/>
      <c r="Z97" s="70"/>
      <c r="AA97" s="70"/>
      <c r="AB97" s="70"/>
      <c r="AC97" s="70"/>
      <c r="AD97" s="70"/>
      <c r="AE97" s="70"/>
      <c r="AF97" s="70"/>
      <c r="AG97" s="70"/>
    </row>
    <row r="98" spans="1:33" s="1" customFormat="1" ht="15" customHeight="1" x14ac:dyDescent="0.25">
      <c r="A98" s="66" t="str">
        <f>IF(ISBLANK(C98),"",CONCATENATE(C98,"-",D98,"-",E98,"/",F98))</f>
        <v>OSL-313-FSA/24</v>
      </c>
      <c r="B98" s="66" t="str">
        <f>IF(ISBLANK(C98),"",CONCATENATE(A98,"_",TEXT(G98,"yymmdd"),TEXT(H98,"hhmm")))</f>
        <v>OSL-313-FSA/24_2412051000</v>
      </c>
      <c r="C98" s="68" t="s">
        <v>611</v>
      </c>
      <c r="D98" s="67">
        <v>313</v>
      </c>
      <c r="E98" s="68" t="s">
        <v>562</v>
      </c>
      <c r="F98" s="67">
        <v>24</v>
      </c>
      <c r="G98" s="68">
        <v>45631</v>
      </c>
      <c r="H98" s="69">
        <v>0.41666666666666669</v>
      </c>
      <c r="I98" s="83" t="s">
        <v>658</v>
      </c>
      <c r="J98" s="68" t="s">
        <v>53</v>
      </c>
      <c r="K98" s="68" t="s">
        <v>374</v>
      </c>
      <c r="L98" s="70" t="s">
        <v>499</v>
      </c>
      <c r="M98" s="75"/>
      <c r="N98" s="83" t="s">
        <v>659</v>
      </c>
      <c r="O98" s="83">
        <v>-2621407</v>
      </c>
      <c r="P98" s="83">
        <v>-5823081</v>
      </c>
      <c r="Q98" s="87"/>
      <c r="R98" s="87"/>
      <c r="S98" s="83"/>
      <c r="T98" s="83"/>
      <c r="U98" s="87"/>
      <c r="V98" s="83"/>
      <c r="W98" s="83">
        <v>4</v>
      </c>
      <c r="X98" s="83"/>
      <c r="Y98" s="87"/>
      <c r="Z98" s="87"/>
      <c r="AA98" s="87"/>
      <c r="AB98" s="87"/>
      <c r="AC98" s="87"/>
      <c r="AD98" s="87"/>
      <c r="AE98" s="87"/>
      <c r="AF98" s="87"/>
      <c r="AG98" s="68"/>
    </row>
    <row r="99" spans="1:33" s="1" customFormat="1" ht="15" customHeight="1" x14ac:dyDescent="0.25">
      <c r="A99" s="66" t="str">
        <f>IF(ISBLANK(C99),"",CONCATENATE(C99,"-",D99,"-",E99,"/",F99))</f>
        <v>OSL-313-FSA/24</v>
      </c>
      <c r="B99" s="66" t="str">
        <f>IF(ISBLANK(C99),"",CONCATENATE(A99,"_",TEXT(G99,"yymmdd"),TEXT(H99,"hhmm")))</f>
        <v>OSL-313-FSA/24_2412061000</v>
      </c>
      <c r="C99" s="67" t="s">
        <v>611</v>
      </c>
      <c r="D99" s="67">
        <v>313</v>
      </c>
      <c r="E99" s="67" t="s">
        <v>562</v>
      </c>
      <c r="F99" s="67">
        <v>24</v>
      </c>
      <c r="G99" s="68">
        <v>45632</v>
      </c>
      <c r="H99" s="110">
        <v>0.41666666666666669</v>
      </c>
      <c r="I99" s="83" t="s">
        <v>658</v>
      </c>
      <c r="J99" s="70" t="s">
        <v>53</v>
      </c>
      <c r="K99" s="70" t="s">
        <v>374</v>
      </c>
      <c r="L99" s="70" t="s">
        <v>499</v>
      </c>
      <c r="M99" s="75"/>
      <c r="N99" s="83" t="s">
        <v>659</v>
      </c>
      <c r="O99" s="87">
        <v>-2621407</v>
      </c>
      <c r="P99" s="87">
        <v>-5823081</v>
      </c>
      <c r="Q99" s="87"/>
      <c r="R99" s="87"/>
      <c r="S99" s="83"/>
      <c r="T99" s="83"/>
      <c r="U99" s="87"/>
      <c r="V99" s="83"/>
      <c r="W99" s="87">
        <v>4</v>
      </c>
      <c r="X99" s="87"/>
      <c r="Y99" s="87"/>
      <c r="Z99" s="87"/>
      <c r="AA99" s="87"/>
      <c r="AB99" s="87"/>
      <c r="AC99" s="87"/>
      <c r="AD99" s="87"/>
      <c r="AE99" s="87"/>
      <c r="AF99" s="87"/>
      <c r="AG99" s="87"/>
    </row>
    <row r="100" spans="1:33" s="1" customFormat="1" ht="15" customHeight="1" x14ac:dyDescent="0.25">
      <c r="A100" s="66" t="str">
        <f>IF(ISBLANK(C100),"",CONCATENATE(C100,"-",D100,"-",E100,"/",F100))</f>
        <v>OSL-313-FSA/24</v>
      </c>
      <c r="B100" s="66" t="str">
        <f>IF(ISBLANK(C100),"",CONCATENATE(A100,"_",TEXT(G100,"yymmdd"),TEXT(H100,"hhmm")))</f>
        <v>OSL-313-FSA/24_2412071000</v>
      </c>
      <c r="C100" s="67" t="s">
        <v>611</v>
      </c>
      <c r="D100" s="67">
        <v>313</v>
      </c>
      <c r="E100" s="67" t="s">
        <v>562</v>
      </c>
      <c r="F100" s="67">
        <v>24</v>
      </c>
      <c r="G100" s="68">
        <v>45633</v>
      </c>
      <c r="H100" s="110">
        <v>0.41666666666666669</v>
      </c>
      <c r="I100" s="83" t="s">
        <v>658</v>
      </c>
      <c r="J100" s="70" t="s">
        <v>53</v>
      </c>
      <c r="K100" s="70" t="s">
        <v>374</v>
      </c>
      <c r="L100" s="70" t="s">
        <v>499</v>
      </c>
      <c r="M100" s="75"/>
      <c r="N100" s="83" t="s">
        <v>659</v>
      </c>
      <c r="O100" s="87">
        <v>-2621407</v>
      </c>
      <c r="P100" s="87">
        <v>-5823081</v>
      </c>
      <c r="Q100" s="87"/>
      <c r="R100" s="87"/>
      <c r="S100" s="83"/>
      <c r="T100" s="83"/>
      <c r="U100" s="87"/>
      <c r="V100" s="83"/>
      <c r="W100" s="87">
        <v>4</v>
      </c>
      <c r="X100" s="87"/>
      <c r="Y100" s="87"/>
      <c r="Z100" s="87"/>
      <c r="AA100" s="87"/>
      <c r="AB100" s="87"/>
      <c r="AC100" s="87"/>
      <c r="AD100" s="87"/>
      <c r="AE100" s="87"/>
      <c r="AF100" s="87"/>
      <c r="AG100" s="87"/>
    </row>
    <row r="101" spans="1:33" s="1" customFormat="1" ht="15" customHeight="1" x14ac:dyDescent="0.25">
      <c r="A101" s="100" t="str">
        <f>IF(ISBLANK(C101),"",CONCATENATE(C101,"-",D101,"-",E101,"/",F101))</f>
        <v>OSL-313-FSA/24</v>
      </c>
      <c r="B101" s="100" t="str">
        <f>IF(ISBLANK(C101),"",CONCATENATE(A101,"_",TEXT(G101,"yymmdd"),TEXT(H101,"hhmm")))</f>
        <v>OSL-313-FSA/24_2412081000</v>
      </c>
      <c r="C101" s="101" t="s">
        <v>611</v>
      </c>
      <c r="D101" s="101">
        <v>313</v>
      </c>
      <c r="E101" s="101" t="s">
        <v>562</v>
      </c>
      <c r="F101" s="101">
        <v>24</v>
      </c>
      <c r="G101" s="111">
        <v>45634</v>
      </c>
      <c r="H101" s="112">
        <v>0.41666666666666669</v>
      </c>
      <c r="I101" s="103" t="s">
        <v>658</v>
      </c>
      <c r="J101" s="103" t="s">
        <v>53</v>
      </c>
      <c r="K101" s="103" t="s">
        <v>374</v>
      </c>
      <c r="L101" s="103" t="s">
        <v>499</v>
      </c>
      <c r="M101" s="113"/>
      <c r="N101" s="105" t="s">
        <v>659</v>
      </c>
      <c r="O101" s="114">
        <v>-2621407</v>
      </c>
      <c r="P101" s="114">
        <v>-5823081</v>
      </c>
      <c r="Q101" s="103"/>
      <c r="R101" s="103"/>
      <c r="S101" s="105"/>
      <c r="T101" s="105"/>
      <c r="U101" s="103"/>
      <c r="V101" s="105"/>
      <c r="W101" s="103">
        <v>4</v>
      </c>
      <c r="X101" s="103"/>
      <c r="Y101" s="103"/>
      <c r="Z101" s="103"/>
      <c r="AA101" s="103"/>
      <c r="AB101" s="103"/>
      <c r="AC101" s="103"/>
      <c r="AD101" s="103"/>
      <c r="AE101" s="103"/>
      <c r="AF101" s="103"/>
      <c r="AG101" s="103"/>
    </row>
    <row r="102" spans="1:33" s="1" customFormat="1" ht="15" customHeight="1" x14ac:dyDescent="0.25">
      <c r="A102" s="100" t="str">
        <f>IF(ISBLANK(C102),"",CONCATENATE(C102,"-",D102,"-",E102,"/",F102))</f>
        <v>OSL-313-FSA/24</v>
      </c>
      <c r="B102" s="100" t="str">
        <f>IF(ISBLANK(C102),"",CONCATENATE(A102,"_",TEXT(G102,"yymmdd"),TEXT(H102,"hhmm")))</f>
        <v>OSL-313-FSA/24_2412091000</v>
      </c>
      <c r="C102" s="101" t="s">
        <v>611</v>
      </c>
      <c r="D102" s="101">
        <v>313</v>
      </c>
      <c r="E102" s="101" t="s">
        <v>562</v>
      </c>
      <c r="F102" s="101">
        <v>24</v>
      </c>
      <c r="G102" s="111">
        <v>45635</v>
      </c>
      <c r="H102" s="112">
        <v>0.41666666666666669</v>
      </c>
      <c r="I102" s="103" t="s">
        <v>658</v>
      </c>
      <c r="J102" s="103" t="s">
        <v>53</v>
      </c>
      <c r="K102" s="103" t="s">
        <v>374</v>
      </c>
      <c r="L102" s="103" t="s">
        <v>499</v>
      </c>
      <c r="M102" s="113"/>
      <c r="N102" s="105" t="s">
        <v>659</v>
      </c>
      <c r="O102" s="114">
        <v>-2621407</v>
      </c>
      <c r="P102" s="114">
        <v>-5823081</v>
      </c>
      <c r="Q102" s="103"/>
      <c r="R102" s="103"/>
      <c r="S102" s="105"/>
      <c r="T102" s="105"/>
      <c r="U102" s="103"/>
      <c r="V102" s="105"/>
      <c r="W102" s="103">
        <v>4</v>
      </c>
      <c r="X102" s="103"/>
      <c r="Y102" s="103"/>
      <c r="Z102" s="103"/>
      <c r="AA102" s="103"/>
      <c r="AB102" s="103"/>
      <c r="AC102" s="103"/>
      <c r="AD102" s="103"/>
      <c r="AE102" s="103"/>
      <c r="AF102" s="103"/>
      <c r="AG102" s="103"/>
    </row>
    <row r="103" spans="1:33" s="1" customFormat="1" ht="15" customHeight="1" x14ac:dyDescent="0.25">
      <c r="A103" s="141" t="str">
        <f>IF(ISBLANK(C103),"",CONCATENATE(C103,"-",D103,"-",E103,"/",F103))</f>
        <v>OSL-313-FSA/24</v>
      </c>
      <c r="B103" s="141" t="str">
        <f>IF(ISBLANK(C103),"",CONCATENATE(A103,"_",TEXT(G103,"yymmdd"),TEXT(H103,"hhmm")))</f>
        <v>OSL-313-FSA/24_2412101000</v>
      </c>
      <c r="C103" s="103" t="s">
        <v>611</v>
      </c>
      <c r="D103" s="103">
        <v>313</v>
      </c>
      <c r="E103" s="103" t="s">
        <v>562</v>
      </c>
      <c r="F103" s="103">
        <v>24</v>
      </c>
      <c r="G103" s="111">
        <v>45636</v>
      </c>
      <c r="H103" s="112">
        <v>0.41666666666666669</v>
      </c>
      <c r="I103" s="103" t="s">
        <v>658</v>
      </c>
      <c r="J103" s="103" t="s">
        <v>53</v>
      </c>
      <c r="K103" s="103" t="s">
        <v>374</v>
      </c>
      <c r="L103" s="103" t="s">
        <v>499</v>
      </c>
      <c r="M103" s="113"/>
      <c r="N103" s="105" t="s">
        <v>659</v>
      </c>
      <c r="O103" s="114">
        <v>-2621407</v>
      </c>
      <c r="P103" s="114">
        <v>-5823081</v>
      </c>
      <c r="Q103" s="103"/>
      <c r="R103" s="103"/>
      <c r="S103" s="105"/>
      <c r="T103" s="105"/>
      <c r="U103" s="103"/>
      <c r="V103" s="105"/>
      <c r="W103" s="105">
        <v>4</v>
      </c>
      <c r="X103" s="105"/>
      <c r="Y103" s="103"/>
      <c r="Z103" s="103"/>
      <c r="AA103" s="103"/>
      <c r="AB103" s="103"/>
      <c r="AC103" s="103"/>
      <c r="AD103" s="103"/>
      <c r="AE103" s="103"/>
      <c r="AF103" s="103"/>
      <c r="AG103" s="103"/>
    </row>
    <row r="104" spans="1:33" s="1" customFormat="1" ht="15" customHeight="1" x14ac:dyDescent="0.25">
      <c r="A104" s="66" t="str">
        <f>IF(ISBLANK(C104),"",CONCATENATE(C104,"-",D104,"-",E104,"/",F104))</f>
        <v>OSL-824-ROS/24</v>
      </c>
      <c r="B104" s="66" t="str">
        <f>IF(ISBLANK(C104),"",CONCATENATE(A104,"_",TEXT(G104,"yymmdd"),TEXT(H104,"hhmm")))</f>
        <v>OSL-824-ROS/24_2412040000</v>
      </c>
      <c r="C104" s="67" t="s">
        <v>611</v>
      </c>
      <c r="D104" s="67">
        <v>824</v>
      </c>
      <c r="E104" s="67" t="s">
        <v>555</v>
      </c>
      <c r="F104" s="67">
        <v>24</v>
      </c>
      <c r="G104" s="68">
        <v>45630</v>
      </c>
      <c r="H104" s="69">
        <v>1</v>
      </c>
      <c r="I104" s="71" t="s">
        <v>645</v>
      </c>
      <c r="J104" s="70" t="s">
        <v>53</v>
      </c>
      <c r="K104" s="70" t="s">
        <v>524</v>
      </c>
      <c r="L104" s="70" t="s">
        <v>323</v>
      </c>
      <c r="M104" s="75"/>
      <c r="N104" s="71" t="s">
        <v>646</v>
      </c>
      <c r="O104" s="70">
        <v>-32916801</v>
      </c>
      <c r="P104" s="70">
        <v>-60780351</v>
      </c>
      <c r="Q104" s="70"/>
      <c r="R104" s="70"/>
      <c r="S104" s="87"/>
      <c r="T104" s="87"/>
      <c r="U104" s="70"/>
      <c r="V104" s="83"/>
      <c r="W104" s="83">
        <v>9</v>
      </c>
      <c r="X104" s="83">
        <v>1</v>
      </c>
      <c r="Y104" s="70"/>
      <c r="Z104" s="70"/>
      <c r="AA104" s="70"/>
      <c r="AB104" s="70"/>
      <c r="AC104" s="70"/>
      <c r="AD104" s="70"/>
      <c r="AE104" s="70"/>
      <c r="AF104" s="70"/>
      <c r="AG104" s="70"/>
    </row>
    <row r="105" spans="1:33" s="1" customFormat="1" ht="15" customHeight="1" x14ac:dyDescent="0.25">
      <c r="A105" s="66" t="str">
        <f>IF(ISBLANK(C105),"",CONCATENATE(C105,"-",D105,"-",E105,"/",F105))</f>
        <v>OSL-824-ROS/24</v>
      </c>
      <c r="B105" s="66" t="str">
        <f>IF(ISBLANK(C105),"",CONCATENATE(A105,"_",TEXT(G105,"yymmdd"),TEXT(H105,"hhmm")))</f>
        <v>OSL-824-ROS/24_2412050000</v>
      </c>
      <c r="C105" s="67" t="s">
        <v>611</v>
      </c>
      <c r="D105" s="67">
        <v>824</v>
      </c>
      <c r="E105" s="67" t="s">
        <v>555</v>
      </c>
      <c r="F105" s="67">
        <v>24</v>
      </c>
      <c r="G105" s="68">
        <v>45631</v>
      </c>
      <c r="H105" s="69">
        <v>1</v>
      </c>
      <c r="I105" s="83" t="s">
        <v>645</v>
      </c>
      <c r="J105" s="70" t="s">
        <v>53</v>
      </c>
      <c r="K105" s="70" t="s">
        <v>524</v>
      </c>
      <c r="L105" s="67" t="s">
        <v>323</v>
      </c>
      <c r="M105" s="75"/>
      <c r="N105" s="83" t="s">
        <v>646</v>
      </c>
      <c r="O105" s="87">
        <v>-32916801</v>
      </c>
      <c r="P105" s="87">
        <v>-60780351</v>
      </c>
      <c r="Q105" s="87"/>
      <c r="R105" s="87"/>
      <c r="S105" s="83"/>
      <c r="T105" s="83"/>
      <c r="U105" s="83"/>
      <c r="V105" s="83"/>
      <c r="W105" s="83">
        <v>9</v>
      </c>
      <c r="X105" s="83">
        <v>1</v>
      </c>
      <c r="Y105" s="87"/>
      <c r="Z105" s="87"/>
      <c r="AA105" s="87"/>
      <c r="AB105" s="87"/>
      <c r="AC105" s="87"/>
      <c r="AD105" s="87"/>
      <c r="AE105" s="87"/>
      <c r="AF105" s="87"/>
      <c r="AG105" s="87"/>
    </row>
    <row r="106" spans="1:33" s="1" customFormat="1" ht="15" customHeight="1" x14ac:dyDescent="0.25">
      <c r="A106" s="66" t="str">
        <f>IF(ISBLANK(C106),"",CONCATENATE(C106,"-",D106,"-",E106,"/",F106))</f>
        <v>OSL-824-ROS/24</v>
      </c>
      <c r="B106" s="66" t="str">
        <f>IF(ISBLANK(C106),"",CONCATENATE(A106,"_",TEXT(G106,"yymmdd"),TEXT(H106,"hhmm")))</f>
        <v>OSL-824-ROS/24_2412060000</v>
      </c>
      <c r="C106" s="107" t="s">
        <v>611</v>
      </c>
      <c r="D106" s="108">
        <v>824</v>
      </c>
      <c r="E106" s="108" t="s">
        <v>555</v>
      </c>
      <c r="F106" s="108">
        <v>24</v>
      </c>
      <c r="G106" s="68">
        <v>45632</v>
      </c>
      <c r="H106" s="69">
        <v>1</v>
      </c>
      <c r="I106" s="83" t="s">
        <v>645</v>
      </c>
      <c r="J106" s="71" t="s">
        <v>53</v>
      </c>
      <c r="K106" s="71" t="s">
        <v>524</v>
      </c>
      <c r="L106" s="71" t="s">
        <v>323</v>
      </c>
      <c r="M106" s="75"/>
      <c r="N106" s="83" t="s">
        <v>646</v>
      </c>
      <c r="O106" s="83">
        <v>-32916801</v>
      </c>
      <c r="P106" s="83">
        <v>-60780351</v>
      </c>
      <c r="Q106" s="87"/>
      <c r="R106" s="87"/>
      <c r="S106" s="83"/>
      <c r="T106" s="83"/>
      <c r="U106" s="87"/>
      <c r="V106" s="83"/>
      <c r="W106" s="83">
        <v>9</v>
      </c>
      <c r="X106" s="83">
        <v>1</v>
      </c>
      <c r="Y106" s="87"/>
      <c r="Z106" s="87"/>
      <c r="AA106" s="87"/>
      <c r="AB106" s="87"/>
      <c r="AC106" s="87"/>
      <c r="AD106" s="87"/>
      <c r="AE106" s="87"/>
      <c r="AF106" s="87"/>
      <c r="AG106" s="87"/>
    </row>
    <row r="107" spans="1:33" s="1" customFormat="1" ht="15" customHeight="1" x14ac:dyDescent="0.25">
      <c r="A107" s="66" t="str">
        <f>IF(ISBLANK(C107),"",CONCATENATE(C107,"-",D107,"-",E107,"/",F107))</f>
        <v>OSL-824-ROS/24</v>
      </c>
      <c r="B107" s="66" t="str">
        <f>IF(ISBLANK(C107),"",CONCATENATE(A107,"_",TEXT(G107,"yymmdd"),TEXT(H107,"hhmm")))</f>
        <v>OSL-824-ROS/24_2412070000</v>
      </c>
      <c r="C107" s="67" t="s">
        <v>611</v>
      </c>
      <c r="D107" s="67">
        <v>824</v>
      </c>
      <c r="E107" s="67" t="s">
        <v>555</v>
      </c>
      <c r="F107" s="67">
        <v>24</v>
      </c>
      <c r="G107" s="68">
        <v>45633</v>
      </c>
      <c r="H107" s="110">
        <v>1</v>
      </c>
      <c r="I107" s="83" t="s">
        <v>645</v>
      </c>
      <c r="J107" s="70" t="s">
        <v>53</v>
      </c>
      <c r="K107" s="70" t="s">
        <v>524</v>
      </c>
      <c r="L107" s="70" t="s">
        <v>323</v>
      </c>
      <c r="M107" s="75"/>
      <c r="N107" s="83" t="s">
        <v>646</v>
      </c>
      <c r="O107" s="87">
        <v>-32916801</v>
      </c>
      <c r="P107" s="87">
        <v>-60780351</v>
      </c>
      <c r="Q107" s="87"/>
      <c r="R107" s="87"/>
      <c r="S107" s="83"/>
      <c r="T107" s="83"/>
      <c r="U107" s="87"/>
      <c r="V107" s="83"/>
      <c r="W107" s="87">
        <v>9</v>
      </c>
      <c r="X107" s="87">
        <v>1</v>
      </c>
      <c r="Y107" s="87"/>
      <c r="Z107" s="87"/>
      <c r="AA107" s="87"/>
      <c r="AB107" s="87"/>
      <c r="AC107" s="87"/>
      <c r="AD107" s="87"/>
      <c r="AE107" s="87"/>
      <c r="AF107" s="87"/>
      <c r="AG107" s="87"/>
    </row>
    <row r="108" spans="1:33" s="1" customFormat="1" ht="15" customHeight="1" x14ac:dyDescent="0.25">
      <c r="A108" s="100" t="str">
        <f>IF(ISBLANK(C108),"",CONCATENATE(C108,"-",D108,"-",E108,"/",F108))</f>
        <v>OSL-824-ROS/24</v>
      </c>
      <c r="B108" s="100" t="str">
        <f>IF(ISBLANK(C108),"",CONCATENATE(A108,"_",TEXT(G108,"yymmdd"),TEXT(H108,"hhmm")))</f>
        <v>OSL-824-ROS/24_2412080000</v>
      </c>
      <c r="C108" s="101" t="s">
        <v>611</v>
      </c>
      <c r="D108" s="101">
        <v>824</v>
      </c>
      <c r="E108" s="101" t="s">
        <v>555</v>
      </c>
      <c r="F108" s="101">
        <v>24</v>
      </c>
      <c r="G108" s="111">
        <v>45634</v>
      </c>
      <c r="H108" s="112">
        <v>1</v>
      </c>
      <c r="I108" s="103" t="s">
        <v>645</v>
      </c>
      <c r="J108" s="103" t="s">
        <v>53</v>
      </c>
      <c r="K108" s="103" t="s">
        <v>524</v>
      </c>
      <c r="L108" s="103" t="s">
        <v>323</v>
      </c>
      <c r="M108" s="113"/>
      <c r="N108" s="105" t="s">
        <v>646</v>
      </c>
      <c r="O108" s="114">
        <v>-32916801</v>
      </c>
      <c r="P108" s="114">
        <v>-60780351</v>
      </c>
      <c r="Q108" s="103"/>
      <c r="R108" s="103"/>
      <c r="S108" s="105"/>
      <c r="T108" s="105"/>
      <c r="U108" s="103"/>
      <c r="V108" s="105"/>
      <c r="W108" s="103">
        <v>9</v>
      </c>
      <c r="X108" s="103">
        <v>1</v>
      </c>
      <c r="Y108" s="103"/>
      <c r="Z108" s="103"/>
      <c r="AA108" s="103"/>
      <c r="AB108" s="103"/>
      <c r="AC108" s="103"/>
      <c r="AD108" s="103"/>
      <c r="AE108" s="103"/>
      <c r="AF108" s="103"/>
      <c r="AG108" s="103"/>
    </row>
    <row r="109" spans="1:33" s="1" customFormat="1" ht="15" customHeight="1" x14ac:dyDescent="0.25">
      <c r="A109" s="100" t="str">
        <f>IF(ISBLANK(C109),"",CONCATENATE(C109,"-",D109,"-",E109,"/",F109))</f>
        <v>OSL-824-ROS/24</v>
      </c>
      <c r="B109" s="100" t="str">
        <f>IF(ISBLANK(C109),"",CONCATENATE(A109,"_",TEXT(G109,"yymmdd"),TEXT(H109,"hhmm")))</f>
        <v>OSL-824-ROS/24_2412090000</v>
      </c>
      <c r="C109" s="101" t="s">
        <v>611</v>
      </c>
      <c r="D109" s="101">
        <v>824</v>
      </c>
      <c r="E109" s="101" t="s">
        <v>555</v>
      </c>
      <c r="F109" s="101">
        <v>24</v>
      </c>
      <c r="G109" s="111">
        <v>45635</v>
      </c>
      <c r="H109" s="112">
        <v>1</v>
      </c>
      <c r="I109" s="103" t="s">
        <v>645</v>
      </c>
      <c r="J109" s="103" t="s">
        <v>53</v>
      </c>
      <c r="K109" s="103" t="s">
        <v>524</v>
      </c>
      <c r="L109" s="103" t="s">
        <v>323</v>
      </c>
      <c r="M109" s="113"/>
      <c r="N109" s="105" t="s">
        <v>646</v>
      </c>
      <c r="O109" s="114">
        <v>-32916801</v>
      </c>
      <c r="P109" s="114">
        <v>-60780351</v>
      </c>
      <c r="Q109" s="103"/>
      <c r="R109" s="103"/>
      <c r="S109" s="105"/>
      <c r="T109" s="105"/>
      <c r="U109" s="103"/>
      <c r="V109" s="105"/>
      <c r="W109" s="103">
        <v>9</v>
      </c>
      <c r="X109" s="103">
        <v>1</v>
      </c>
      <c r="Y109" s="103"/>
      <c r="Z109" s="103"/>
      <c r="AA109" s="103"/>
      <c r="AB109" s="103"/>
      <c r="AC109" s="103"/>
      <c r="AD109" s="103"/>
      <c r="AE109" s="103"/>
      <c r="AF109" s="103"/>
      <c r="AG109" s="103"/>
    </row>
    <row r="110" spans="1:33" s="1" customFormat="1" ht="15" customHeight="1" x14ac:dyDescent="0.25">
      <c r="A110" s="141" t="str">
        <f>IF(ISBLANK(C110),"",CONCATENATE(C110,"-",D110,"-",E110,"/",F110))</f>
        <v>OSL-824-ROS/24</v>
      </c>
      <c r="B110" s="141" t="str">
        <f>IF(ISBLANK(C110),"",CONCATENATE(A110,"_",TEXT(G110,"yymmdd"),TEXT(H110,"hhmm")))</f>
        <v>OSL-824-ROS/24_2412100000</v>
      </c>
      <c r="C110" s="103" t="s">
        <v>611</v>
      </c>
      <c r="D110" s="103">
        <v>824</v>
      </c>
      <c r="E110" s="103" t="s">
        <v>555</v>
      </c>
      <c r="F110" s="103">
        <v>24</v>
      </c>
      <c r="G110" s="111">
        <v>45636</v>
      </c>
      <c r="H110" s="112">
        <v>1</v>
      </c>
      <c r="I110" s="103" t="s">
        <v>645</v>
      </c>
      <c r="J110" s="103" t="s">
        <v>53</v>
      </c>
      <c r="K110" s="103" t="s">
        <v>524</v>
      </c>
      <c r="L110" s="103" t="s">
        <v>323</v>
      </c>
      <c r="M110" s="113"/>
      <c r="N110" s="105" t="s">
        <v>646</v>
      </c>
      <c r="O110" s="114">
        <v>-32916801</v>
      </c>
      <c r="P110" s="114">
        <v>-60780351</v>
      </c>
      <c r="Q110" s="103"/>
      <c r="R110" s="103"/>
      <c r="S110" s="105"/>
      <c r="T110" s="105"/>
      <c r="U110" s="103"/>
      <c r="V110" s="105"/>
      <c r="W110" s="105">
        <v>9</v>
      </c>
      <c r="X110" s="105">
        <v>1</v>
      </c>
      <c r="Y110" s="103"/>
      <c r="Z110" s="103"/>
      <c r="AA110" s="103"/>
      <c r="AB110" s="103"/>
      <c r="AC110" s="103"/>
      <c r="AD110" s="103"/>
      <c r="AE110" s="103"/>
      <c r="AF110" s="103"/>
      <c r="AG110" s="103"/>
    </row>
    <row r="111" spans="1:33" s="1" customFormat="1" ht="15" customHeight="1" x14ac:dyDescent="0.25">
      <c r="A111" s="66" t="str">
        <f>IF(ISBLANK(C111),"",CONCATENATE(C111,"-",D111,"-",E111,"/",F111))</f>
        <v>OSL-900-UOESA/24</v>
      </c>
      <c r="B111" s="66" t="str">
        <f>IF(ISBLANK(C111),"",CONCATENATE(A111,"_",TEXT(G111,"yymmdd"),TEXT(H111,"hhmm")))</f>
        <v>OSL-900-UOESA/24_2412040000</v>
      </c>
      <c r="C111" s="67" t="s">
        <v>611</v>
      </c>
      <c r="D111" s="67">
        <v>900</v>
      </c>
      <c r="E111" s="67" t="s">
        <v>584</v>
      </c>
      <c r="F111" s="67">
        <v>24</v>
      </c>
      <c r="G111" s="68">
        <v>45630</v>
      </c>
      <c r="H111" s="69">
        <v>1</v>
      </c>
      <c r="I111" s="71" t="s">
        <v>616</v>
      </c>
      <c r="J111" s="70" t="s">
        <v>55</v>
      </c>
      <c r="K111" s="70" t="s">
        <v>532</v>
      </c>
      <c r="L111" s="70"/>
      <c r="M111" s="75" t="s">
        <v>603</v>
      </c>
      <c r="N111" s="71" t="s">
        <v>603</v>
      </c>
      <c r="O111" s="88" t="s">
        <v>603</v>
      </c>
      <c r="P111" s="89" t="s">
        <v>603</v>
      </c>
      <c r="Q111" s="70"/>
      <c r="R111" s="70"/>
      <c r="S111" s="71"/>
      <c r="T111" s="74"/>
      <c r="U111" s="70"/>
      <c r="V111" s="74"/>
      <c r="W111" s="74">
        <v>4</v>
      </c>
      <c r="X111" s="74">
        <v>1</v>
      </c>
      <c r="Y111" s="70"/>
      <c r="Z111" s="70"/>
      <c r="AA111" s="70"/>
      <c r="AB111" s="70"/>
      <c r="AC111" s="70"/>
      <c r="AD111" s="70"/>
      <c r="AE111" s="70"/>
      <c r="AF111" s="70"/>
      <c r="AG111" s="70"/>
    </row>
    <row r="112" spans="1:33" s="1" customFormat="1" ht="15" customHeight="1" x14ac:dyDescent="0.25">
      <c r="A112" s="66" t="str">
        <f>IF(ISBLANK(C112),"",CONCATENATE(C112,"-",D112,"-",E112,"/",F112))</f>
        <v>OSL-900-UOESA/24</v>
      </c>
      <c r="B112" s="66" t="str">
        <f>IF(ISBLANK(C112),"",CONCATENATE(A112,"_",TEXT(G112,"yymmdd"),TEXT(H112,"hhmm")))</f>
        <v>OSL-900-UOESA/24_2412050000</v>
      </c>
      <c r="C112" s="67" t="s">
        <v>611</v>
      </c>
      <c r="D112" s="67">
        <v>900</v>
      </c>
      <c r="E112" s="67" t="s">
        <v>584</v>
      </c>
      <c r="F112" s="67">
        <v>24</v>
      </c>
      <c r="G112" s="68">
        <v>45631</v>
      </c>
      <c r="H112" s="69">
        <v>1</v>
      </c>
      <c r="I112" s="79" t="s">
        <v>616</v>
      </c>
      <c r="J112" s="70" t="s">
        <v>55</v>
      </c>
      <c r="K112" s="70" t="s">
        <v>532</v>
      </c>
      <c r="L112" s="75"/>
      <c r="M112" s="80" t="s">
        <v>603</v>
      </c>
      <c r="N112" s="71" t="s">
        <v>603</v>
      </c>
      <c r="O112" s="82" t="s">
        <v>603</v>
      </c>
      <c r="P112" s="82" t="s">
        <v>603</v>
      </c>
      <c r="Q112" s="70"/>
      <c r="R112" s="70"/>
      <c r="S112" s="71"/>
      <c r="T112" s="71"/>
      <c r="U112" s="70"/>
      <c r="V112" s="71"/>
      <c r="W112" s="83">
        <v>4</v>
      </c>
      <c r="X112" s="83">
        <v>1</v>
      </c>
      <c r="Y112" s="70"/>
      <c r="Z112" s="70"/>
      <c r="AA112" s="70"/>
      <c r="AB112" s="70"/>
      <c r="AC112" s="70"/>
      <c r="AD112" s="70"/>
      <c r="AE112" s="70"/>
      <c r="AF112" s="70"/>
      <c r="AG112" s="70"/>
    </row>
    <row r="113" spans="1:33" s="1" customFormat="1" ht="15" customHeight="1" x14ac:dyDescent="0.25">
      <c r="A113" s="66" t="str">
        <f>IF(ISBLANK(C113),"",CONCATENATE(C113,"-",D113,"-",E113,"/",F113))</f>
        <v>OSL-900-UOESA/24</v>
      </c>
      <c r="B113" s="66" t="str">
        <f>IF(ISBLANK(C113),"",CONCATENATE(A113,"_",TEXT(G113,"yymmdd"),TEXT(H113,"hhmm")))</f>
        <v>OSL-900-UOESA/24_2412060000</v>
      </c>
      <c r="C113" s="67" t="s">
        <v>611</v>
      </c>
      <c r="D113" s="67">
        <v>900</v>
      </c>
      <c r="E113" s="67" t="s">
        <v>584</v>
      </c>
      <c r="F113" s="67">
        <v>24</v>
      </c>
      <c r="G113" s="68">
        <v>45632</v>
      </c>
      <c r="H113" s="110">
        <v>1</v>
      </c>
      <c r="I113" s="83" t="s">
        <v>616</v>
      </c>
      <c r="J113" s="70" t="s">
        <v>55</v>
      </c>
      <c r="K113" s="70" t="s">
        <v>532</v>
      </c>
      <c r="L113" s="70"/>
      <c r="M113" s="75" t="s">
        <v>603</v>
      </c>
      <c r="N113" s="83" t="s">
        <v>603</v>
      </c>
      <c r="O113" s="87" t="s">
        <v>603</v>
      </c>
      <c r="P113" s="87" t="s">
        <v>603</v>
      </c>
      <c r="Q113" s="87"/>
      <c r="R113" s="87"/>
      <c r="S113" s="83"/>
      <c r="T113" s="83"/>
      <c r="U113" s="87"/>
      <c r="V113" s="83"/>
      <c r="W113" s="87">
        <v>4</v>
      </c>
      <c r="X113" s="87">
        <v>1</v>
      </c>
      <c r="Y113" s="87"/>
      <c r="Z113" s="87"/>
      <c r="AA113" s="87"/>
      <c r="AB113" s="87"/>
      <c r="AC113" s="87"/>
      <c r="AD113" s="87"/>
      <c r="AE113" s="87"/>
      <c r="AF113" s="87"/>
      <c r="AG113" s="87"/>
    </row>
    <row r="114" spans="1:33" s="1" customFormat="1" ht="15" customHeight="1" x14ac:dyDescent="0.25">
      <c r="A114" s="66" t="str">
        <f>IF(ISBLANK(C114),"",CONCATENATE(C114,"-",D114,"-",E114,"/",F114))</f>
        <v>OSL-900-UOESA/24</v>
      </c>
      <c r="B114" s="66" t="str">
        <f>IF(ISBLANK(C114),"",CONCATENATE(A114,"_",TEXT(G114,"yymmdd"),TEXT(H114,"hhmm")))</f>
        <v>OSL-900-UOESA/24_2412070000</v>
      </c>
      <c r="C114" s="67" t="s">
        <v>611</v>
      </c>
      <c r="D114" s="67">
        <v>900</v>
      </c>
      <c r="E114" s="67" t="s">
        <v>584</v>
      </c>
      <c r="F114" s="67">
        <v>24</v>
      </c>
      <c r="G114" s="68">
        <v>45633</v>
      </c>
      <c r="H114" s="110">
        <v>1</v>
      </c>
      <c r="I114" s="83" t="s">
        <v>616</v>
      </c>
      <c r="J114" s="70" t="s">
        <v>55</v>
      </c>
      <c r="K114" s="70" t="s">
        <v>532</v>
      </c>
      <c r="L114" s="70"/>
      <c r="M114" s="75" t="s">
        <v>603</v>
      </c>
      <c r="N114" s="83" t="s">
        <v>603</v>
      </c>
      <c r="O114" s="87" t="s">
        <v>603</v>
      </c>
      <c r="P114" s="87" t="s">
        <v>603</v>
      </c>
      <c r="Q114" s="87"/>
      <c r="R114" s="87"/>
      <c r="S114" s="83"/>
      <c r="T114" s="83"/>
      <c r="U114" s="87"/>
      <c r="V114" s="83"/>
      <c r="W114" s="87">
        <v>4</v>
      </c>
      <c r="X114" s="87">
        <v>1</v>
      </c>
      <c r="Y114" s="87"/>
      <c r="Z114" s="87"/>
      <c r="AA114" s="87"/>
      <c r="AB114" s="87"/>
      <c r="AC114" s="87"/>
      <c r="AD114" s="87"/>
      <c r="AE114" s="87"/>
      <c r="AF114" s="87"/>
      <c r="AG114" s="87"/>
    </row>
    <row r="115" spans="1:33" s="1" customFormat="1" ht="15" customHeight="1" x14ac:dyDescent="0.25">
      <c r="A115" s="100" t="str">
        <f>IF(ISBLANK(C115),"",CONCATENATE(C115,"-",D115,"-",E115,"/",F115))</f>
        <v>OSL-900-UOESA/24</v>
      </c>
      <c r="B115" s="100" t="str">
        <f>IF(ISBLANK(C115),"",CONCATENATE(A115,"_",TEXT(G115,"yymmdd"),TEXT(H115,"hhmm")))</f>
        <v>OSL-900-UOESA/24_2412080000</v>
      </c>
      <c r="C115" s="101" t="s">
        <v>611</v>
      </c>
      <c r="D115" s="101">
        <v>900</v>
      </c>
      <c r="E115" s="101" t="s">
        <v>584</v>
      </c>
      <c r="F115" s="101">
        <v>24</v>
      </c>
      <c r="G115" s="111">
        <v>45634</v>
      </c>
      <c r="H115" s="112">
        <v>1</v>
      </c>
      <c r="I115" s="103" t="s">
        <v>616</v>
      </c>
      <c r="J115" s="103" t="s">
        <v>55</v>
      </c>
      <c r="K115" s="103" t="s">
        <v>532</v>
      </c>
      <c r="L115" s="103"/>
      <c r="M115" s="113" t="s">
        <v>603</v>
      </c>
      <c r="N115" s="105" t="s">
        <v>603</v>
      </c>
      <c r="O115" s="114" t="s">
        <v>603</v>
      </c>
      <c r="P115" s="114" t="s">
        <v>603</v>
      </c>
      <c r="Q115" s="103"/>
      <c r="R115" s="103"/>
      <c r="S115" s="105"/>
      <c r="T115" s="105"/>
      <c r="U115" s="103"/>
      <c r="V115" s="105"/>
      <c r="W115" s="103">
        <v>4</v>
      </c>
      <c r="X115" s="103">
        <v>1</v>
      </c>
      <c r="Y115" s="103"/>
      <c r="Z115" s="103"/>
      <c r="AA115" s="103"/>
      <c r="AB115" s="103"/>
      <c r="AC115" s="103"/>
      <c r="AD115" s="103"/>
      <c r="AE115" s="103"/>
      <c r="AF115" s="103"/>
      <c r="AG115" s="103"/>
    </row>
    <row r="116" spans="1:33" s="1" customFormat="1" ht="15" customHeight="1" x14ac:dyDescent="0.25">
      <c r="A116" s="100" t="str">
        <f>IF(ISBLANK(C116),"",CONCATENATE(C116,"-",D116,"-",E116,"/",F116))</f>
        <v>OSL-900-UOESA/24</v>
      </c>
      <c r="B116" s="100" t="str">
        <f>IF(ISBLANK(C116),"",CONCATENATE(A116,"_",TEXT(G116,"yymmdd"),TEXT(H116,"hhmm")))</f>
        <v>OSL-900-UOESA/24_2412090000</v>
      </c>
      <c r="C116" s="101" t="s">
        <v>611</v>
      </c>
      <c r="D116" s="101">
        <v>900</v>
      </c>
      <c r="E116" s="101" t="s">
        <v>584</v>
      </c>
      <c r="F116" s="101">
        <v>24</v>
      </c>
      <c r="G116" s="111">
        <v>45635</v>
      </c>
      <c r="H116" s="112">
        <v>1</v>
      </c>
      <c r="I116" s="103" t="s">
        <v>616</v>
      </c>
      <c r="J116" s="103" t="s">
        <v>55</v>
      </c>
      <c r="K116" s="103" t="s">
        <v>532</v>
      </c>
      <c r="L116" s="103"/>
      <c r="M116" s="113" t="s">
        <v>603</v>
      </c>
      <c r="N116" s="105" t="s">
        <v>603</v>
      </c>
      <c r="O116" s="114" t="s">
        <v>603</v>
      </c>
      <c r="P116" s="114" t="s">
        <v>603</v>
      </c>
      <c r="Q116" s="103"/>
      <c r="R116" s="103"/>
      <c r="S116" s="105"/>
      <c r="T116" s="105"/>
      <c r="U116" s="103"/>
      <c r="V116" s="105"/>
      <c r="W116" s="103">
        <v>4</v>
      </c>
      <c r="X116" s="103">
        <v>1</v>
      </c>
      <c r="Y116" s="103"/>
      <c r="Z116" s="103"/>
      <c r="AA116" s="103"/>
      <c r="AB116" s="103"/>
      <c r="AC116" s="103"/>
      <c r="AD116" s="103"/>
      <c r="AE116" s="103"/>
      <c r="AF116" s="103"/>
      <c r="AG116" s="103"/>
    </row>
    <row r="117" spans="1:33" s="1" customFormat="1" ht="15" customHeight="1" x14ac:dyDescent="0.25">
      <c r="A117" s="141" t="str">
        <f>IF(ISBLANK(C117),"",CONCATENATE(C117,"-",D117,"-",E117,"/",F117))</f>
        <v>OSL-900-UOESA/24</v>
      </c>
      <c r="B117" s="141" t="str">
        <f>IF(ISBLANK(C117),"",CONCATENATE(A117,"_",TEXT(G117,"yymmdd"),TEXT(H117,"hhmm")))</f>
        <v>OSL-900-UOESA/24_2412100000</v>
      </c>
      <c r="C117" s="103" t="s">
        <v>611</v>
      </c>
      <c r="D117" s="103">
        <v>900</v>
      </c>
      <c r="E117" s="103" t="s">
        <v>584</v>
      </c>
      <c r="F117" s="103">
        <v>24</v>
      </c>
      <c r="G117" s="111">
        <v>45636</v>
      </c>
      <c r="H117" s="112">
        <v>1</v>
      </c>
      <c r="I117" s="103" t="s">
        <v>616</v>
      </c>
      <c r="J117" s="103" t="s">
        <v>55</v>
      </c>
      <c r="K117" s="103" t="s">
        <v>532</v>
      </c>
      <c r="L117" s="103"/>
      <c r="M117" s="113" t="s">
        <v>603</v>
      </c>
      <c r="N117" s="105" t="s">
        <v>603</v>
      </c>
      <c r="O117" s="114" t="s">
        <v>603</v>
      </c>
      <c r="P117" s="114" t="s">
        <v>603</v>
      </c>
      <c r="Q117" s="103"/>
      <c r="R117" s="103"/>
      <c r="S117" s="105"/>
      <c r="T117" s="105"/>
      <c r="U117" s="103"/>
      <c r="V117" s="105"/>
      <c r="W117" s="105">
        <v>4</v>
      </c>
      <c r="X117" s="105">
        <v>1</v>
      </c>
      <c r="Y117" s="103"/>
      <c r="Z117" s="103"/>
      <c r="AA117" s="103"/>
      <c r="AB117" s="103"/>
      <c r="AC117" s="103"/>
      <c r="AD117" s="103"/>
      <c r="AE117" s="103"/>
      <c r="AF117" s="103"/>
      <c r="AG117" s="103"/>
    </row>
    <row r="118" spans="1:33" s="1" customFormat="1" ht="15" customHeight="1" x14ac:dyDescent="0.25">
      <c r="A118" s="66" t="str">
        <f>IF(ISBLANK(C118),"",CONCATENATE(C118,"-",D118,"-",E118,"/",F118))</f>
        <v>OSL-980-UOESA/24</v>
      </c>
      <c r="B118" s="66" t="str">
        <f>IF(ISBLANK(C118),"",CONCATENATE(A118,"_",TEXT(G118,"yymmdd"),TEXT(H118,"hhmm")))</f>
        <v>OSL-980-UOESA/24_2412041100</v>
      </c>
      <c r="C118" s="67" t="s">
        <v>611</v>
      </c>
      <c r="D118" s="67">
        <v>980</v>
      </c>
      <c r="E118" s="67" t="s">
        <v>584</v>
      </c>
      <c r="F118" s="67">
        <v>24</v>
      </c>
      <c r="G118" s="68">
        <v>45630</v>
      </c>
      <c r="H118" s="69">
        <v>0.45833333333333331</v>
      </c>
      <c r="I118" s="79" t="s">
        <v>656</v>
      </c>
      <c r="J118" s="70" t="s">
        <v>53</v>
      </c>
      <c r="K118" s="70" t="s">
        <v>532</v>
      </c>
      <c r="L118" s="70" t="s">
        <v>135</v>
      </c>
      <c r="M118" s="80" t="s">
        <v>618</v>
      </c>
      <c r="N118" s="71" t="s">
        <v>628</v>
      </c>
      <c r="O118" s="82">
        <v>-3481540</v>
      </c>
      <c r="P118" s="82" t="s">
        <v>629</v>
      </c>
      <c r="Q118" s="70"/>
      <c r="R118" s="70"/>
      <c r="S118" s="71"/>
      <c r="T118" s="71"/>
      <c r="U118" s="70"/>
      <c r="V118" s="71"/>
      <c r="W118" s="83">
        <v>2</v>
      </c>
      <c r="X118" s="83">
        <v>1</v>
      </c>
      <c r="Y118" s="70"/>
      <c r="Z118" s="70"/>
      <c r="AA118" s="70"/>
      <c r="AB118" s="70"/>
      <c r="AC118" s="70"/>
      <c r="AD118" s="70"/>
      <c r="AE118" s="70"/>
      <c r="AF118" s="70"/>
      <c r="AG118" s="70"/>
    </row>
    <row r="119" spans="1:33" s="1" customFormat="1" ht="15" customHeight="1" x14ac:dyDescent="0.25">
      <c r="A119" s="66" t="str">
        <f>IF(ISBLANK(C119),"",CONCATENATE(C119,"-",D119,"-",E119,"/",F119))</f>
        <v>OSL-980-UOESA/24</v>
      </c>
      <c r="B119" s="66" t="str">
        <f>IF(ISBLANK(C119),"",CONCATENATE(A119,"_",TEXT(G119,"yymmdd"),TEXT(H119,"hhmm")))</f>
        <v>OSL-980-UOESA/24_2412051100</v>
      </c>
      <c r="C119" s="68" t="s">
        <v>611</v>
      </c>
      <c r="D119" s="67">
        <v>980</v>
      </c>
      <c r="E119" s="68" t="s">
        <v>584</v>
      </c>
      <c r="F119" s="67">
        <v>24</v>
      </c>
      <c r="G119" s="68">
        <v>45631</v>
      </c>
      <c r="H119" s="69">
        <v>0.45833333333333331</v>
      </c>
      <c r="I119" s="67" t="s">
        <v>656</v>
      </c>
      <c r="J119" s="68" t="s">
        <v>53</v>
      </c>
      <c r="K119" s="68" t="s">
        <v>532</v>
      </c>
      <c r="L119" s="68" t="s">
        <v>135</v>
      </c>
      <c r="M119" s="68" t="s">
        <v>618</v>
      </c>
      <c r="N119" s="75" t="s">
        <v>628</v>
      </c>
      <c r="O119" s="75">
        <v>-3481540</v>
      </c>
      <c r="P119" s="75" t="s">
        <v>629</v>
      </c>
      <c r="Q119" s="68"/>
      <c r="R119" s="68"/>
      <c r="S119" s="75"/>
      <c r="T119" s="75"/>
      <c r="U119" s="68"/>
      <c r="V119" s="75"/>
      <c r="W119" s="75">
        <v>2</v>
      </c>
      <c r="X119" s="75">
        <v>1</v>
      </c>
      <c r="Y119" s="68"/>
      <c r="Z119" s="68"/>
      <c r="AA119" s="68"/>
      <c r="AB119" s="68"/>
      <c r="AC119" s="68"/>
      <c r="AD119" s="68"/>
      <c r="AE119" s="68"/>
      <c r="AF119" s="68"/>
      <c r="AG119" s="68"/>
    </row>
    <row r="120" spans="1:33" s="1" customFormat="1" ht="15" customHeight="1" x14ac:dyDescent="0.25">
      <c r="A120" s="66" t="str">
        <f>IF(ISBLANK(C120),"",CONCATENATE(C120,"-",D120,"-",E120,"/",F120))</f>
        <v>OSL-980-UOESA/24</v>
      </c>
      <c r="B120" s="66" t="str">
        <f>IF(ISBLANK(C120),"",CONCATENATE(A120,"_",TEXT(G120,"yymmdd"),TEXT(H120,"hhmm")))</f>
        <v>OSL-980-UOESA/24_2412061100</v>
      </c>
      <c r="C120" s="67" t="s">
        <v>611</v>
      </c>
      <c r="D120" s="67">
        <v>980</v>
      </c>
      <c r="E120" s="67" t="s">
        <v>584</v>
      </c>
      <c r="F120" s="67">
        <v>24</v>
      </c>
      <c r="G120" s="68">
        <v>45632</v>
      </c>
      <c r="H120" s="110">
        <v>0.45833333333333331</v>
      </c>
      <c r="I120" s="83" t="s">
        <v>656</v>
      </c>
      <c r="J120" s="70" t="s">
        <v>53</v>
      </c>
      <c r="K120" s="70" t="s">
        <v>532</v>
      </c>
      <c r="L120" s="70" t="s">
        <v>135</v>
      </c>
      <c r="M120" s="75" t="s">
        <v>618</v>
      </c>
      <c r="N120" s="83" t="s">
        <v>628</v>
      </c>
      <c r="O120" s="87">
        <v>-3481540</v>
      </c>
      <c r="P120" s="87" t="s">
        <v>629</v>
      </c>
      <c r="Q120" s="87"/>
      <c r="R120" s="87"/>
      <c r="S120" s="83"/>
      <c r="T120" s="83"/>
      <c r="U120" s="87"/>
      <c r="V120" s="83"/>
      <c r="W120" s="87">
        <v>2</v>
      </c>
      <c r="X120" s="87">
        <v>1</v>
      </c>
      <c r="Y120" s="87"/>
      <c r="Z120" s="87"/>
      <c r="AA120" s="87"/>
      <c r="AB120" s="87"/>
      <c r="AC120" s="87"/>
      <c r="AD120" s="87"/>
      <c r="AE120" s="87"/>
      <c r="AF120" s="87"/>
      <c r="AG120" s="87"/>
    </row>
    <row r="121" spans="1:33" s="1" customFormat="1" ht="15" customHeight="1" x14ac:dyDescent="0.25">
      <c r="A121" s="66" t="str">
        <f>IF(ISBLANK(C121),"",CONCATENATE(C121,"-",D121,"-",E121,"/",F121))</f>
        <v>OSL-980-UOESA/24</v>
      </c>
      <c r="B121" s="66" t="str">
        <f>IF(ISBLANK(C121),"",CONCATENATE(A121,"_",TEXT(G121,"yymmdd"),TEXT(H121,"hhmm")))</f>
        <v>OSL-980-UOESA/24_2412071100</v>
      </c>
      <c r="C121" s="67" t="s">
        <v>611</v>
      </c>
      <c r="D121" s="67">
        <v>980</v>
      </c>
      <c r="E121" s="67" t="s">
        <v>584</v>
      </c>
      <c r="F121" s="67">
        <v>24</v>
      </c>
      <c r="G121" s="68">
        <v>45633</v>
      </c>
      <c r="H121" s="110">
        <v>0.45833333333333331</v>
      </c>
      <c r="I121" s="83" t="s">
        <v>656</v>
      </c>
      <c r="J121" s="70" t="s">
        <v>53</v>
      </c>
      <c r="K121" s="70" t="s">
        <v>532</v>
      </c>
      <c r="L121" s="70" t="s">
        <v>135</v>
      </c>
      <c r="M121" s="75" t="s">
        <v>618</v>
      </c>
      <c r="N121" s="83" t="s">
        <v>628</v>
      </c>
      <c r="O121" s="87">
        <v>-3481540</v>
      </c>
      <c r="P121" s="87" t="s">
        <v>629</v>
      </c>
      <c r="Q121" s="87"/>
      <c r="R121" s="87"/>
      <c r="S121" s="83"/>
      <c r="T121" s="83"/>
      <c r="U121" s="87"/>
      <c r="V121" s="83"/>
      <c r="W121" s="87">
        <v>2</v>
      </c>
      <c r="X121" s="87">
        <v>1</v>
      </c>
      <c r="Y121" s="87"/>
      <c r="Z121" s="87"/>
      <c r="AA121" s="87"/>
      <c r="AB121" s="87"/>
      <c r="AC121" s="87"/>
      <c r="AD121" s="87"/>
      <c r="AE121" s="87"/>
      <c r="AF121" s="87"/>
      <c r="AG121" s="87"/>
    </row>
    <row r="122" spans="1:33" s="1" customFormat="1" ht="15" customHeight="1" x14ac:dyDescent="0.25">
      <c r="A122" s="100" t="str">
        <f>IF(ISBLANK(C122),"",CONCATENATE(C122,"-",D122,"-",E122,"/",F122))</f>
        <v>OSL-980-UOESA/24</v>
      </c>
      <c r="B122" s="100" t="str">
        <f>IF(ISBLANK(C122),"",CONCATENATE(A122,"_",TEXT(G122,"yymmdd"),TEXT(H122,"hhmm")))</f>
        <v>OSL-980-UOESA/24_2412081100</v>
      </c>
      <c r="C122" s="101" t="s">
        <v>611</v>
      </c>
      <c r="D122" s="101">
        <v>980</v>
      </c>
      <c r="E122" s="101" t="s">
        <v>584</v>
      </c>
      <c r="F122" s="101">
        <v>24</v>
      </c>
      <c r="G122" s="111">
        <v>45634</v>
      </c>
      <c r="H122" s="112">
        <v>0.45833333333333331</v>
      </c>
      <c r="I122" s="103" t="s">
        <v>656</v>
      </c>
      <c r="J122" s="103" t="s">
        <v>53</v>
      </c>
      <c r="K122" s="103" t="s">
        <v>532</v>
      </c>
      <c r="L122" s="103" t="s">
        <v>135</v>
      </c>
      <c r="M122" s="113" t="s">
        <v>618</v>
      </c>
      <c r="N122" s="105" t="s">
        <v>628</v>
      </c>
      <c r="O122" s="114">
        <v>-3481540</v>
      </c>
      <c r="P122" s="114" t="s">
        <v>629</v>
      </c>
      <c r="Q122" s="103"/>
      <c r="R122" s="103"/>
      <c r="S122" s="105"/>
      <c r="T122" s="105"/>
      <c r="U122" s="103"/>
      <c r="V122" s="105"/>
      <c r="W122" s="103">
        <v>2</v>
      </c>
      <c r="X122" s="103">
        <v>1</v>
      </c>
      <c r="Y122" s="103"/>
      <c r="Z122" s="103"/>
      <c r="AA122" s="103"/>
      <c r="AB122" s="103"/>
      <c r="AC122" s="103"/>
      <c r="AD122" s="103"/>
      <c r="AE122" s="103"/>
      <c r="AF122" s="103"/>
      <c r="AG122" s="103"/>
    </row>
    <row r="123" spans="1:33" s="1" customFormat="1" ht="15" customHeight="1" x14ac:dyDescent="0.25">
      <c r="A123" s="100" t="str">
        <f>IF(ISBLANK(C123),"",CONCATENATE(C123,"-",D123,"-",E123,"/",F123))</f>
        <v>OSL-980-UOESA/24</v>
      </c>
      <c r="B123" s="100" t="str">
        <f>IF(ISBLANK(C123),"",CONCATENATE(A123,"_",TEXT(G123,"yymmdd"),TEXT(H123,"hhmm")))</f>
        <v>OSL-980-UOESA/24_2412091100</v>
      </c>
      <c r="C123" s="101" t="s">
        <v>611</v>
      </c>
      <c r="D123" s="101">
        <v>980</v>
      </c>
      <c r="E123" s="101" t="s">
        <v>584</v>
      </c>
      <c r="F123" s="101">
        <v>24</v>
      </c>
      <c r="G123" s="111">
        <v>45635</v>
      </c>
      <c r="H123" s="112">
        <v>0.45833333333333331</v>
      </c>
      <c r="I123" s="103" t="s">
        <v>656</v>
      </c>
      <c r="J123" s="103" t="s">
        <v>53</v>
      </c>
      <c r="K123" s="103" t="s">
        <v>532</v>
      </c>
      <c r="L123" s="103" t="s">
        <v>135</v>
      </c>
      <c r="M123" s="113" t="s">
        <v>618</v>
      </c>
      <c r="N123" s="105" t="s">
        <v>628</v>
      </c>
      <c r="O123" s="114">
        <v>-3481540</v>
      </c>
      <c r="P123" s="114" t="s">
        <v>629</v>
      </c>
      <c r="Q123" s="103"/>
      <c r="R123" s="103"/>
      <c r="S123" s="105"/>
      <c r="T123" s="105"/>
      <c r="U123" s="103"/>
      <c r="V123" s="105"/>
      <c r="W123" s="103">
        <v>2</v>
      </c>
      <c r="X123" s="103">
        <v>1</v>
      </c>
      <c r="Y123" s="103"/>
      <c r="Z123" s="103"/>
      <c r="AA123" s="103"/>
      <c r="AB123" s="103"/>
      <c r="AC123" s="103"/>
      <c r="AD123" s="103"/>
      <c r="AE123" s="103"/>
      <c r="AF123" s="103"/>
      <c r="AG123" s="103"/>
    </row>
    <row r="124" spans="1:33" s="1" customFormat="1" ht="15" customHeight="1" x14ac:dyDescent="0.25">
      <c r="A124" s="141" t="str">
        <f>IF(ISBLANK(C124),"",CONCATENATE(C124,"-",D124,"-",E124,"/",F124))</f>
        <v>OSL-980-UOESA/24</v>
      </c>
      <c r="B124" s="141" t="str">
        <f>IF(ISBLANK(C124),"",CONCATENATE(A124,"_",TEXT(G124,"yymmdd"),TEXT(H124,"hhmm")))</f>
        <v>OSL-980-UOESA/24_2412101100</v>
      </c>
      <c r="C124" s="103" t="s">
        <v>611</v>
      </c>
      <c r="D124" s="103">
        <v>980</v>
      </c>
      <c r="E124" s="103" t="s">
        <v>584</v>
      </c>
      <c r="F124" s="103">
        <v>24</v>
      </c>
      <c r="G124" s="111">
        <v>45636</v>
      </c>
      <c r="H124" s="112">
        <v>0.45833333333333331</v>
      </c>
      <c r="I124" s="103" t="s">
        <v>656</v>
      </c>
      <c r="J124" s="103" t="s">
        <v>53</v>
      </c>
      <c r="K124" s="103" t="s">
        <v>532</v>
      </c>
      <c r="L124" s="103" t="s">
        <v>135</v>
      </c>
      <c r="M124" s="113" t="s">
        <v>618</v>
      </c>
      <c r="N124" s="105" t="s">
        <v>628</v>
      </c>
      <c r="O124" s="114">
        <v>-3481540</v>
      </c>
      <c r="P124" s="114" t="s">
        <v>629</v>
      </c>
      <c r="Q124" s="103"/>
      <c r="R124" s="103"/>
      <c r="S124" s="105"/>
      <c r="T124" s="105"/>
      <c r="U124" s="103"/>
      <c r="V124" s="105"/>
      <c r="W124" s="105">
        <v>2</v>
      </c>
      <c r="X124" s="105">
        <v>1</v>
      </c>
      <c r="Y124" s="103"/>
      <c r="Z124" s="103"/>
      <c r="AA124" s="103"/>
      <c r="AB124" s="103"/>
      <c r="AC124" s="103"/>
      <c r="AD124" s="103"/>
      <c r="AE124" s="103"/>
      <c r="AF124" s="103"/>
      <c r="AG124" s="103"/>
    </row>
    <row r="125" spans="1:33" s="1" customFormat="1" ht="15" customHeight="1" x14ac:dyDescent="0.25">
      <c r="A125" s="66" t="str">
        <f>IF(ISBLANK(C125),"",CONCATENATE(C125,"-",D125,"-",E125,"/",F125))</f>
        <v>OSL-988-UOESA/24</v>
      </c>
      <c r="B125" s="66" t="str">
        <f>IF(ISBLANK(C125),"",CONCATENATE(A125,"_",TEXT(G125,"yymmdd"),TEXT(H125,"hhmm")))</f>
        <v>OSL-988-UOESA/24_2412041000</v>
      </c>
      <c r="C125" s="67" t="s">
        <v>611</v>
      </c>
      <c r="D125" s="67">
        <v>988</v>
      </c>
      <c r="E125" s="67" t="s">
        <v>584</v>
      </c>
      <c r="F125" s="67">
        <v>24</v>
      </c>
      <c r="G125" s="68">
        <v>45630</v>
      </c>
      <c r="H125" s="69">
        <v>1.4166666666666667</v>
      </c>
      <c r="I125" s="84" t="s">
        <v>655</v>
      </c>
      <c r="J125" s="70" t="s">
        <v>53</v>
      </c>
      <c r="K125" s="70" t="s">
        <v>532</v>
      </c>
      <c r="L125" s="70" t="s">
        <v>135</v>
      </c>
      <c r="M125" s="75" t="s">
        <v>618</v>
      </c>
      <c r="N125" s="85" t="s">
        <v>628</v>
      </c>
      <c r="O125" s="74">
        <v>-3481540</v>
      </c>
      <c r="P125" s="74" t="s">
        <v>629</v>
      </c>
      <c r="Q125" s="70"/>
      <c r="R125" s="70"/>
      <c r="S125" s="71"/>
      <c r="T125" s="71"/>
      <c r="U125" s="70"/>
      <c r="V125" s="71"/>
      <c r="W125" s="83">
        <v>2</v>
      </c>
      <c r="X125" s="83">
        <v>1</v>
      </c>
      <c r="Y125" s="70"/>
      <c r="Z125" s="70"/>
      <c r="AA125" s="70"/>
      <c r="AB125" s="70"/>
      <c r="AC125" s="70"/>
      <c r="AD125" s="70"/>
      <c r="AE125" s="70"/>
      <c r="AF125" s="70"/>
      <c r="AG125" s="70"/>
    </row>
    <row r="126" spans="1:33" s="1" customFormat="1" ht="15" customHeight="1" x14ac:dyDescent="0.25">
      <c r="A126" s="100" t="str">
        <f>IF(ISBLANK(C126),"",CONCATENATE(C126,"-",D126,"-",E126,"/",F126))</f>
        <v>OSL-988-UOESA/24</v>
      </c>
      <c r="B126" s="100" t="str">
        <f>IF(ISBLANK(C126),"",CONCATENATE(A126,"_",TEXT(G126,"yymmdd"),TEXT(H126,"hhmm")))</f>
        <v>OSL-988-UOESA/24_2412051000</v>
      </c>
      <c r="C126" s="101" t="s">
        <v>611</v>
      </c>
      <c r="D126" s="101">
        <v>988</v>
      </c>
      <c r="E126" s="101" t="s">
        <v>584</v>
      </c>
      <c r="F126" s="101">
        <v>24</v>
      </c>
      <c r="G126" s="95">
        <v>45631</v>
      </c>
      <c r="H126" s="102">
        <v>1.4166666666666667</v>
      </c>
      <c r="I126" s="103" t="s">
        <v>655</v>
      </c>
      <c r="J126" s="103" t="s">
        <v>53</v>
      </c>
      <c r="K126" s="103" t="s">
        <v>532</v>
      </c>
      <c r="L126" s="103" t="s">
        <v>135</v>
      </c>
      <c r="M126" s="104" t="s">
        <v>618</v>
      </c>
      <c r="N126" s="99" t="s">
        <v>628</v>
      </c>
      <c r="O126" s="82">
        <v>-3481540</v>
      </c>
      <c r="P126" s="91" t="s">
        <v>629</v>
      </c>
      <c r="Q126" s="103"/>
      <c r="R126" s="103"/>
      <c r="S126" s="105"/>
      <c r="T126" s="105"/>
      <c r="U126" s="103"/>
      <c r="V126" s="105"/>
      <c r="W126" s="105">
        <v>2</v>
      </c>
      <c r="X126" s="105">
        <v>1</v>
      </c>
      <c r="Y126" s="103"/>
      <c r="Z126" s="103"/>
      <c r="AA126" s="103"/>
      <c r="AB126" s="103"/>
      <c r="AC126" s="103"/>
      <c r="AD126" s="103"/>
      <c r="AE126" s="103"/>
      <c r="AF126" s="103"/>
      <c r="AG126" s="103"/>
    </row>
    <row r="127" spans="1:33" s="1" customFormat="1" ht="15" customHeight="1" x14ac:dyDescent="0.25">
      <c r="A127" s="66" t="str">
        <f>IF(ISBLANK(C127),"",CONCATENATE(C127,"-",D127,"-",E127,"/",F127))</f>
        <v>OSL-988-UOESA/24</v>
      </c>
      <c r="B127" s="66" t="str">
        <f>IF(ISBLANK(C127),"",CONCATENATE(A127,"_",TEXT(G127,"yymmdd"),TEXT(H127,"hhmm")))</f>
        <v>OSL-988-UOESA/24_2412061000</v>
      </c>
      <c r="C127" s="67" t="s">
        <v>611</v>
      </c>
      <c r="D127" s="67">
        <v>988</v>
      </c>
      <c r="E127" s="67" t="s">
        <v>584</v>
      </c>
      <c r="F127" s="67">
        <v>24</v>
      </c>
      <c r="G127" s="68">
        <v>45632</v>
      </c>
      <c r="H127" s="110">
        <v>1.4166666666666667</v>
      </c>
      <c r="I127" s="83" t="s">
        <v>655</v>
      </c>
      <c r="J127" s="70" t="s">
        <v>53</v>
      </c>
      <c r="K127" s="70" t="s">
        <v>532</v>
      </c>
      <c r="L127" s="70" t="s">
        <v>135</v>
      </c>
      <c r="M127" s="75" t="s">
        <v>618</v>
      </c>
      <c r="N127" s="83" t="s">
        <v>628</v>
      </c>
      <c r="O127" s="87">
        <v>-3481540</v>
      </c>
      <c r="P127" s="87" t="s">
        <v>629</v>
      </c>
      <c r="Q127" s="87"/>
      <c r="R127" s="87"/>
      <c r="S127" s="83"/>
      <c r="T127" s="83"/>
      <c r="U127" s="87"/>
      <c r="V127" s="83"/>
      <c r="W127" s="87">
        <v>2</v>
      </c>
      <c r="X127" s="87">
        <v>1</v>
      </c>
      <c r="Y127" s="87"/>
      <c r="Z127" s="87"/>
      <c r="AA127" s="87"/>
      <c r="AB127" s="87"/>
      <c r="AC127" s="87"/>
      <c r="AD127" s="87"/>
      <c r="AE127" s="87"/>
      <c r="AF127" s="87"/>
      <c r="AG127" s="87"/>
    </row>
    <row r="128" spans="1:33" s="1" customFormat="1" ht="15" customHeight="1" x14ac:dyDescent="0.25">
      <c r="A128" s="66" t="str">
        <f>IF(ISBLANK(C128),"",CONCATENATE(C128,"-",D128,"-",E128,"/",F128))</f>
        <v>OSL-988-UOESA/24</v>
      </c>
      <c r="B128" s="66" t="str">
        <f>IF(ISBLANK(C128),"",CONCATENATE(A128,"_",TEXT(G128,"yymmdd"),TEXT(H128,"hhmm")))</f>
        <v>OSL-988-UOESA/24_2412071000</v>
      </c>
      <c r="C128" s="67" t="s">
        <v>611</v>
      </c>
      <c r="D128" s="67">
        <v>988</v>
      </c>
      <c r="E128" s="67" t="s">
        <v>584</v>
      </c>
      <c r="F128" s="67">
        <v>24</v>
      </c>
      <c r="G128" s="68">
        <v>45633</v>
      </c>
      <c r="H128" s="110">
        <v>1.4166666666666667</v>
      </c>
      <c r="I128" s="83" t="s">
        <v>655</v>
      </c>
      <c r="J128" s="70" t="s">
        <v>53</v>
      </c>
      <c r="K128" s="70" t="s">
        <v>532</v>
      </c>
      <c r="L128" s="70" t="s">
        <v>135</v>
      </c>
      <c r="M128" s="75" t="s">
        <v>618</v>
      </c>
      <c r="N128" s="83" t="s">
        <v>628</v>
      </c>
      <c r="O128" s="87">
        <v>-3481540</v>
      </c>
      <c r="P128" s="87" t="s">
        <v>629</v>
      </c>
      <c r="Q128" s="87"/>
      <c r="R128" s="87"/>
      <c r="S128" s="83"/>
      <c r="T128" s="83"/>
      <c r="U128" s="87"/>
      <c r="V128" s="83"/>
      <c r="W128" s="87">
        <v>2</v>
      </c>
      <c r="X128" s="87">
        <v>1</v>
      </c>
      <c r="Y128" s="87"/>
      <c r="Z128" s="87"/>
      <c r="AA128" s="87"/>
      <c r="AB128" s="87"/>
      <c r="AC128" s="87"/>
      <c r="AD128" s="87"/>
      <c r="AE128" s="87"/>
      <c r="AF128" s="87"/>
      <c r="AG128" s="87"/>
    </row>
    <row r="129" spans="1:33" s="1" customFormat="1" ht="15" customHeight="1" x14ac:dyDescent="0.25">
      <c r="A129" s="100" t="str">
        <f>IF(ISBLANK(C129),"",CONCATENATE(C129,"-",D129,"-",E129,"/",F129))</f>
        <v>OSL-988-UOESA/24</v>
      </c>
      <c r="B129" s="100" t="str">
        <f>IF(ISBLANK(C129),"",CONCATENATE(A129,"_",TEXT(G129,"yymmdd"),TEXT(H129,"hhmm")))</f>
        <v>OSL-988-UOESA/24_2412081000</v>
      </c>
      <c r="C129" s="101" t="s">
        <v>611</v>
      </c>
      <c r="D129" s="101">
        <v>988</v>
      </c>
      <c r="E129" s="101" t="s">
        <v>584</v>
      </c>
      <c r="F129" s="101">
        <v>24</v>
      </c>
      <c r="G129" s="111">
        <v>45634</v>
      </c>
      <c r="H129" s="112">
        <v>1.4166666666666667</v>
      </c>
      <c r="I129" s="103" t="s">
        <v>655</v>
      </c>
      <c r="J129" s="103" t="s">
        <v>53</v>
      </c>
      <c r="K129" s="103" t="s">
        <v>532</v>
      </c>
      <c r="L129" s="103" t="s">
        <v>135</v>
      </c>
      <c r="M129" s="113" t="s">
        <v>618</v>
      </c>
      <c r="N129" s="105" t="s">
        <v>628</v>
      </c>
      <c r="O129" s="114">
        <v>-3481540</v>
      </c>
      <c r="P129" s="114" t="s">
        <v>629</v>
      </c>
      <c r="Q129" s="103"/>
      <c r="R129" s="103"/>
      <c r="S129" s="105"/>
      <c r="T129" s="105"/>
      <c r="U129" s="103"/>
      <c r="V129" s="105"/>
      <c r="W129" s="103">
        <v>2</v>
      </c>
      <c r="X129" s="103">
        <v>1</v>
      </c>
      <c r="Y129" s="103"/>
      <c r="Z129" s="103"/>
      <c r="AA129" s="103"/>
      <c r="AB129" s="103"/>
      <c r="AC129" s="103"/>
      <c r="AD129" s="103"/>
      <c r="AE129" s="103"/>
      <c r="AF129" s="103"/>
      <c r="AG129" s="103"/>
    </row>
    <row r="130" spans="1:33" s="1" customFormat="1" ht="15" customHeight="1" x14ac:dyDescent="0.25">
      <c r="A130" s="100" t="str">
        <f>IF(ISBLANK(C130),"",CONCATENATE(C130,"-",D130,"-",E130,"/",F130))</f>
        <v>OSL-988-UOESA/24</v>
      </c>
      <c r="B130" s="100" t="str">
        <f>IF(ISBLANK(C130),"",CONCATENATE(A130,"_",TEXT(G130,"yymmdd"),TEXT(H130,"hhmm")))</f>
        <v>OSL-988-UOESA/24_2412091000</v>
      </c>
      <c r="C130" s="101" t="s">
        <v>611</v>
      </c>
      <c r="D130" s="101">
        <v>988</v>
      </c>
      <c r="E130" s="101" t="s">
        <v>584</v>
      </c>
      <c r="F130" s="101">
        <v>24</v>
      </c>
      <c r="G130" s="111">
        <v>45635</v>
      </c>
      <c r="H130" s="112">
        <v>1.4166666666666667</v>
      </c>
      <c r="I130" s="103" t="s">
        <v>655</v>
      </c>
      <c r="J130" s="103" t="s">
        <v>53</v>
      </c>
      <c r="K130" s="103" t="s">
        <v>532</v>
      </c>
      <c r="L130" s="103" t="s">
        <v>135</v>
      </c>
      <c r="M130" s="113" t="s">
        <v>618</v>
      </c>
      <c r="N130" s="105" t="s">
        <v>628</v>
      </c>
      <c r="O130" s="114">
        <v>-3481540</v>
      </c>
      <c r="P130" s="114" t="s">
        <v>629</v>
      </c>
      <c r="Q130" s="103"/>
      <c r="R130" s="103"/>
      <c r="S130" s="105"/>
      <c r="T130" s="105"/>
      <c r="U130" s="103"/>
      <c r="V130" s="105"/>
      <c r="W130" s="103">
        <v>2</v>
      </c>
      <c r="X130" s="103">
        <v>1</v>
      </c>
      <c r="Y130" s="103"/>
      <c r="Z130" s="103"/>
      <c r="AA130" s="103"/>
      <c r="AB130" s="103"/>
      <c r="AC130" s="103"/>
      <c r="AD130" s="103"/>
      <c r="AE130" s="103"/>
      <c r="AF130" s="103"/>
      <c r="AG130" s="103"/>
    </row>
    <row r="131" spans="1:33" ht="15" customHeight="1" x14ac:dyDescent="0.25">
      <c r="A131" s="141" t="str">
        <f>IF(ISBLANK(C131),"",CONCATENATE(C131,"-",D131,"-",E131,"/",F131))</f>
        <v>OSL-988-UOESA/24</v>
      </c>
      <c r="B131" s="141" t="str">
        <f>IF(ISBLANK(C131),"",CONCATENATE(A131,"_",TEXT(G131,"yymmdd"),TEXT(H131,"hhmm")))</f>
        <v>OSL-988-UOESA/24_2412101000</v>
      </c>
      <c r="C131" s="103" t="s">
        <v>611</v>
      </c>
      <c r="D131" s="103">
        <v>988</v>
      </c>
      <c r="E131" s="103" t="s">
        <v>584</v>
      </c>
      <c r="F131" s="103">
        <v>24</v>
      </c>
      <c r="G131" s="111">
        <v>45636</v>
      </c>
      <c r="H131" s="112">
        <v>1.4166666666666667</v>
      </c>
      <c r="I131" s="103" t="s">
        <v>655</v>
      </c>
      <c r="J131" s="103" t="s">
        <v>53</v>
      </c>
      <c r="K131" s="103" t="s">
        <v>532</v>
      </c>
      <c r="L131" s="103" t="s">
        <v>135</v>
      </c>
      <c r="M131" s="113" t="s">
        <v>618</v>
      </c>
      <c r="N131" s="105" t="s">
        <v>628</v>
      </c>
      <c r="O131" s="114">
        <v>-3481540</v>
      </c>
      <c r="P131" s="114" t="s">
        <v>629</v>
      </c>
      <c r="Q131" s="103"/>
      <c r="R131" s="103"/>
      <c r="S131" s="105"/>
      <c r="T131" s="105"/>
      <c r="U131" s="103"/>
      <c r="V131" s="105"/>
      <c r="W131" s="105">
        <v>2</v>
      </c>
      <c r="X131" s="105">
        <v>1</v>
      </c>
      <c r="Y131" s="103"/>
      <c r="Z131" s="103"/>
      <c r="AA131" s="103"/>
      <c r="AB131" s="103"/>
      <c r="AC131" s="103"/>
      <c r="AD131" s="103"/>
      <c r="AE131" s="103"/>
      <c r="AF131" s="103"/>
      <c r="AG131" s="103"/>
    </row>
    <row r="132" spans="1:33" ht="15" customHeight="1" x14ac:dyDescent="0.25">
      <c r="A132" s="66" t="str">
        <f>IF(ISBLANK(C132),"",CONCATENATE(C132,"-",D132,"-",E132,"/",F132))</f>
        <v>OSL-990-UOESA/24</v>
      </c>
      <c r="B132" s="66" t="str">
        <f>IF(ISBLANK(C132),"",CONCATENATE(A132,"_",TEXT(G132,"yymmdd"),TEXT(H132,"hhmm")))</f>
        <v>OSL-990-UOESA/24_2412042300</v>
      </c>
      <c r="C132" s="67" t="s">
        <v>611</v>
      </c>
      <c r="D132" s="67">
        <v>990</v>
      </c>
      <c r="E132" s="67" t="s">
        <v>584</v>
      </c>
      <c r="F132" s="67">
        <v>24</v>
      </c>
      <c r="G132" s="68">
        <v>45630</v>
      </c>
      <c r="H132" s="69">
        <v>1.9583333333333335</v>
      </c>
      <c r="I132" s="72" t="s">
        <v>655</v>
      </c>
      <c r="J132" s="70" t="s">
        <v>53</v>
      </c>
      <c r="K132" s="70" t="s">
        <v>532</v>
      </c>
      <c r="L132" s="70" t="s">
        <v>135</v>
      </c>
      <c r="M132" s="70" t="s">
        <v>618</v>
      </c>
      <c r="N132" s="77" t="s">
        <v>628</v>
      </c>
      <c r="O132" s="72">
        <v>-3481540</v>
      </c>
      <c r="P132" s="70" t="s">
        <v>629</v>
      </c>
      <c r="Q132" s="70"/>
      <c r="R132" s="70"/>
      <c r="S132" s="71"/>
      <c r="T132" s="71"/>
      <c r="U132" s="70"/>
      <c r="V132" s="71"/>
      <c r="W132" s="71">
        <v>2</v>
      </c>
      <c r="X132" s="71">
        <v>1</v>
      </c>
      <c r="Y132" s="70"/>
      <c r="Z132" s="70"/>
      <c r="AA132" s="70"/>
      <c r="AB132" s="70"/>
      <c r="AC132" s="70"/>
      <c r="AD132" s="70"/>
      <c r="AE132" s="70"/>
      <c r="AF132" s="70"/>
      <c r="AG132" s="70"/>
    </row>
    <row r="133" spans="1:33" ht="15" customHeight="1" x14ac:dyDescent="0.25">
      <c r="A133" s="66" t="str">
        <f>IF(ISBLANK(C133),"",CONCATENATE(C133,"-",D133,"-",E133,"/",F133))</f>
        <v>OSL-990-UOESA/24</v>
      </c>
      <c r="B133" s="66" t="str">
        <f>IF(ISBLANK(C133),"",CONCATENATE(A133,"_",TEXT(G133,"yymmdd"),TEXT(H133,"hhmm")))</f>
        <v>OSL-990-UOESA/24_2412052300</v>
      </c>
      <c r="C133" s="68" t="s">
        <v>611</v>
      </c>
      <c r="D133" s="67">
        <v>990</v>
      </c>
      <c r="E133" s="68" t="s">
        <v>584</v>
      </c>
      <c r="F133" s="67">
        <v>24</v>
      </c>
      <c r="G133" s="68">
        <v>45631</v>
      </c>
      <c r="H133" s="69">
        <v>1.9583333333333335</v>
      </c>
      <c r="I133" s="67" t="s">
        <v>655</v>
      </c>
      <c r="J133" s="68" t="s">
        <v>53</v>
      </c>
      <c r="K133" s="68" t="s">
        <v>532</v>
      </c>
      <c r="L133" s="68" t="s">
        <v>135</v>
      </c>
      <c r="M133" s="68" t="s">
        <v>618</v>
      </c>
      <c r="N133" s="75" t="s">
        <v>628</v>
      </c>
      <c r="O133" s="75">
        <v>-3481540</v>
      </c>
      <c r="P133" s="75" t="s">
        <v>629</v>
      </c>
      <c r="Q133" s="68"/>
      <c r="R133" s="68"/>
      <c r="S133" s="75"/>
      <c r="T133" s="75"/>
      <c r="U133" s="68"/>
      <c r="V133" s="75"/>
      <c r="W133" s="75">
        <v>2</v>
      </c>
      <c r="X133" s="75">
        <v>1</v>
      </c>
      <c r="Y133" s="68"/>
      <c r="Z133" s="68"/>
      <c r="AA133" s="68"/>
      <c r="AB133" s="68"/>
      <c r="AC133" s="68"/>
      <c r="AD133" s="68"/>
      <c r="AE133" s="68"/>
      <c r="AF133" s="68"/>
      <c r="AG133" s="68"/>
    </row>
    <row r="134" spans="1:33" ht="15" customHeight="1" x14ac:dyDescent="0.25">
      <c r="A134" s="66" t="str">
        <f>IF(ISBLANK(C134),"",CONCATENATE(C134,"-",D134,"-",E134,"/",F134))</f>
        <v>OSL-990-UOESA/24</v>
      </c>
      <c r="B134" s="66" t="str">
        <f>IF(ISBLANK(C134),"",CONCATENATE(A134,"_",TEXT(G134,"yymmdd"),TEXT(H134,"hhmm")))</f>
        <v>OSL-990-UOESA/24_2412062300</v>
      </c>
      <c r="C134" s="67" t="s">
        <v>611</v>
      </c>
      <c r="D134" s="67">
        <v>990</v>
      </c>
      <c r="E134" s="67" t="s">
        <v>584</v>
      </c>
      <c r="F134" s="67">
        <v>24</v>
      </c>
      <c r="G134" s="68">
        <v>45632</v>
      </c>
      <c r="H134" s="110">
        <v>1.9583333333333335</v>
      </c>
      <c r="I134" s="83" t="s">
        <v>655</v>
      </c>
      <c r="J134" s="70" t="s">
        <v>53</v>
      </c>
      <c r="K134" s="70" t="s">
        <v>532</v>
      </c>
      <c r="L134" s="70" t="s">
        <v>135</v>
      </c>
      <c r="M134" s="75" t="s">
        <v>618</v>
      </c>
      <c r="N134" s="83" t="s">
        <v>628</v>
      </c>
      <c r="O134" s="87">
        <v>-3481540</v>
      </c>
      <c r="P134" s="87" t="s">
        <v>629</v>
      </c>
      <c r="Q134" s="87"/>
      <c r="R134" s="87"/>
      <c r="S134" s="83"/>
      <c r="T134" s="83"/>
      <c r="U134" s="87"/>
      <c r="V134" s="83"/>
      <c r="W134" s="87">
        <v>2</v>
      </c>
      <c r="X134" s="87">
        <v>1</v>
      </c>
      <c r="Y134" s="87"/>
      <c r="Z134" s="87"/>
      <c r="AA134" s="87"/>
      <c r="AB134" s="87"/>
      <c r="AC134" s="87"/>
      <c r="AD134" s="87"/>
      <c r="AE134" s="87"/>
      <c r="AF134" s="87"/>
      <c r="AG134" s="87"/>
    </row>
    <row r="135" spans="1:33" ht="15" customHeight="1" x14ac:dyDescent="0.25">
      <c r="A135" s="66" t="str">
        <f>IF(ISBLANK(C135),"",CONCATENATE(C135,"-",D135,"-",E135,"/",F135))</f>
        <v>OSL-990-UOESA/24</v>
      </c>
      <c r="B135" s="66" t="str">
        <f>IF(ISBLANK(C135),"",CONCATENATE(A135,"_",TEXT(G135,"yymmdd"),TEXT(H135,"hhmm")))</f>
        <v>OSL-990-UOESA/24_2412072300</v>
      </c>
      <c r="C135" s="67" t="s">
        <v>611</v>
      </c>
      <c r="D135" s="67">
        <v>990</v>
      </c>
      <c r="E135" s="67" t="s">
        <v>584</v>
      </c>
      <c r="F135" s="67">
        <v>24</v>
      </c>
      <c r="G135" s="68">
        <v>45633</v>
      </c>
      <c r="H135" s="110">
        <v>1.9583333333333335</v>
      </c>
      <c r="I135" s="83" t="s">
        <v>655</v>
      </c>
      <c r="J135" s="70" t="s">
        <v>53</v>
      </c>
      <c r="K135" s="70" t="s">
        <v>532</v>
      </c>
      <c r="L135" s="70" t="s">
        <v>135</v>
      </c>
      <c r="M135" s="75" t="s">
        <v>618</v>
      </c>
      <c r="N135" s="83" t="s">
        <v>628</v>
      </c>
      <c r="O135" s="87">
        <v>-3481540</v>
      </c>
      <c r="P135" s="87" t="s">
        <v>629</v>
      </c>
      <c r="Q135" s="87"/>
      <c r="R135" s="87"/>
      <c r="S135" s="83"/>
      <c r="T135" s="83"/>
      <c r="U135" s="87"/>
      <c r="V135" s="83"/>
      <c r="W135" s="87">
        <v>2</v>
      </c>
      <c r="X135" s="87">
        <v>1</v>
      </c>
      <c r="Y135" s="87"/>
      <c r="Z135" s="87"/>
      <c r="AA135" s="87"/>
      <c r="AB135" s="87"/>
      <c r="AC135" s="87"/>
      <c r="AD135" s="87"/>
      <c r="AE135" s="87"/>
      <c r="AF135" s="87"/>
      <c r="AG135" s="87"/>
    </row>
    <row r="136" spans="1:33" ht="15" customHeight="1" x14ac:dyDescent="0.25">
      <c r="A136" s="100" t="str">
        <f>IF(ISBLANK(C136),"",CONCATENATE(C136,"-",D136,"-",E136,"/",F136))</f>
        <v>OSL-990-UOESA/24</v>
      </c>
      <c r="B136" s="100" t="str">
        <f>IF(ISBLANK(C136),"",CONCATENATE(A136,"_",TEXT(G136,"yymmdd"),TEXT(H136,"hhmm")))</f>
        <v>OSL-990-UOESA/24_2412082300</v>
      </c>
      <c r="C136" s="101" t="s">
        <v>611</v>
      </c>
      <c r="D136" s="101">
        <v>990</v>
      </c>
      <c r="E136" s="101" t="s">
        <v>584</v>
      </c>
      <c r="F136" s="101">
        <v>24</v>
      </c>
      <c r="G136" s="111">
        <v>45634</v>
      </c>
      <c r="H136" s="112">
        <v>1.9583333333333335</v>
      </c>
      <c r="I136" s="103" t="s">
        <v>655</v>
      </c>
      <c r="J136" s="103" t="s">
        <v>53</v>
      </c>
      <c r="K136" s="103" t="s">
        <v>532</v>
      </c>
      <c r="L136" s="103" t="s">
        <v>135</v>
      </c>
      <c r="M136" s="113" t="s">
        <v>618</v>
      </c>
      <c r="N136" s="105" t="s">
        <v>628</v>
      </c>
      <c r="O136" s="114">
        <v>-3481540</v>
      </c>
      <c r="P136" s="114" t="s">
        <v>629</v>
      </c>
      <c r="Q136" s="103"/>
      <c r="R136" s="103"/>
      <c r="S136" s="105"/>
      <c r="T136" s="105"/>
      <c r="U136" s="103"/>
      <c r="V136" s="105"/>
      <c r="W136" s="103">
        <v>2</v>
      </c>
      <c r="X136" s="103">
        <v>1</v>
      </c>
      <c r="Y136" s="103"/>
      <c r="Z136" s="103"/>
      <c r="AA136" s="103"/>
      <c r="AB136" s="103"/>
      <c r="AC136" s="103"/>
      <c r="AD136" s="103"/>
      <c r="AE136" s="103"/>
      <c r="AF136" s="103"/>
      <c r="AG136" s="103"/>
    </row>
    <row r="137" spans="1:33" ht="15" customHeight="1" x14ac:dyDescent="0.25">
      <c r="A137" s="100" t="str">
        <f>IF(ISBLANK(C137),"",CONCATENATE(C137,"-",D137,"-",E137,"/",F137))</f>
        <v>OSL-990-UOESA/24</v>
      </c>
      <c r="B137" s="100" t="str">
        <f>IF(ISBLANK(C137),"",CONCATENATE(A137,"_",TEXT(G137,"yymmdd"),TEXT(H137,"hhmm")))</f>
        <v>OSL-990-UOESA/24_2412092300</v>
      </c>
      <c r="C137" s="101" t="s">
        <v>611</v>
      </c>
      <c r="D137" s="101">
        <v>990</v>
      </c>
      <c r="E137" s="101" t="s">
        <v>584</v>
      </c>
      <c r="F137" s="101">
        <v>24</v>
      </c>
      <c r="G137" s="111">
        <v>45635</v>
      </c>
      <c r="H137" s="112">
        <v>1.9583333333333335</v>
      </c>
      <c r="I137" s="103" t="s">
        <v>655</v>
      </c>
      <c r="J137" s="103" t="s">
        <v>53</v>
      </c>
      <c r="K137" s="103" t="s">
        <v>532</v>
      </c>
      <c r="L137" s="103" t="s">
        <v>135</v>
      </c>
      <c r="M137" s="113" t="s">
        <v>618</v>
      </c>
      <c r="N137" s="105" t="s">
        <v>628</v>
      </c>
      <c r="O137" s="114">
        <v>-3481540</v>
      </c>
      <c r="P137" s="114" t="s">
        <v>629</v>
      </c>
      <c r="Q137" s="103"/>
      <c r="R137" s="103"/>
      <c r="S137" s="105"/>
      <c r="T137" s="105"/>
      <c r="U137" s="103"/>
      <c r="V137" s="105"/>
      <c r="W137" s="103">
        <v>2</v>
      </c>
      <c r="X137" s="103">
        <v>1</v>
      </c>
      <c r="Y137" s="103"/>
      <c r="Z137" s="103"/>
      <c r="AA137" s="103"/>
      <c r="AB137" s="103"/>
      <c r="AC137" s="103"/>
      <c r="AD137" s="103"/>
      <c r="AE137" s="103"/>
      <c r="AF137" s="103"/>
      <c r="AG137" s="103"/>
    </row>
    <row r="138" spans="1:33" ht="15" customHeight="1" x14ac:dyDescent="0.25">
      <c r="A138" s="141" t="str">
        <f>IF(ISBLANK(C138),"",CONCATENATE(C138,"-",D138,"-",E138,"/",F138))</f>
        <v>OSL-990-UOESA/24</v>
      </c>
      <c r="B138" s="141" t="str">
        <f>IF(ISBLANK(C138),"",CONCATENATE(A138,"_",TEXT(G138,"yymmdd"),TEXT(H138,"hhmm")))</f>
        <v>OSL-990-UOESA/24_2412102300</v>
      </c>
      <c r="C138" s="103" t="s">
        <v>611</v>
      </c>
      <c r="D138" s="103">
        <v>990</v>
      </c>
      <c r="E138" s="103" t="s">
        <v>584</v>
      </c>
      <c r="F138" s="103">
        <v>24</v>
      </c>
      <c r="G138" s="111">
        <v>45636</v>
      </c>
      <c r="H138" s="112">
        <v>1.9583333333333335</v>
      </c>
      <c r="I138" s="103" t="s">
        <v>655</v>
      </c>
      <c r="J138" s="103" t="s">
        <v>53</v>
      </c>
      <c r="K138" s="103" t="s">
        <v>532</v>
      </c>
      <c r="L138" s="103" t="s">
        <v>135</v>
      </c>
      <c r="M138" s="113" t="s">
        <v>618</v>
      </c>
      <c r="N138" s="105" t="s">
        <v>628</v>
      </c>
      <c r="O138" s="114">
        <v>-3481540</v>
      </c>
      <c r="P138" s="114" t="s">
        <v>629</v>
      </c>
      <c r="Q138" s="103"/>
      <c r="R138" s="103"/>
      <c r="S138" s="105"/>
      <c r="T138" s="105"/>
      <c r="U138" s="103"/>
      <c r="V138" s="105"/>
      <c r="W138" s="105">
        <v>2</v>
      </c>
      <c r="X138" s="105">
        <v>1</v>
      </c>
      <c r="Y138" s="103"/>
      <c r="Z138" s="103"/>
      <c r="AA138" s="103"/>
      <c r="AB138" s="103"/>
      <c r="AC138" s="103"/>
      <c r="AD138" s="103"/>
      <c r="AE138" s="103"/>
      <c r="AF138" s="103"/>
      <c r="AG138" s="103"/>
    </row>
    <row r="139" spans="1:33" ht="15" customHeight="1" x14ac:dyDescent="0.25">
      <c r="A139" s="66" t="str">
        <f>IF(ISBLANK(C139),"",CONCATENATE(C139,"-",D139,"-",E139,"/",F139))</f>
        <v>OSL-991-UOESA/24</v>
      </c>
      <c r="B139" s="66" t="str">
        <f>IF(ISBLANK(C139),"",CONCATENATE(A139,"_",TEXT(G139,"yymmdd"),TEXT(H139,"hhmm")))</f>
        <v>OSL-991-UOESA/24_2412042200</v>
      </c>
      <c r="C139" s="67" t="s">
        <v>611</v>
      </c>
      <c r="D139" s="67">
        <v>991</v>
      </c>
      <c r="E139" s="67" t="s">
        <v>584</v>
      </c>
      <c r="F139" s="67">
        <v>24</v>
      </c>
      <c r="G139" s="68">
        <v>45630</v>
      </c>
      <c r="H139" s="69">
        <v>1.9166666666666665</v>
      </c>
      <c r="I139" s="77" t="s">
        <v>657</v>
      </c>
      <c r="J139" s="70" t="s">
        <v>53</v>
      </c>
      <c r="K139" s="70" t="s">
        <v>532</v>
      </c>
      <c r="L139" s="70"/>
      <c r="M139" s="75" t="s">
        <v>613</v>
      </c>
      <c r="N139" s="86" t="s">
        <v>634</v>
      </c>
      <c r="O139" s="86">
        <v>-3455880</v>
      </c>
      <c r="P139" s="70">
        <v>-5841567</v>
      </c>
      <c r="Q139" s="70"/>
      <c r="R139" s="70"/>
      <c r="S139" s="71"/>
      <c r="T139" s="71"/>
      <c r="U139" s="70"/>
      <c r="V139" s="71"/>
      <c r="W139" s="71">
        <v>2</v>
      </c>
      <c r="X139" s="71">
        <v>1</v>
      </c>
      <c r="Y139" s="70"/>
      <c r="Z139" s="70"/>
      <c r="AA139" s="70"/>
      <c r="AB139" s="70"/>
      <c r="AC139" s="70"/>
      <c r="AD139" s="70"/>
      <c r="AE139" s="70"/>
      <c r="AF139" s="70"/>
      <c r="AG139" s="70"/>
    </row>
    <row r="140" spans="1:33" ht="15" customHeight="1" x14ac:dyDescent="0.25">
      <c r="A140" s="66" t="str">
        <f>IF(ISBLANK(C140),"",CONCATENATE(C140,"-",D140,"-",E140,"/",F140))</f>
        <v>OSL-991-UOESA/24</v>
      </c>
      <c r="B140" s="66" t="str">
        <f>IF(ISBLANK(C140),"",CONCATENATE(A140,"_",TEXT(G140,"yymmdd"),TEXT(H140,"hhmm")))</f>
        <v>OSL-991-UOESA/24_2412052200</v>
      </c>
      <c r="C140" s="68" t="s">
        <v>611</v>
      </c>
      <c r="D140" s="67">
        <v>991</v>
      </c>
      <c r="E140" s="68" t="s">
        <v>584</v>
      </c>
      <c r="F140" s="67">
        <v>24</v>
      </c>
      <c r="G140" s="68">
        <v>45631</v>
      </c>
      <c r="H140" s="69">
        <v>1.9166666666666665</v>
      </c>
      <c r="I140" s="68" t="s">
        <v>657</v>
      </c>
      <c r="J140" s="68" t="s">
        <v>53</v>
      </c>
      <c r="K140" s="68" t="s">
        <v>532</v>
      </c>
      <c r="L140" s="68"/>
      <c r="M140" s="68" t="s">
        <v>613</v>
      </c>
      <c r="N140" s="75" t="s">
        <v>634</v>
      </c>
      <c r="O140" s="75">
        <v>-3455880</v>
      </c>
      <c r="P140" s="75">
        <v>-5841567</v>
      </c>
      <c r="Q140" s="68"/>
      <c r="R140" s="68"/>
      <c r="S140" s="75"/>
      <c r="T140" s="75"/>
      <c r="U140" s="68"/>
      <c r="V140" s="75"/>
      <c r="W140" s="75">
        <v>2</v>
      </c>
      <c r="X140" s="75">
        <v>1</v>
      </c>
      <c r="Y140" s="68"/>
      <c r="Z140" s="68"/>
      <c r="AA140" s="68"/>
      <c r="AB140" s="68"/>
      <c r="AC140" s="68"/>
      <c r="AD140" s="68"/>
      <c r="AE140" s="68"/>
      <c r="AF140" s="68"/>
      <c r="AG140" s="68"/>
    </row>
    <row r="141" spans="1:33" ht="15" customHeight="1" x14ac:dyDescent="0.25">
      <c r="A141" s="66" t="str">
        <f>IF(ISBLANK(C141),"",CONCATENATE(C141,"-",D141,"-",E141,"/",F141))</f>
        <v>OSL-991-UOESA/24</v>
      </c>
      <c r="B141" s="66" t="str">
        <f>IF(ISBLANK(C141),"",CONCATENATE(A141,"_",TEXT(G141,"yymmdd"),TEXT(H141,"hhmm")))</f>
        <v>OSL-991-UOESA/24_2412062200</v>
      </c>
      <c r="C141" s="67" t="s">
        <v>611</v>
      </c>
      <c r="D141" s="67">
        <v>991</v>
      </c>
      <c r="E141" s="67" t="s">
        <v>584</v>
      </c>
      <c r="F141" s="67">
        <v>24</v>
      </c>
      <c r="G141" s="68">
        <v>45632</v>
      </c>
      <c r="H141" s="110">
        <v>1.9166666666666665</v>
      </c>
      <c r="I141" s="83" t="s">
        <v>657</v>
      </c>
      <c r="J141" s="70" t="s">
        <v>53</v>
      </c>
      <c r="K141" s="70" t="s">
        <v>532</v>
      </c>
      <c r="L141" s="70"/>
      <c r="M141" s="75" t="s">
        <v>613</v>
      </c>
      <c r="N141" s="83" t="s">
        <v>634</v>
      </c>
      <c r="O141" s="87">
        <v>-3455880</v>
      </c>
      <c r="P141" s="87">
        <v>-5841567</v>
      </c>
      <c r="Q141" s="87"/>
      <c r="R141" s="87"/>
      <c r="S141" s="83"/>
      <c r="T141" s="83"/>
      <c r="U141" s="87"/>
      <c r="V141" s="83"/>
      <c r="W141" s="87">
        <v>2</v>
      </c>
      <c r="X141" s="87">
        <v>1</v>
      </c>
      <c r="Y141" s="87"/>
      <c r="Z141" s="87"/>
      <c r="AA141" s="87"/>
      <c r="AB141" s="87"/>
      <c r="AC141" s="87"/>
      <c r="AD141" s="87"/>
      <c r="AE141" s="87"/>
      <c r="AF141" s="87"/>
      <c r="AG141" s="87"/>
    </row>
    <row r="142" spans="1:33" ht="15" customHeight="1" x14ac:dyDescent="0.25">
      <c r="A142" s="66" t="str">
        <f>IF(ISBLANK(C142),"",CONCATENATE(C142,"-",D142,"-",E142,"/",F142))</f>
        <v>OSL-991-UOESA/24</v>
      </c>
      <c r="B142" s="66" t="str">
        <f>IF(ISBLANK(C142),"",CONCATENATE(A142,"_",TEXT(G142,"yymmdd"),TEXT(H142,"hhmm")))</f>
        <v>OSL-991-UOESA/24_2412072200</v>
      </c>
      <c r="C142" s="67" t="s">
        <v>611</v>
      </c>
      <c r="D142" s="67">
        <v>991</v>
      </c>
      <c r="E142" s="67" t="s">
        <v>584</v>
      </c>
      <c r="F142" s="67">
        <v>24</v>
      </c>
      <c r="G142" s="68">
        <v>45633</v>
      </c>
      <c r="H142" s="110">
        <v>1.9166666666666665</v>
      </c>
      <c r="I142" s="83" t="s">
        <v>657</v>
      </c>
      <c r="J142" s="70" t="s">
        <v>53</v>
      </c>
      <c r="K142" s="70" t="s">
        <v>532</v>
      </c>
      <c r="L142" s="70"/>
      <c r="M142" s="75" t="s">
        <v>613</v>
      </c>
      <c r="N142" s="83" t="s">
        <v>634</v>
      </c>
      <c r="O142" s="87">
        <v>-3455880</v>
      </c>
      <c r="P142" s="87">
        <v>-5841567</v>
      </c>
      <c r="Q142" s="87"/>
      <c r="R142" s="87"/>
      <c r="S142" s="83"/>
      <c r="T142" s="83"/>
      <c r="U142" s="87"/>
      <c r="V142" s="83"/>
      <c r="W142" s="87">
        <v>2</v>
      </c>
      <c r="X142" s="87">
        <v>1</v>
      </c>
      <c r="Y142" s="87"/>
      <c r="Z142" s="87"/>
      <c r="AA142" s="87"/>
      <c r="AB142" s="87"/>
      <c r="AC142" s="87"/>
      <c r="AD142" s="87"/>
      <c r="AE142" s="87"/>
      <c r="AF142" s="87"/>
      <c r="AG142" s="87"/>
    </row>
    <row r="143" spans="1:33" ht="15" customHeight="1" x14ac:dyDescent="0.25">
      <c r="A143" s="100" t="str">
        <f>IF(ISBLANK(C143),"",CONCATENATE(C143,"-",D143,"-",E143,"/",F143))</f>
        <v>OSL-991-UOESA/24</v>
      </c>
      <c r="B143" s="100" t="str">
        <f>IF(ISBLANK(C143),"",CONCATENATE(A143,"_",TEXT(G143,"yymmdd"),TEXT(H143,"hhmm")))</f>
        <v>OSL-991-UOESA/24_2412082200</v>
      </c>
      <c r="C143" s="101" t="s">
        <v>611</v>
      </c>
      <c r="D143" s="101">
        <v>991</v>
      </c>
      <c r="E143" s="101" t="s">
        <v>584</v>
      </c>
      <c r="F143" s="101">
        <v>24</v>
      </c>
      <c r="G143" s="111">
        <v>45634</v>
      </c>
      <c r="H143" s="112">
        <v>1.9166666666666665</v>
      </c>
      <c r="I143" s="103" t="s">
        <v>657</v>
      </c>
      <c r="J143" s="103" t="s">
        <v>53</v>
      </c>
      <c r="K143" s="103" t="s">
        <v>532</v>
      </c>
      <c r="L143" s="103"/>
      <c r="M143" s="113" t="s">
        <v>613</v>
      </c>
      <c r="N143" s="105" t="s">
        <v>634</v>
      </c>
      <c r="O143" s="114">
        <v>-3455880</v>
      </c>
      <c r="P143" s="114">
        <v>-5841567</v>
      </c>
      <c r="Q143" s="103"/>
      <c r="R143" s="103"/>
      <c r="S143" s="105"/>
      <c r="T143" s="105"/>
      <c r="U143" s="103"/>
      <c r="V143" s="105"/>
      <c r="W143" s="103">
        <v>2</v>
      </c>
      <c r="X143" s="103">
        <v>1</v>
      </c>
      <c r="Y143" s="103"/>
      <c r="Z143" s="103"/>
      <c r="AA143" s="103"/>
      <c r="AB143" s="103"/>
      <c r="AC143" s="103"/>
      <c r="AD143" s="103"/>
      <c r="AE143" s="103"/>
      <c r="AF143" s="103"/>
      <c r="AG143" s="103"/>
    </row>
    <row r="144" spans="1:33" ht="15" customHeight="1" x14ac:dyDescent="0.25">
      <c r="A144" s="100" t="str">
        <f>IF(ISBLANK(C144),"",CONCATENATE(C144,"-",D144,"-",E144,"/",F144))</f>
        <v>OSL-991-UOESA/24</v>
      </c>
      <c r="B144" s="100" t="str">
        <f>IF(ISBLANK(C144),"",CONCATENATE(A144,"_",TEXT(G144,"yymmdd"),TEXT(H144,"hhmm")))</f>
        <v>OSL-991-UOESA/24_2412092200</v>
      </c>
      <c r="C144" s="101" t="s">
        <v>611</v>
      </c>
      <c r="D144" s="101">
        <v>991</v>
      </c>
      <c r="E144" s="101" t="s">
        <v>584</v>
      </c>
      <c r="F144" s="101">
        <v>24</v>
      </c>
      <c r="G144" s="111">
        <v>45635</v>
      </c>
      <c r="H144" s="112">
        <v>1.9166666666666665</v>
      </c>
      <c r="I144" s="103" t="s">
        <v>657</v>
      </c>
      <c r="J144" s="103" t="s">
        <v>53</v>
      </c>
      <c r="K144" s="103" t="s">
        <v>532</v>
      </c>
      <c r="L144" s="103"/>
      <c r="M144" s="113" t="s">
        <v>613</v>
      </c>
      <c r="N144" s="105" t="s">
        <v>634</v>
      </c>
      <c r="O144" s="114">
        <v>-3455880</v>
      </c>
      <c r="P144" s="114">
        <v>-5841567</v>
      </c>
      <c r="Q144" s="103"/>
      <c r="R144" s="103"/>
      <c r="S144" s="105"/>
      <c r="T144" s="105"/>
      <c r="U144" s="103"/>
      <c r="V144" s="105"/>
      <c r="W144" s="103">
        <v>2</v>
      </c>
      <c r="X144" s="103">
        <v>1</v>
      </c>
      <c r="Y144" s="103"/>
      <c r="Z144" s="103"/>
      <c r="AA144" s="103"/>
      <c r="AB144" s="103"/>
      <c r="AC144" s="103"/>
      <c r="AD144" s="103"/>
      <c r="AE144" s="103"/>
      <c r="AF144" s="103"/>
      <c r="AG144" s="103"/>
    </row>
    <row r="145" spans="1:33" ht="15" customHeight="1" x14ac:dyDescent="0.25">
      <c r="A145" s="141" t="str">
        <f>IF(ISBLANK(C145),"",CONCATENATE(C145,"-",D145,"-",E145,"/",F145))</f>
        <v>OSL-991-UOESA/24</v>
      </c>
      <c r="B145" s="141" t="str">
        <f>IF(ISBLANK(C145),"",CONCATENATE(A145,"_",TEXT(G145,"yymmdd"),TEXT(H145,"hhmm")))</f>
        <v>OSL-991-UOESA/24_2412102200</v>
      </c>
      <c r="C145" s="103" t="s">
        <v>611</v>
      </c>
      <c r="D145" s="103">
        <v>991</v>
      </c>
      <c r="E145" s="103" t="s">
        <v>584</v>
      </c>
      <c r="F145" s="103">
        <v>24</v>
      </c>
      <c r="G145" s="111">
        <v>45636</v>
      </c>
      <c r="H145" s="112">
        <v>1.9166666666666665</v>
      </c>
      <c r="I145" s="103" t="s">
        <v>657</v>
      </c>
      <c r="J145" s="103" t="s">
        <v>53</v>
      </c>
      <c r="K145" s="103" t="s">
        <v>532</v>
      </c>
      <c r="L145" s="103"/>
      <c r="M145" s="113" t="s">
        <v>613</v>
      </c>
      <c r="N145" s="105" t="s">
        <v>634</v>
      </c>
      <c r="O145" s="114">
        <v>-3455880</v>
      </c>
      <c r="P145" s="114">
        <v>-5841567</v>
      </c>
      <c r="Q145" s="103"/>
      <c r="R145" s="103"/>
      <c r="S145" s="105"/>
      <c r="T145" s="105"/>
      <c r="U145" s="103"/>
      <c r="V145" s="105"/>
      <c r="W145" s="105">
        <v>2</v>
      </c>
      <c r="X145" s="105">
        <v>1</v>
      </c>
      <c r="Y145" s="103"/>
      <c r="Z145" s="103"/>
      <c r="AA145" s="103"/>
      <c r="AB145" s="103"/>
      <c r="AC145" s="103"/>
      <c r="AD145" s="103"/>
      <c r="AE145" s="103"/>
      <c r="AF145" s="103"/>
      <c r="AG145" s="103"/>
    </row>
    <row r="146" spans="1:33" ht="15" customHeight="1" x14ac:dyDescent="0.25">
      <c r="A146" s="141" t="str">
        <f>IF(ISBLANK(C146),"",CONCATENATE(C146,"-",D146,"-",E146,"/",F146))</f>
        <v>OSR -1172-UR1/24</v>
      </c>
      <c r="B146" s="141" t="str">
        <f>IF(ISBLANK(C146),"",CONCATENATE(A146,"_",TEXT(G146,"yymmdd"),TEXT(H146,"hhmm")))</f>
        <v>OSR -1172-UR1/24_2412081400</v>
      </c>
      <c r="C146" s="103" t="s">
        <v>707</v>
      </c>
      <c r="D146" s="103">
        <v>1172</v>
      </c>
      <c r="E146" s="103" t="s">
        <v>58</v>
      </c>
      <c r="F146" s="103">
        <v>24</v>
      </c>
      <c r="G146" s="111">
        <v>45634</v>
      </c>
      <c r="H146" s="112">
        <v>0.58333333333333337</v>
      </c>
      <c r="I146" s="103" t="s">
        <v>708</v>
      </c>
      <c r="J146" s="103" t="s">
        <v>53</v>
      </c>
      <c r="K146" s="103" t="s">
        <v>532</v>
      </c>
      <c r="L146" s="103"/>
      <c r="M146" s="113" t="s">
        <v>613</v>
      </c>
      <c r="N146" s="105" t="s">
        <v>709</v>
      </c>
      <c r="O146" s="114"/>
      <c r="P146" s="114"/>
      <c r="Q146" s="103"/>
      <c r="R146" s="103"/>
      <c r="S146" s="105">
        <v>19</v>
      </c>
      <c r="T146" s="105">
        <v>1</v>
      </c>
      <c r="U146" s="103"/>
      <c r="V146" s="105"/>
      <c r="W146" s="105"/>
      <c r="X146" s="105"/>
      <c r="Y146" s="103"/>
      <c r="Z146" s="103"/>
      <c r="AA146" s="103"/>
      <c r="AB146" s="103"/>
      <c r="AC146" s="103"/>
      <c r="AD146" s="103"/>
      <c r="AE146" s="103"/>
      <c r="AF146" s="103"/>
      <c r="AG146" s="103"/>
    </row>
    <row r="147" spans="1:33" ht="15" customHeight="1" x14ac:dyDescent="0.25">
      <c r="A147" s="66" t="str">
        <f>IF(ISBLANK(C147),"",CONCATENATE(C147,"-",D147,"-",E147,"/",F147))</f>
        <v>OSR-1036-UR1/24</v>
      </c>
      <c r="B147" s="66" t="str">
        <f>IF(ISBLANK(C147),"",CONCATENATE(A147,"_",TEXT(G147,"yymmdd"),TEXT(H147,"hhmm")))</f>
        <v>OSR-1036-UR1/24_2412040000</v>
      </c>
      <c r="C147" s="67" t="s">
        <v>601</v>
      </c>
      <c r="D147" s="67">
        <v>1036</v>
      </c>
      <c r="E147" s="67" t="s">
        <v>58</v>
      </c>
      <c r="F147" s="67">
        <v>24</v>
      </c>
      <c r="G147" s="68">
        <v>45630</v>
      </c>
      <c r="H147" s="69">
        <v>1</v>
      </c>
      <c r="I147" s="71" t="s">
        <v>635</v>
      </c>
      <c r="J147" s="70" t="s">
        <v>53</v>
      </c>
      <c r="K147" s="70" t="s">
        <v>532</v>
      </c>
      <c r="L147" s="70"/>
      <c r="M147" s="75" t="s">
        <v>613</v>
      </c>
      <c r="N147" s="71" t="s">
        <v>634</v>
      </c>
      <c r="O147" s="78">
        <v>-3455880</v>
      </c>
      <c r="P147" s="71">
        <v>-5841567</v>
      </c>
      <c r="Q147" s="72"/>
      <c r="R147" s="70"/>
      <c r="S147" s="71"/>
      <c r="T147" s="71"/>
      <c r="U147" s="70"/>
      <c r="V147" s="71"/>
      <c r="W147" s="71">
        <v>8</v>
      </c>
      <c r="X147" s="71"/>
      <c r="Y147" s="70"/>
      <c r="Z147" s="70"/>
      <c r="AA147" s="70"/>
      <c r="AB147" s="70"/>
      <c r="AC147" s="70">
        <v>1</v>
      </c>
      <c r="AD147" s="70"/>
      <c r="AE147" s="70"/>
      <c r="AF147" s="70"/>
      <c r="AG147" s="70"/>
    </row>
    <row r="148" spans="1:33" ht="15" customHeight="1" x14ac:dyDescent="0.25">
      <c r="A148" s="66" t="str">
        <f>IF(ISBLANK(C148),"",CONCATENATE(C148,"-",D148,"-",E148,"/",F148))</f>
        <v>OSR-1036-UR1/24</v>
      </c>
      <c r="B148" s="66" t="str">
        <f>IF(ISBLANK(C148),"",CONCATENATE(A148,"_",TEXT(G148,"yymmdd"),TEXT(H148,"hhmm")))</f>
        <v>OSR-1036-UR1/24_2412040001</v>
      </c>
      <c r="C148" s="67" t="s">
        <v>601</v>
      </c>
      <c r="D148" s="67">
        <v>1036</v>
      </c>
      <c r="E148" s="67" t="s">
        <v>58</v>
      </c>
      <c r="F148" s="67">
        <v>24</v>
      </c>
      <c r="G148" s="68">
        <v>45630</v>
      </c>
      <c r="H148" s="69">
        <v>1.0006944444444446</v>
      </c>
      <c r="I148" s="72" t="s">
        <v>635</v>
      </c>
      <c r="J148" s="70" t="s">
        <v>53</v>
      </c>
      <c r="K148" s="70" t="s">
        <v>532</v>
      </c>
      <c r="L148" s="70" t="s">
        <v>135</v>
      </c>
      <c r="M148" s="70" t="s">
        <v>618</v>
      </c>
      <c r="N148" s="77" t="s">
        <v>628</v>
      </c>
      <c r="O148" s="72">
        <v>-3481540</v>
      </c>
      <c r="P148" s="70" t="s">
        <v>629</v>
      </c>
      <c r="Q148" s="70"/>
      <c r="R148" s="70"/>
      <c r="S148" s="71"/>
      <c r="T148" s="71"/>
      <c r="U148" s="70"/>
      <c r="V148" s="71"/>
      <c r="W148" s="71">
        <v>8</v>
      </c>
      <c r="X148" s="71"/>
      <c r="Y148" s="70"/>
      <c r="Z148" s="70"/>
      <c r="AA148" s="70"/>
      <c r="AB148" s="70"/>
      <c r="AC148" s="70">
        <v>1</v>
      </c>
      <c r="AD148" s="70"/>
      <c r="AE148" s="70"/>
      <c r="AF148" s="70"/>
      <c r="AG148" s="70"/>
    </row>
    <row r="149" spans="1:33" ht="15" customHeight="1" x14ac:dyDescent="0.25">
      <c r="A149" s="66" t="str">
        <f>IF(ISBLANK(C149),"",CONCATENATE(C149,"-",D149,"-",E149,"/",F149))</f>
        <v>OSR-1036-UR1/24</v>
      </c>
      <c r="B149" s="66" t="str">
        <f>IF(ISBLANK(C149),"",CONCATENATE(A149,"_",TEXT(G149,"yymmdd"),TEXT(H149,"hhmm")))</f>
        <v>OSR-1036-UR1/24_2412040002</v>
      </c>
      <c r="C149" s="67" t="s">
        <v>601</v>
      </c>
      <c r="D149" s="67">
        <v>1036</v>
      </c>
      <c r="E149" s="67" t="s">
        <v>58</v>
      </c>
      <c r="F149" s="67">
        <v>24</v>
      </c>
      <c r="G149" s="68">
        <v>45630</v>
      </c>
      <c r="H149" s="69">
        <v>1.0013888888888889</v>
      </c>
      <c r="I149" s="71" t="s">
        <v>635</v>
      </c>
      <c r="J149" s="70" t="s">
        <v>53</v>
      </c>
      <c r="K149" s="70" t="s">
        <v>532</v>
      </c>
      <c r="L149" s="70" t="s">
        <v>336</v>
      </c>
      <c r="M149" s="75"/>
      <c r="N149" s="71" t="s">
        <v>636</v>
      </c>
      <c r="O149" s="70">
        <v>-38716257</v>
      </c>
      <c r="P149" s="70">
        <v>-62163765</v>
      </c>
      <c r="Q149" s="70"/>
      <c r="R149" s="70"/>
      <c r="S149" s="77"/>
      <c r="T149" s="77"/>
      <c r="U149" s="70"/>
      <c r="V149" s="77"/>
      <c r="W149" s="77">
        <v>4</v>
      </c>
      <c r="X149" s="77"/>
      <c r="Y149" s="70"/>
      <c r="Z149" s="70"/>
      <c r="AA149" s="70"/>
      <c r="AB149" s="70"/>
      <c r="AC149" s="70"/>
      <c r="AD149" s="70"/>
      <c r="AE149" s="70"/>
      <c r="AF149" s="70"/>
      <c r="AG149" s="70"/>
    </row>
    <row r="150" spans="1:33" ht="15" customHeight="1" x14ac:dyDescent="0.25">
      <c r="A150" s="66" t="str">
        <f>IF(ISBLANK(C150),"",CONCATENATE(C150,"-",D150,"-",E150,"/",F150))</f>
        <v>OSR-1036-UR1/24</v>
      </c>
      <c r="B150" s="66" t="str">
        <f>IF(ISBLANK(C150),"",CONCATENATE(A150,"_",TEXT(G150,"yymmdd"),TEXT(H150,"hhmm")))</f>
        <v>OSR-1036-UR1/24_2412040003</v>
      </c>
      <c r="C150" s="67" t="s">
        <v>601</v>
      </c>
      <c r="D150" s="67">
        <v>1036</v>
      </c>
      <c r="E150" s="67" t="s">
        <v>58</v>
      </c>
      <c r="F150" s="67">
        <v>24</v>
      </c>
      <c r="G150" s="68">
        <v>45630</v>
      </c>
      <c r="H150" s="69">
        <v>1.0020833333333334</v>
      </c>
      <c r="I150" s="71" t="s">
        <v>635</v>
      </c>
      <c r="J150" s="70" t="s">
        <v>53</v>
      </c>
      <c r="K150" s="70" t="s">
        <v>532</v>
      </c>
      <c r="L150" s="70"/>
      <c r="M150" s="75" t="s">
        <v>637</v>
      </c>
      <c r="N150" s="71" t="s">
        <v>638</v>
      </c>
      <c r="O150" s="70">
        <v>-37933070</v>
      </c>
      <c r="P150" s="70">
        <v>-57581540</v>
      </c>
      <c r="Q150" s="70"/>
      <c r="R150" s="70"/>
      <c r="S150" s="77"/>
      <c r="T150" s="77"/>
      <c r="U150" s="70"/>
      <c r="V150" s="77"/>
      <c r="W150" s="77">
        <v>4</v>
      </c>
      <c r="X150" s="77"/>
      <c r="Y150" s="70"/>
      <c r="Z150" s="70"/>
      <c r="AA150" s="70"/>
      <c r="AB150" s="70"/>
      <c r="AC150" s="70"/>
      <c r="AD150" s="70"/>
      <c r="AE150" s="70"/>
      <c r="AF150" s="70"/>
      <c r="AG150" s="70"/>
    </row>
    <row r="151" spans="1:33" ht="15" customHeight="1" x14ac:dyDescent="0.25">
      <c r="A151" s="66" t="str">
        <f>IF(ISBLANK(C151),"",CONCATENATE(C151,"-",D151,"-",E151,"/",F151))</f>
        <v>OSR-1036-UR1/24</v>
      </c>
      <c r="B151" s="66" t="str">
        <f>IF(ISBLANK(C151),"",CONCATENATE(A151,"_",TEXT(G151,"yymmdd"),TEXT(H151,"hhmm")))</f>
        <v>OSR-1036-UR1/24_2412050000</v>
      </c>
      <c r="C151" s="67" t="s">
        <v>601</v>
      </c>
      <c r="D151" s="67">
        <v>1036</v>
      </c>
      <c r="E151" s="67" t="s">
        <v>58</v>
      </c>
      <c r="F151" s="67">
        <v>24</v>
      </c>
      <c r="G151" s="68">
        <v>45631</v>
      </c>
      <c r="H151" s="69">
        <v>1</v>
      </c>
      <c r="I151" s="74" t="s">
        <v>635</v>
      </c>
      <c r="J151" s="70" t="s">
        <v>53</v>
      </c>
      <c r="K151" s="70" t="s">
        <v>532</v>
      </c>
      <c r="L151" s="75"/>
      <c r="M151" s="75" t="s">
        <v>613</v>
      </c>
      <c r="N151" s="74" t="s">
        <v>634</v>
      </c>
      <c r="O151" s="74">
        <v>-3455880</v>
      </c>
      <c r="P151" s="91">
        <v>-5841567</v>
      </c>
      <c r="Q151" s="70"/>
      <c r="R151" s="70"/>
      <c r="S151" s="74"/>
      <c r="T151" s="74"/>
      <c r="U151" s="74"/>
      <c r="V151" s="71"/>
      <c r="W151" s="74">
        <v>8</v>
      </c>
      <c r="X151" s="74"/>
      <c r="Y151" s="70"/>
      <c r="Z151" s="70"/>
      <c r="AA151" s="70"/>
      <c r="AB151" s="70"/>
      <c r="AC151" s="70">
        <v>1</v>
      </c>
      <c r="AD151" s="70"/>
      <c r="AE151" s="70"/>
      <c r="AF151" s="70"/>
      <c r="AG151" s="70"/>
    </row>
    <row r="152" spans="1:33" ht="15" customHeight="1" x14ac:dyDescent="0.25">
      <c r="A152" s="66" t="str">
        <f>IF(ISBLANK(C152),"",CONCATENATE(C152,"-",D152,"-",E152,"/",F152))</f>
        <v>OSR-1036-UR1/24</v>
      </c>
      <c r="B152" s="66" t="str">
        <f>IF(ISBLANK(C152),"",CONCATENATE(A152,"_",TEXT(G152,"yymmdd"),TEXT(H152,"hhmm")))</f>
        <v>OSR-1036-UR1/24_2412050001</v>
      </c>
      <c r="C152" s="67" t="s">
        <v>601</v>
      </c>
      <c r="D152" s="67">
        <v>1036</v>
      </c>
      <c r="E152" s="67" t="s">
        <v>58</v>
      </c>
      <c r="F152" s="67">
        <v>24</v>
      </c>
      <c r="G152" s="68">
        <v>45631</v>
      </c>
      <c r="H152" s="69">
        <v>1.0006944444444446</v>
      </c>
      <c r="I152" s="72" t="s">
        <v>635</v>
      </c>
      <c r="J152" s="70" t="s">
        <v>53</v>
      </c>
      <c r="K152" s="70" t="s">
        <v>532</v>
      </c>
      <c r="L152" s="75" t="s">
        <v>135</v>
      </c>
      <c r="M152" s="70" t="s">
        <v>618</v>
      </c>
      <c r="N152" s="77" t="s">
        <v>628</v>
      </c>
      <c r="O152" s="72">
        <v>-3481540</v>
      </c>
      <c r="P152" s="70" t="s">
        <v>629</v>
      </c>
      <c r="Q152" s="70"/>
      <c r="R152" s="70"/>
      <c r="S152" s="71"/>
      <c r="T152" s="71"/>
      <c r="U152" s="70"/>
      <c r="V152" s="71"/>
      <c r="W152" s="71">
        <v>8</v>
      </c>
      <c r="X152" s="71"/>
      <c r="Y152" s="70"/>
      <c r="Z152" s="70"/>
      <c r="AA152" s="70"/>
      <c r="AB152" s="70"/>
      <c r="AC152" s="70">
        <v>1</v>
      </c>
      <c r="AD152" s="70"/>
      <c r="AE152" s="70"/>
      <c r="AF152" s="70"/>
      <c r="AG152" s="70"/>
    </row>
    <row r="153" spans="1:33" ht="15" customHeight="1" x14ac:dyDescent="0.25">
      <c r="A153" s="66" t="str">
        <f>IF(ISBLANK(C153),"",CONCATENATE(C153,"-",D153,"-",E153,"/",F153))</f>
        <v>OSR-1036-UR1/24</v>
      </c>
      <c r="B153" s="66" t="str">
        <f>IF(ISBLANK(C153),"",CONCATENATE(A153,"_",TEXT(G153,"yymmdd"),TEXT(H153,"hhmm")))</f>
        <v>OSR-1036-UR1/24_2412050002</v>
      </c>
      <c r="C153" s="67" t="s">
        <v>601</v>
      </c>
      <c r="D153" s="67">
        <v>1036</v>
      </c>
      <c r="E153" s="67" t="s">
        <v>58</v>
      </c>
      <c r="F153" s="67">
        <v>24</v>
      </c>
      <c r="G153" s="68">
        <v>45631</v>
      </c>
      <c r="H153" s="69">
        <v>1.0013888888888889</v>
      </c>
      <c r="I153" s="83" t="s">
        <v>635</v>
      </c>
      <c r="J153" s="70" t="s">
        <v>53</v>
      </c>
      <c r="K153" s="70" t="s">
        <v>532</v>
      </c>
      <c r="L153" s="75" t="s">
        <v>336</v>
      </c>
      <c r="M153" s="75"/>
      <c r="N153" s="83" t="s">
        <v>636</v>
      </c>
      <c r="O153" s="87">
        <v>-38716257</v>
      </c>
      <c r="P153" s="87">
        <v>-62163765</v>
      </c>
      <c r="Q153" s="70"/>
      <c r="R153" s="70"/>
      <c r="S153" s="83"/>
      <c r="T153" s="83"/>
      <c r="U153" s="74"/>
      <c r="V153" s="83"/>
      <c r="W153" s="83">
        <v>4</v>
      </c>
      <c r="X153" s="83"/>
      <c r="Y153" s="70"/>
      <c r="Z153" s="70"/>
      <c r="AA153" s="70"/>
      <c r="AB153" s="70"/>
      <c r="AC153" s="70"/>
      <c r="AD153" s="70"/>
      <c r="AE153" s="70"/>
      <c r="AF153" s="70"/>
      <c r="AG153" s="70"/>
    </row>
    <row r="154" spans="1:33" ht="15" customHeight="1" x14ac:dyDescent="0.25">
      <c r="A154" s="66" t="str">
        <f>IF(ISBLANK(C154),"",CONCATENATE(C154,"-",D154,"-",E154,"/",F154))</f>
        <v>OSR-1036-UR1/24</v>
      </c>
      <c r="B154" s="66" t="str">
        <f>IF(ISBLANK(C154),"",CONCATENATE(A154,"_",TEXT(G154,"yymmdd"),TEXT(H154,"hhmm")))</f>
        <v>OSR-1036-UR1/24_2412050003</v>
      </c>
      <c r="C154" s="67" t="s">
        <v>601</v>
      </c>
      <c r="D154" s="67">
        <v>1036</v>
      </c>
      <c r="E154" s="67" t="s">
        <v>58</v>
      </c>
      <c r="F154" s="67">
        <v>24</v>
      </c>
      <c r="G154" s="68">
        <v>45631</v>
      </c>
      <c r="H154" s="69">
        <v>1.0020833333333334</v>
      </c>
      <c r="I154" s="74" t="s">
        <v>635</v>
      </c>
      <c r="J154" s="70" t="s">
        <v>53</v>
      </c>
      <c r="K154" s="70" t="s">
        <v>532</v>
      </c>
      <c r="L154" s="75"/>
      <c r="M154" s="75" t="s">
        <v>637</v>
      </c>
      <c r="N154" s="74" t="s">
        <v>638</v>
      </c>
      <c r="O154" s="74">
        <v>-37933070</v>
      </c>
      <c r="P154" s="74">
        <v>-57581540</v>
      </c>
      <c r="Q154" s="72"/>
      <c r="R154" s="70"/>
      <c r="S154" s="74"/>
      <c r="T154" s="74"/>
      <c r="U154" s="74"/>
      <c r="V154" s="71"/>
      <c r="W154" s="74">
        <v>4</v>
      </c>
      <c r="X154" s="74"/>
      <c r="Y154" s="70"/>
      <c r="Z154" s="70"/>
      <c r="AA154" s="70"/>
      <c r="AB154" s="70"/>
      <c r="AC154" s="70"/>
      <c r="AD154" s="70"/>
      <c r="AE154" s="70"/>
      <c r="AF154" s="70"/>
      <c r="AG154" s="70"/>
    </row>
    <row r="155" spans="1:33" ht="15" customHeight="1" x14ac:dyDescent="0.25">
      <c r="A155" s="66" t="str">
        <f>IF(ISBLANK(C155),"",CONCATENATE(C155,"-",D155,"-",E155,"/",F155))</f>
        <v>OSR-1036-UR1/24</v>
      </c>
      <c r="B155" s="66" t="str">
        <f>IF(ISBLANK(C155),"",CONCATENATE(A155,"_",TEXT(G155,"yymmdd"),TEXT(H155,"hhmm")))</f>
        <v>OSR-1036-UR1/24_2412060000</v>
      </c>
      <c r="C155" s="67" t="s">
        <v>601</v>
      </c>
      <c r="D155" s="67">
        <v>1036</v>
      </c>
      <c r="E155" s="67" t="s">
        <v>58</v>
      </c>
      <c r="F155" s="67">
        <v>24</v>
      </c>
      <c r="G155" s="68">
        <v>45632</v>
      </c>
      <c r="H155" s="69">
        <v>1</v>
      </c>
      <c r="I155" s="79" t="s">
        <v>635</v>
      </c>
      <c r="J155" s="70" t="s">
        <v>53</v>
      </c>
      <c r="K155" s="70" t="s">
        <v>532</v>
      </c>
      <c r="L155" s="75"/>
      <c r="M155" s="80" t="s">
        <v>613</v>
      </c>
      <c r="N155" s="71" t="s">
        <v>634</v>
      </c>
      <c r="O155" s="82">
        <v>-3455880</v>
      </c>
      <c r="P155" s="82">
        <v>-5841567</v>
      </c>
      <c r="Q155" s="70"/>
      <c r="R155" s="70"/>
      <c r="S155" s="71"/>
      <c r="T155" s="71"/>
      <c r="U155" s="70"/>
      <c r="V155" s="71"/>
      <c r="W155" s="83">
        <v>8</v>
      </c>
      <c r="X155" s="83"/>
      <c r="Y155" s="70"/>
      <c r="Z155" s="70"/>
      <c r="AA155" s="70"/>
      <c r="AB155" s="70"/>
      <c r="AC155" s="70">
        <v>1</v>
      </c>
      <c r="AD155" s="70"/>
      <c r="AE155" s="70"/>
      <c r="AF155" s="70"/>
      <c r="AG155" s="70"/>
    </row>
    <row r="156" spans="1:33" ht="15" customHeight="1" x14ac:dyDescent="0.25">
      <c r="A156" s="66" t="str">
        <f>IF(ISBLANK(C156),"",CONCATENATE(C156,"-",D156,"-",E156,"/",F156))</f>
        <v>OSR-1036-UR1/24</v>
      </c>
      <c r="B156" s="66" t="str">
        <f>IF(ISBLANK(C156),"",CONCATENATE(A156,"_",TEXT(G156,"yymmdd"),TEXT(H156,"hhmm")))</f>
        <v>OSR-1036-UR1/24_2412060001</v>
      </c>
      <c r="C156" s="68" t="s">
        <v>601</v>
      </c>
      <c r="D156" s="67">
        <v>1036</v>
      </c>
      <c r="E156" s="67" t="s">
        <v>58</v>
      </c>
      <c r="F156" s="67">
        <v>24</v>
      </c>
      <c r="G156" s="68">
        <v>45632</v>
      </c>
      <c r="H156" s="69">
        <v>1.0006944444444446</v>
      </c>
      <c r="I156" s="83" t="s">
        <v>635</v>
      </c>
      <c r="J156" s="70" t="s">
        <v>53</v>
      </c>
      <c r="K156" s="70" t="s">
        <v>532</v>
      </c>
      <c r="L156" s="70" t="s">
        <v>135</v>
      </c>
      <c r="M156" s="75" t="s">
        <v>618</v>
      </c>
      <c r="N156" s="83" t="s">
        <v>628</v>
      </c>
      <c r="O156" s="83">
        <v>-3481540</v>
      </c>
      <c r="P156" s="83" t="s">
        <v>629</v>
      </c>
      <c r="Q156" s="87"/>
      <c r="R156" s="87"/>
      <c r="S156" s="83"/>
      <c r="T156" s="83"/>
      <c r="U156" s="87"/>
      <c r="V156" s="83"/>
      <c r="W156" s="83">
        <v>8</v>
      </c>
      <c r="X156" s="83"/>
      <c r="Y156" s="87"/>
      <c r="Z156" s="87"/>
      <c r="AA156" s="87"/>
      <c r="AB156" s="87"/>
      <c r="AC156" s="87">
        <v>1</v>
      </c>
      <c r="AD156" s="87"/>
      <c r="AE156" s="87"/>
      <c r="AF156" s="87"/>
      <c r="AG156" s="87"/>
    </row>
    <row r="157" spans="1:33" ht="15" customHeight="1" x14ac:dyDescent="0.25">
      <c r="A157" s="66" t="str">
        <f>IF(ISBLANK(C157),"",CONCATENATE(C157,"-",D157,"-",E157,"/",F157))</f>
        <v>OSR-1036-UR1/24</v>
      </c>
      <c r="B157" s="66" t="str">
        <f>IF(ISBLANK(C157),"",CONCATENATE(A157,"_",TEXT(G157,"yymmdd"),TEXT(H157,"hhmm")))</f>
        <v>OSR-1036-UR1/24_2412060002</v>
      </c>
      <c r="C157" s="67" t="s">
        <v>601</v>
      </c>
      <c r="D157" s="67">
        <v>1036</v>
      </c>
      <c r="E157" s="67" t="s">
        <v>58</v>
      </c>
      <c r="F157" s="67">
        <v>24</v>
      </c>
      <c r="G157" s="68">
        <v>45632</v>
      </c>
      <c r="H157" s="69">
        <v>1.0013888888888889</v>
      </c>
      <c r="I157" s="84" t="s">
        <v>635</v>
      </c>
      <c r="J157" s="70" t="s">
        <v>53</v>
      </c>
      <c r="K157" s="70" t="s">
        <v>532</v>
      </c>
      <c r="L157" s="75" t="s">
        <v>336</v>
      </c>
      <c r="M157" s="75"/>
      <c r="N157" s="83" t="s">
        <v>636</v>
      </c>
      <c r="O157" s="84">
        <v>-38716257</v>
      </c>
      <c r="P157" s="84">
        <v>-62163765</v>
      </c>
      <c r="Q157" s="70"/>
      <c r="R157" s="70"/>
      <c r="S157" s="71"/>
      <c r="T157" s="71"/>
      <c r="U157" s="70"/>
      <c r="V157" s="71"/>
      <c r="W157" s="83">
        <v>4</v>
      </c>
      <c r="X157" s="71"/>
      <c r="Y157" s="70"/>
      <c r="Z157" s="70"/>
      <c r="AA157" s="70"/>
      <c r="AB157" s="70"/>
      <c r="AC157" s="70"/>
      <c r="AD157" s="70"/>
      <c r="AE157" s="70"/>
      <c r="AF157" s="70"/>
      <c r="AG157" s="70"/>
    </row>
    <row r="158" spans="1:33" ht="15" customHeight="1" x14ac:dyDescent="0.25">
      <c r="A158" s="66" t="str">
        <f>IF(ISBLANK(C158),"",CONCATENATE(C158,"-",D158,"-",E158,"/",F158))</f>
        <v>OSR-1036-UR1/24</v>
      </c>
      <c r="B158" s="66" t="str">
        <f>IF(ISBLANK(C158),"",CONCATENATE(A158,"_",TEXT(G158,"yymmdd"),TEXT(H158,"hhmm")))</f>
        <v>OSR-1036-UR1/24_2412060003</v>
      </c>
      <c r="C158" s="67" t="s">
        <v>601</v>
      </c>
      <c r="D158" s="67">
        <v>1036</v>
      </c>
      <c r="E158" s="67" t="s">
        <v>58</v>
      </c>
      <c r="F158" s="67">
        <v>24</v>
      </c>
      <c r="G158" s="68">
        <v>45632</v>
      </c>
      <c r="H158" s="69">
        <v>1.0020833333333334</v>
      </c>
      <c r="I158" s="84" t="s">
        <v>635</v>
      </c>
      <c r="J158" s="70" t="s">
        <v>53</v>
      </c>
      <c r="K158" s="70" t="s">
        <v>532</v>
      </c>
      <c r="L158" s="75"/>
      <c r="M158" s="75" t="s">
        <v>637</v>
      </c>
      <c r="N158" s="85" t="s">
        <v>638</v>
      </c>
      <c r="O158" s="74">
        <v>-37933070</v>
      </c>
      <c r="P158" s="74">
        <v>-57581540</v>
      </c>
      <c r="Q158" s="70"/>
      <c r="R158" s="70"/>
      <c r="S158" s="71"/>
      <c r="T158" s="71"/>
      <c r="U158" s="70"/>
      <c r="V158" s="71"/>
      <c r="W158" s="83">
        <v>4</v>
      </c>
      <c r="X158" s="83"/>
      <c r="Y158" s="70"/>
      <c r="Z158" s="70"/>
      <c r="AA158" s="70"/>
      <c r="AB158" s="70"/>
      <c r="AC158" s="70"/>
      <c r="AD158" s="70"/>
      <c r="AE158" s="70"/>
      <c r="AF158" s="70"/>
      <c r="AG158" s="70"/>
    </row>
    <row r="159" spans="1:33" ht="15" customHeight="1" x14ac:dyDescent="0.25">
      <c r="A159" s="66" t="str">
        <f>IF(ISBLANK(C159),"",CONCATENATE(C159,"-",D159,"-",E159,"/",F159))</f>
        <v>OSR-1036-UR1/24</v>
      </c>
      <c r="B159" s="66" t="str">
        <f>IF(ISBLANK(C159),"",CONCATENATE(A159,"_",TEXT(G159,"yymmdd"),TEXT(H159,"hhmm")))</f>
        <v>OSR-1036-UR1/24_2412070000</v>
      </c>
      <c r="C159" s="67" t="s">
        <v>601</v>
      </c>
      <c r="D159" s="67">
        <v>1036</v>
      </c>
      <c r="E159" s="67" t="s">
        <v>58</v>
      </c>
      <c r="F159" s="67">
        <v>24</v>
      </c>
      <c r="G159" s="68">
        <v>45633</v>
      </c>
      <c r="H159" s="110">
        <v>1</v>
      </c>
      <c r="I159" s="83" t="s">
        <v>635</v>
      </c>
      <c r="J159" s="70" t="s">
        <v>53</v>
      </c>
      <c r="K159" s="70" t="s">
        <v>532</v>
      </c>
      <c r="L159" s="70"/>
      <c r="M159" s="75" t="s">
        <v>613</v>
      </c>
      <c r="N159" s="83" t="s">
        <v>634</v>
      </c>
      <c r="O159" s="87">
        <v>-3455880</v>
      </c>
      <c r="P159" s="87">
        <v>-5841567</v>
      </c>
      <c r="Q159" s="87"/>
      <c r="R159" s="87"/>
      <c r="S159" s="83"/>
      <c r="T159" s="83"/>
      <c r="U159" s="87"/>
      <c r="V159" s="83"/>
      <c r="W159" s="87">
        <v>8</v>
      </c>
      <c r="X159" s="87"/>
      <c r="Y159" s="87"/>
      <c r="Z159" s="87"/>
      <c r="AA159" s="87"/>
      <c r="AB159" s="87"/>
      <c r="AC159" s="87">
        <v>1</v>
      </c>
      <c r="AD159" s="87"/>
      <c r="AE159" s="87"/>
      <c r="AF159" s="87"/>
      <c r="AG159" s="87"/>
    </row>
    <row r="160" spans="1:33" ht="15" customHeight="1" x14ac:dyDescent="0.25">
      <c r="A160" s="66" t="str">
        <f>IF(ISBLANK(C160),"",CONCATENATE(C160,"-",D160,"-",E160,"/",F160))</f>
        <v>OSR-1036-UR1/24</v>
      </c>
      <c r="B160" s="66" t="str">
        <f>IF(ISBLANK(C160),"",CONCATENATE(A160,"_",TEXT(G160,"yymmdd"),TEXT(H160,"hhmm")))</f>
        <v>OSR-1036-UR1/24_2412070001</v>
      </c>
      <c r="C160" s="67" t="s">
        <v>601</v>
      </c>
      <c r="D160" s="67">
        <v>1036</v>
      </c>
      <c r="E160" s="67" t="s">
        <v>58</v>
      </c>
      <c r="F160" s="67">
        <v>24</v>
      </c>
      <c r="G160" s="68">
        <v>45633</v>
      </c>
      <c r="H160" s="150">
        <v>1.0006944444444446</v>
      </c>
      <c r="I160" s="83" t="s">
        <v>635</v>
      </c>
      <c r="J160" s="70" t="s">
        <v>53</v>
      </c>
      <c r="K160" s="70" t="s">
        <v>532</v>
      </c>
      <c r="L160" s="70" t="s">
        <v>135</v>
      </c>
      <c r="M160" s="75" t="s">
        <v>618</v>
      </c>
      <c r="N160" s="83" t="s">
        <v>628</v>
      </c>
      <c r="O160" s="87">
        <v>-3481540</v>
      </c>
      <c r="P160" s="87" t="s">
        <v>629</v>
      </c>
      <c r="Q160" s="87"/>
      <c r="R160" s="87"/>
      <c r="S160" s="83"/>
      <c r="T160" s="83"/>
      <c r="U160" s="87"/>
      <c r="V160" s="83"/>
      <c r="W160" s="87">
        <v>8</v>
      </c>
      <c r="X160" s="87"/>
      <c r="Y160" s="87"/>
      <c r="Z160" s="87"/>
      <c r="AA160" s="87"/>
      <c r="AB160" s="87"/>
      <c r="AC160" s="87">
        <v>1</v>
      </c>
      <c r="AD160" s="87"/>
      <c r="AE160" s="87"/>
      <c r="AF160" s="87"/>
      <c r="AG160" s="87"/>
    </row>
    <row r="161" spans="1:33" ht="15" customHeight="1" x14ac:dyDescent="0.25">
      <c r="A161" s="66" t="str">
        <f>IF(ISBLANK(C161),"",CONCATENATE(C161,"-",D161,"-",E161,"/",F161))</f>
        <v>OSR-1036-UR1/24</v>
      </c>
      <c r="B161" s="66" t="str">
        <f>IF(ISBLANK(C161),"",CONCATENATE(A161,"_",TEXT(G161,"yymmdd"),TEXT(H161,"hhmm")))</f>
        <v>OSR-1036-UR1/24_2412070002</v>
      </c>
      <c r="C161" s="67" t="s">
        <v>601</v>
      </c>
      <c r="D161" s="67">
        <v>1036</v>
      </c>
      <c r="E161" s="67" t="s">
        <v>58</v>
      </c>
      <c r="F161" s="67">
        <v>24</v>
      </c>
      <c r="G161" s="68">
        <v>45633</v>
      </c>
      <c r="H161" s="150">
        <v>1.0013888888888889</v>
      </c>
      <c r="I161" s="83" t="s">
        <v>635</v>
      </c>
      <c r="J161" s="70" t="s">
        <v>53</v>
      </c>
      <c r="K161" s="70" t="s">
        <v>532</v>
      </c>
      <c r="L161" s="70" t="s">
        <v>336</v>
      </c>
      <c r="M161" s="75"/>
      <c r="N161" s="83" t="s">
        <v>636</v>
      </c>
      <c r="O161" s="87">
        <v>-38716257</v>
      </c>
      <c r="P161" s="87">
        <v>-62163765</v>
      </c>
      <c r="Q161" s="87"/>
      <c r="R161" s="87"/>
      <c r="S161" s="83"/>
      <c r="T161" s="83"/>
      <c r="U161" s="87"/>
      <c r="V161" s="83"/>
      <c r="W161" s="87">
        <v>4</v>
      </c>
      <c r="X161" s="87"/>
      <c r="Y161" s="87"/>
      <c r="Z161" s="87"/>
      <c r="AA161" s="87"/>
      <c r="AB161" s="87"/>
      <c r="AC161" s="87"/>
      <c r="AD161" s="87"/>
      <c r="AE161" s="87"/>
      <c r="AF161" s="87"/>
      <c r="AG161" s="87"/>
    </row>
    <row r="162" spans="1:33" ht="15" customHeight="1" x14ac:dyDescent="0.25">
      <c r="A162" s="66" t="str">
        <f>IF(ISBLANK(C162),"",CONCATENATE(C162,"-",D162,"-",E162,"/",F162))</f>
        <v>OSR-1036-UR1/24</v>
      </c>
      <c r="B162" s="66" t="str">
        <f>IF(ISBLANK(C162),"",CONCATENATE(A162,"_",TEXT(G162,"yymmdd"),TEXT(H162,"hhmm")))</f>
        <v>OSR-1036-UR1/24_2412070003</v>
      </c>
      <c r="C162" s="67" t="s">
        <v>601</v>
      </c>
      <c r="D162" s="67">
        <v>1036</v>
      </c>
      <c r="E162" s="67" t="s">
        <v>58</v>
      </c>
      <c r="F162" s="67">
        <v>24</v>
      </c>
      <c r="G162" s="68">
        <v>45633</v>
      </c>
      <c r="H162" s="150">
        <v>1.0020833333333334</v>
      </c>
      <c r="I162" s="83" t="s">
        <v>635</v>
      </c>
      <c r="J162" s="70" t="s">
        <v>53</v>
      </c>
      <c r="K162" s="70" t="s">
        <v>532</v>
      </c>
      <c r="L162" s="70"/>
      <c r="M162" s="75" t="s">
        <v>637</v>
      </c>
      <c r="N162" s="83" t="s">
        <v>638</v>
      </c>
      <c r="O162" s="87">
        <v>-37933070</v>
      </c>
      <c r="P162" s="87">
        <v>-57581540</v>
      </c>
      <c r="Q162" s="87"/>
      <c r="R162" s="87"/>
      <c r="S162" s="83"/>
      <c r="T162" s="83"/>
      <c r="U162" s="87"/>
      <c r="V162" s="83"/>
      <c r="W162" s="87">
        <v>4</v>
      </c>
      <c r="X162" s="87"/>
      <c r="Y162" s="87"/>
      <c r="Z162" s="87"/>
      <c r="AA162" s="87"/>
      <c r="AB162" s="87"/>
      <c r="AC162" s="87"/>
      <c r="AD162" s="87"/>
      <c r="AE162" s="87"/>
      <c r="AF162" s="87"/>
      <c r="AG162" s="87"/>
    </row>
    <row r="163" spans="1:33" ht="15" customHeight="1" x14ac:dyDescent="0.25">
      <c r="A163" s="100" t="str">
        <f>IF(ISBLANK(C163),"",CONCATENATE(C163,"-",D163,"-",E163,"/",F163))</f>
        <v>OSR-1036-UR1/24</v>
      </c>
      <c r="B163" s="100" t="str">
        <f>IF(ISBLANK(C163),"",CONCATENATE(A163,"_",TEXT(G163,"yymmdd"),TEXT(H163,"hhmm")))</f>
        <v>OSR-1036-UR1/24_2412080000</v>
      </c>
      <c r="C163" s="101" t="s">
        <v>601</v>
      </c>
      <c r="D163" s="101">
        <v>1036</v>
      </c>
      <c r="E163" s="67" t="s">
        <v>58</v>
      </c>
      <c r="F163" s="101">
        <v>24</v>
      </c>
      <c r="G163" s="111">
        <v>45634</v>
      </c>
      <c r="H163" s="112">
        <v>1</v>
      </c>
      <c r="I163" s="103" t="s">
        <v>635</v>
      </c>
      <c r="J163" s="103" t="s">
        <v>53</v>
      </c>
      <c r="K163" s="103" t="s">
        <v>532</v>
      </c>
      <c r="L163" s="103"/>
      <c r="M163" s="113" t="s">
        <v>613</v>
      </c>
      <c r="N163" s="105" t="s">
        <v>634</v>
      </c>
      <c r="O163" s="114">
        <v>-3455880</v>
      </c>
      <c r="P163" s="114">
        <v>-5841567</v>
      </c>
      <c r="Q163" s="103"/>
      <c r="R163" s="103"/>
      <c r="S163" s="105"/>
      <c r="T163" s="105"/>
      <c r="U163" s="103"/>
      <c r="V163" s="105"/>
      <c r="W163" s="103">
        <v>8</v>
      </c>
      <c r="X163" s="103"/>
      <c r="Y163" s="103"/>
      <c r="Z163" s="103"/>
      <c r="AA163" s="103"/>
      <c r="AB163" s="103"/>
      <c r="AC163" s="103">
        <v>1</v>
      </c>
      <c r="AD163" s="103"/>
      <c r="AE163" s="103"/>
      <c r="AF163" s="103"/>
      <c r="AG163" s="103"/>
    </row>
    <row r="164" spans="1:33" ht="15" customHeight="1" x14ac:dyDescent="0.25">
      <c r="A164" s="100" t="str">
        <f>IF(ISBLANK(C164),"",CONCATENATE(C164,"-",D164,"-",E164,"/",F164))</f>
        <v>OSR-1036-UR1/24</v>
      </c>
      <c r="B164" s="100" t="str">
        <f>IF(ISBLANK(C164),"",CONCATENATE(A164,"_",TEXT(G164,"yymmdd"),TEXT(H164,"hhmm")))</f>
        <v>OSR-1036-UR1/24_2412080001</v>
      </c>
      <c r="C164" s="101" t="s">
        <v>601</v>
      </c>
      <c r="D164" s="101">
        <v>1036</v>
      </c>
      <c r="E164" s="67" t="s">
        <v>58</v>
      </c>
      <c r="F164" s="101">
        <v>24</v>
      </c>
      <c r="G164" s="111">
        <v>45634</v>
      </c>
      <c r="H164" s="112">
        <v>1.0006944444444446</v>
      </c>
      <c r="I164" s="103" t="s">
        <v>635</v>
      </c>
      <c r="J164" s="103" t="s">
        <v>53</v>
      </c>
      <c r="K164" s="103" t="s">
        <v>532</v>
      </c>
      <c r="L164" s="103" t="s">
        <v>135</v>
      </c>
      <c r="M164" s="113" t="s">
        <v>618</v>
      </c>
      <c r="N164" s="105" t="s">
        <v>628</v>
      </c>
      <c r="O164" s="114">
        <v>-3481540</v>
      </c>
      <c r="P164" s="114" t="s">
        <v>629</v>
      </c>
      <c r="Q164" s="103"/>
      <c r="R164" s="103"/>
      <c r="S164" s="105"/>
      <c r="T164" s="105"/>
      <c r="U164" s="103"/>
      <c r="V164" s="105"/>
      <c r="W164" s="103">
        <v>8</v>
      </c>
      <c r="X164" s="103"/>
      <c r="Y164" s="103"/>
      <c r="Z164" s="103"/>
      <c r="AA164" s="103"/>
      <c r="AB164" s="103"/>
      <c r="AC164" s="103">
        <v>1</v>
      </c>
      <c r="AD164" s="103"/>
      <c r="AE164" s="103"/>
      <c r="AF164" s="103"/>
      <c r="AG164" s="103"/>
    </row>
    <row r="165" spans="1:33" ht="15" customHeight="1" x14ac:dyDescent="0.25">
      <c r="A165" s="100" t="str">
        <f>IF(ISBLANK(C165),"",CONCATENATE(C165,"-",D165,"-",E165,"/",F165))</f>
        <v>OSR-1036-UR1/24</v>
      </c>
      <c r="B165" s="100" t="str">
        <f>IF(ISBLANK(C165),"",CONCATENATE(A165,"_",TEXT(G165,"yymmdd"),TEXT(H165,"hhmm")))</f>
        <v>OSR-1036-UR1/24_2412080002</v>
      </c>
      <c r="C165" s="101" t="s">
        <v>601</v>
      </c>
      <c r="D165" s="101">
        <v>1036</v>
      </c>
      <c r="E165" s="67" t="s">
        <v>58</v>
      </c>
      <c r="F165" s="101">
        <v>24</v>
      </c>
      <c r="G165" s="111">
        <v>45634</v>
      </c>
      <c r="H165" s="112">
        <v>1.0013888888888889</v>
      </c>
      <c r="I165" s="103" t="s">
        <v>635</v>
      </c>
      <c r="J165" s="103" t="s">
        <v>53</v>
      </c>
      <c r="K165" s="103" t="s">
        <v>532</v>
      </c>
      <c r="L165" s="103" t="s">
        <v>336</v>
      </c>
      <c r="M165" s="113"/>
      <c r="N165" s="105" t="s">
        <v>636</v>
      </c>
      <c r="O165" s="114">
        <v>-38716257</v>
      </c>
      <c r="P165" s="114">
        <v>-62163765</v>
      </c>
      <c r="Q165" s="103"/>
      <c r="R165" s="103"/>
      <c r="S165" s="105"/>
      <c r="T165" s="105"/>
      <c r="U165" s="103"/>
      <c r="V165" s="105"/>
      <c r="W165" s="103">
        <v>4</v>
      </c>
      <c r="X165" s="103"/>
      <c r="Y165" s="103"/>
      <c r="Z165" s="103"/>
      <c r="AA165" s="103"/>
      <c r="AB165" s="103"/>
      <c r="AC165" s="103"/>
      <c r="AD165" s="103"/>
      <c r="AE165" s="103"/>
      <c r="AF165" s="103"/>
      <c r="AG165" s="103"/>
    </row>
    <row r="166" spans="1:33" ht="15" customHeight="1" x14ac:dyDescent="0.25">
      <c r="A166" s="100" t="str">
        <f>IF(ISBLANK(C166),"",CONCATENATE(C166,"-",D166,"-",E166,"/",F166))</f>
        <v>OSR-1036-UR1/24</v>
      </c>
      <c r="B166" s="100" t="str">
        <f>IF(ISBLANK(C166),"",CONCATENATE(A166,"_",TEXT(G166,"yymmdd"),TEXT(H166,"hhmm")))</f>
        <v>OSR-1036-UR1/24_2412080003</v>
      </c>
      <c r="C166" s="101" t="s">
        <v>601</v>
      </c>
      <c r="D166" s="101">
        <v>1036</v>
      </c>
      <c r="E166" s="67" t="s">
        <v>58</v>
      </c>
      <c r="F166" s="101">
        <v>24</v>
      </c>
      <c r="G166" s="111">
        <v>45634</v>
      </c>
      <c r="H166" s="112">
        <v>1.0020833333333334</v>
      </c>
      <c r="I166" s="103" t="s">
        <v>635</v>
      </c>
      <c r="J166" s="103" t="s">
        <v>53</v>
      </c>
      <c r="K166" s="103" t="s">
        <v>532</v>
      </c>
      <c r="L166" s="103"/>
      <c r="M166" s="113" t="s">
        <v>637</v>
      </c>
      <c r="N166" s="105" t="s">
        <v>638</v>
      </c>
      <c r="O166" s="114">
        <v>-37933070</v>
      </c>
      <c r="P166" s="114">
        <v>-57581540</v>
      </c>
      <c r="Q166" s="103"/>
      <c r="R166" s="103"/>
      <c r="S166" s="105"/>
      <c r="T166" s="105"/>
      <c r="U166" s="103"/>
      <c r="V166" s="105"/>
      <c r="W166" s="103">
        <v>4</v>
      </c>
      <c r="X166" s="103"/>
      <c r="Y166" s="103"/>
      <c r="Z166" s="103"/>
      <c r="AA166" s="103"/>
      <c r="AB166" s="103"/>
      <c r="AC166" s="103"/>
      <c r="AD166" s="103"/>
      <c r="AE166" s="103"/>
      <c r="AF166" s="103"/>
      <c r="AG166" s="103"/>
    </row>
    <row r="167" spans="1:33" ht="15" customHeight="1" x14ac:dyDescent="0.25">
      <c r="A167" s="100" t="str">
        <f>IF(ISBLANK(C167),"",CONCATENATE(C167,"-",D167,"-",E167,"/",F167))</f>
        <v>OSR-1036-UR1/24</v>
      </c>
      <c r="B167" s="100" t="str">
        <f>IF(ISBLANK(C167),"",CONCATENATE(A167,"_",TEXT(G167,"yymmdd"),TEXT(H167,"hhmm")))</f>
        <v>OSR-1036-UR1/24_2412090000</v>
      </c>
      <c r="C167" s="101" t="s">
        <v>601</v>
      </c>
      <c r="D167" s="101">
        <v>1036</v>
      </c>
      <c r="E167" s="67" t="s">
        <v>58</v>
      </c>
      <c r="F167" s="101">
        <v>24</v>
      </c>
      <c r="G167" s="111">
        <v>45635</v>
      </c>
      <c r="H167" s="112">
        <v>1</v>
      </c>
      <c r="I167" s="103" t="s">
        <v>635</v>
      </c>
      <c r="J167" s="103" t="s">
        <v>53</v>
      </c>
      <c r="K167" s="103" t="s">
        <v>532</v>
      </c>
      <c r="L167" s="103"/>
      <c r="M167" s="113" t="s">
        <v>613</v>
      </c>
      <c r="N167" s="105" t="s">
        <v>634</v>
      </c>
      <c r="O167" s="114">
        <v>-3455880</v>
      </c>
      <c r="P167" s="114">
        <v>-5841567</v>
      </c>
      <c r="Q167" s="103"/>
      <c r="R167" s="103"/>
      <c r="S167" s="105"/>
      <c r="T167" s="105"/>
      <c r="U167" s="103"/>
      <c r="V167" s="105"/>
      <c r="W167" s="103">
        <v>8</v>
      </c>
      <c r="X167" s="103"/>
      <c r="Y167" s="103"/>
      <c r="Z167" s="103"/>
      <c r="AA167" s="103"/>
      <c r="AB167" s="103"/>
      <c r="AC167" s="103">
        <v>1</v>
      </c>
      <c r="AD167" s="103"/>
      <c r="AE167" s="103"/>
      <c r="AF167" s="103"/>
      <c r="AG167" s="103"/>
    </row>
    <row r="168" spans="1:33" ht="15" customHeight="1" x14ac:dyDescent="0.25">
      <c r="A168" s="100" t="str">
        <f>IF(ISBLANK(C168),"",CONCATENATE(C168,"-",D168,"-",E168,"/",F168))</f>
        <v>OSR-1036-UR1/24</v>
      </c>
      <c r="B168" s="100" t="str">
        <f>IF(ISBLANK(C168),"",CONCATENATE(A168,"_",TEXT(G168,"yymmdd"),TEXT(H168,"hhmm")))</f>
        <v>OSR-1036-UR1/24_2412090001</v>
      </c>
      <c r="C168" s="101" t="s">
        <v>601</v>
      </c>
      <c r="D168" s="101">
        <v>1036</v>
      </c>
      <c r="E168" s="67" t="s">
        <v>58</v>
      </c>
      <c r="F168" s="101">
        <v>24</v>
      </c>
      <c r="G168" s="111">
        <v>45635</v>
      </c>
      <c r="H168" s="112">
        <v>1.0006944444444446</v>
      </c>
      <c r="I168" s="103" t="s">
        <v>635</v>
      </c>
      <c r="J168" s="103" t="s">
        <v>53</v>
      </c>
      <c r="K168" s="103" t="s">
        <v>532</v>
      </c>
      <c r="L168" s="103" t="s">
        <v>135</v>
      </c>
      <c r="M168" s="113" t="s">
        <v>618</v>
      </c>
      <c r="N168" s="105" t="s">
        <v>628</v>
      </c>
      <c r="O168" s="114">
        <v>-3481540</v>
      </c>
      <c r="P168" s="114" t="s">
        <v>629</v>
      </c>
      <c r="Q168" s="103"/>
      <c r="R168" s="103"/>
      <c r="S168" s="105"/>
      <c r="T168" s="105"/>
      <c r="U168" s="103"/>
      <c r="V168" s="105"/>
      <c r="W168" s="103">
        <v>8</v>
      </c>
      <c r="X168" s="103"/>
      <c r="Y168" s="103"/>
      <c r="Z168" s="103"/>
      <c r="AA168" s="103"/>
      <c r="AB168" s="103"/>
      <c r="AC168" s="103">
        <v>1</v>
      </c>
      <c r="AD168" s="103"/>
      <c r="AE168" s="103"/>
      <c r="AF168" s="103"/>
      <c r="AG168" s="103"/>
    </row>
    <row r="169" spans="1:33" ht="15" customHeight="1" x14ac:dyDescent="0.25">
      <c r="A169" s="100" t="str">
        <f>IF(ISBLANK(C169),"",CONCATENATE(C169,"-",D169,"-",E169,"/",F169))</f>
        <v>OSR-1036-UR1/24</v>
      </c>
      <c r="B169" s="100" t="str">
        <f>IF(ISBLANK(C169),"",CONCATENATE(A169,"_",TEXT(G169,"yymmdd"),TEXT(H169,"hhmm")))</f>
        <v>OSR-1036-UR1/24_2412090002</v>
      </c>
      <c r="C169" s="101" t="s">
        <v>601</v>
      </c>
      <c r="D169" s="101">
        <v>1036</v>
      </c>
      <c r="E169" s="67" t="s">
        <v>58</v>
      </c>
      <c r="F169" s="101">
        <v>24</v>
      </c>
      <c r="G169" s="111">
        <v>45635</v>
      </c>
      <c r="H169" s="112">
        <v>1.0013888888888889</v>
      </c>
      <c r="I169" s="103" t="s">
        <v>635</v>
      </c>
      <c r="J169" s="103" t="s">
        <v>53</v>
      </c>
      <c r="K169" s="103" t="s">
        <v>532</v>
      </c>
      <c r="L169" s="103" t="s">
        <v>336</v>
      </c>
      <c r="M169" s="113"/>
      <c r="N169" s="105" t="s">
        <v>636</v>
      </c>
      <c r="O169" s="114">
        <v>-38716257</v>
      </c>
      <c r="P169" s="114">
        <v>-62163765</v>
      </c>
      <c r="Q169" s="103"/>
      <c r="R169" s="103"/>
      <c r="S169" s="105"/>
      <c r="T169" s="105"/>
      <c r="U169" s="103"/>
      <c r="V169" s="105"/>
      <c r="W169" s="103">
        <v>4</v>
      </c>
      <c r="X169" s="103"/>
      <c r="Y169" s="103"/>
      <c r="Z169" s="103"/>
      <c r="AA169" s="103"/>
      <c r="AB169" s="103"/>
      <c r="AC169" s="103"/>
      <c r="AD169" s="103"/>
      <c r="AE169" s="103"/>
      <c r="AF169" s="103"/>
      <c r="AG169" s="103"/>
    </row>
    <row r="170" spans="1:33" ht="15" customHeight="1" x14ac:dyDescent="0.25">
      <c r="A170" s="100" t="str">
        <f>IF(ISBLANK(C170),"",CONCATENATE(C170,"-",D170,"-",E170,"/",F170))</f>
        <v>OSR-1036-UR1/24</v>
      </c>
      <c r="B170" s="100" t="str">
        <f>IF(ISBLANK(C170),"",CONCATENATE(A170,"_",TEXT(G170,"yymmdd"),TEXT(H170,"hhmm")))</f>
        <v>OSR-1036-UR1/24_2412090003</v>
      </c>
      <c r="C170" s="101" t="s">
        <v>601</v>
      </c>
      <c r="D170" s="101">
        <v>1036</v>
      </c>
      <c r="E170" s="67" t="s">
        <v>58</v>
      </c>
      <c r="F170" s="101">
        <v>24</v>
      </c>
      <c r="G170" s="111">
        <v>45635</v>
      </c>
      <c r="H170" s="112">
        <v>1.0020833333333334</v>
      </c>
      <c r="I170" s="103" t="s">
        <v>635</v>
      </c>
      <c r="J170" s="103" t="s">
        <v>53</v>
      </c>
      <c r="K170" s="103" t="s">
        <v>532</v>
      </c>
      <c r="L170" s="103"/>
      <c r="M170" s="113" t="s">
        <v>637</v>
      </c>
      <c r="N170" s="105" t="s">
        <v>638</v>
      </c>
      <c r="O170" s="114">
        <v>-37933070</v>
      </c>
      <c r="P170" s="114">
        <v>-57581540</v>
      </c>
      <c r="Q170" s="103"/>
      <c r="R170" s="103"/>
      <c r="S170" s="105"/>
      <c r="T170" s="105"/>
      <c r="U170" s="103"/>
      <c r="V170" s="105"/>
      <c r="W170" s="103">
        <v>4</v>
      </c>
      <c r="X170" s="103"/>
      <c r="Y170" s="103"/>
      <c r="Z170" s="103"/>
      <c r="AA170" s="103"/>
      <c r="AB170" s="103"/>
      <c r="AC170" s="103"/>
      <c r="AD170" s="103"/>
      <c r="AE170" s="103"/>
      <c r="AF170" s="103"/>
      <c r="AG170" s="103"/>
    </row>
    <row r="171" spans="1:33" ht="15" customHeight="1" x14ac:dyDescent="0.25">
      <c r="A171" s="141" t="str">
        <f>IF(ISBLANK(C171),"",CONCATENATE(C171,"-",D171,"-",E171,"/",F171))</f>
        <v>OSR-1036-UR1/24</v>
      </c>
      <c r="B171" s="141" t="str">
        <f>IF(ISBLANK(C171),"",CONCATENATE(A171,"_",TEXT(G171,"yymmdd"),TEXT(H171,"hhmm")))</f>
        <v>OSR-1036-UR1/24_2412100000</v>
      </c>
      <c r="C171" s="103" t="s">
        <v>601</v>
      </c>
      <c r="D171" s="103">
        <v>1036</v>
      </c>
      <c r="E171" s="103" t="s">
        <v>58</v>
      </c>
      <c r="F171" s="103">
        <v>24</v>
      </c>
      <c r="G171" s="111">
        <v>45636</v>
      </c>
      <c r="H171" s="112">
        <v>1</v>
      </c>
      <c r="I171" s="103" t="s">
        <v>635</v>
      </c>
      <c r="J171" s="103" t="s">
        <v>53</v>
      </c>
      <c r="K171" s="103" t="s">
        <v>532</v>
      </c>
      <c r="L171" s="103"/>
      <c r="M171" s="113" t="s">
        <v>613</v>
      </c>
      <c r="N171" s="105" t="s">
        <v>634</v>
      </c>
      <c r="O171" s="114">
        <v>-3455880</v>
      </c>
      <c r="P171" s="114">
        <v>-5841567</v>
      </c>
      <c r="Q171" s="103"/>
      <c r="R171" s="103"/>
      <c r="S171" s="105"/>
      <c r="T171" s="105"/>
      <c r="U171" s="103"/>
      <c r="V171" s="105"/>
      <c r="W171" s="105">
        <v>8</v>
      </c>
      <c r="X171" s="105"/>
      <c r="Y171" s="103"/>
      <c r="Z171" s="103"/>
      <c r="AA171" s="103"/>
      <c r="AB171" s="103"/>
      <c r="AC171" s="103">
        <v>1</v>
      </c>
      <c r="AD171" s="103"/>
      <c r="AE171" s="103"/>
      <c r="AF171" s="103"/>
      <c r="AG171" s="103"/>
    </row>
    <row r="172" spans="1:33" ht="15" customHeight="1" x14ac:dyDescent="0.25">
      <c r="A172" s="141" t="str">
        <f>IF(ISBLANK(C172),"",CONCATENATE(C172,"-",D172,"-",E172,"/",F172))</f>
        <v>OSR-1036-UR1/24</v>
      </c>
      <c r="B172" s="141" t="str">
        <f>IF(ISBLANK(C172),"",CONCATENATE(A172,"_",TEXT(G172,"yymmdd"),TEXT(H172,"hhmm")))</f>
        <v>OSR-1036-UR1/24_2412100001</v>
      </c>
      <c r="C172" s="103" t="s">
        <v>601</v>
      </c>
      <c r="D172" s="103">
        <v>1036</v>
      </c>
      <c r="E172" s="103" t="s">
        <v>58</v>
      </c>
      <c r="F172" s="103">
        <v>24</v>
      </c>
      <c r="G172" s="111">
        <v>45636</v>
      </c>
      <c r="H172" s="112">
        <v>1.0006944444444446</v>
      </c>
      <c r="I172" s="103" t="s">
        <v>635</v>
      </c>
      <c r="J172" s="103" t="s">
        <v>53</v>
      </c>
      <c r="K172" s="103" t="s">
        <v>532</v>
      </c>
      <c r="L172" s="103" t="s">
        <v>135</v>
      </c>
      <c r="M172" s="113" t="s">
        <v>618</v>
      </c>
      <c r="N172" s="105" t="s">
        <v>628</v>
      </c>
      <c r="O172" s="114">
        <v>-3481540</v>
      </c>
      <c r="P172" s="114" t="s">
        <v>629</v>
      </c>
      <c r="Q172" s="103"/>
      <c r="R172" s="103"/>
      <c r="S172" s="105"/>
      <c r="T172" s="105"/>
      <c r="U172" s="103"/>
      <c r="V172" s="105"/>
      <c r="W172" s="105">
        <v>8</v>
      </c>
      <c r="X172" s="105"/>
      <c r="Y172" s="103"/>
      <c r="Z172" s="103"/>
      <c r="AA172" s="103"/>
      <c r="AB172" s="103"/>
      <c r="AC172" s="103">
        <v>1</v>
      </c>
      <c r="AD172" s="103"/>
      <c r="AE172" s="103"/>
      <c r="AF172" s="103"/>
      <c r="AG172" s="103"/>
    </row>
    <row r="173" spans="1:33" ht="15" customHeight="1" x14ac:dyDescent="0.25">
      <c r="A173" s="141" t="str">
        <f>IF(ISBLANK(C173),"",CONCATENATE(C173,"-",D173,"-",E173,"/",F173))</f>
        <v>OSR-1036-UR1/24</v>
      </c>
      <c r="B173" s="141" t="str">
        <f>IF(ISBLANK(C173),"",CONCATENATE(A173,"_",TEXT(G173,"yymmdd"),TEXT(H173,"hhmm")))</f>
        <v>OSR-1036-UR1/24_2412100002</v>
      </c>
      <c r="C173" s="103" t="s">
        <v>601</v>
      </c>
      <c r="D173" s="103">
        <v>1036</v>
      </c>
      <c r="E173" s="103" t="s">
        <v>58</v>
      </c>
      <c r="F173" s="103">
        <v>24</v>
      </c>
      <c r="G173" s="111">
        <v>45636</v>
      </c>
      <c r="H173" s="112">
        <v>1.0013888888888889</v>
      </c>
      <c r="I173" s="103" t="s">
        <v>635</v>
      </c>
      <c r="J173" s="103" t="s">
        <v>53</v>
      </c>
      <c r="K173" s="103" t="s">
        <v>532</v>
      </c>
      <c r="L173" s="103" t="s">
        <v>336</v>
      </c>
      <c r="M173" s="113"/>
      <c r="N173" s="105" t="s">
        <v>636</v>
      </c>
      <c r="O173" s="114">
        <v>-38716257</v>
      </c>
      <c r="P173" s="114">
        <v>-62163765</v>
      </c>
      <c r="Q173" s="103"/>
      <c r="R173" s="103"/>
      <c r="S173" s="105"/>
      <c r="T173" s="105"/>
      <c r="U173" s="103"/>
      <c r="V173" s="105"/>
      <c r="W173" s="105">
        <v>4</v>
      </c>
      <c r="X173" s="105"/>
      <c r="Y173" s="103"/>
      <c r="Z173" s="103"/>
      <c r="AA173" s="103"/>
      <c r="AB173" s="103"/>
      <c r="AC173" s="103"/>
      <c r="AD173" s="103"/>
      <c r="AE173" s="103"/>
      <c r="AF173" s="103"/>
      <c r="AG173" s="103"/>
    </row>
    <row r="174" spans="1:33" ht="15" customHeight="1" x14ac:dyDescent="0.25">
      <c r="A174" s="141" t="str">
        <f>IF(ISBLANK(C174),"",CONCATENATE(C174,"-",D174,"-",E174,"/",F174))</f>
        <v>OSR-1036-UR1/24</v>
      </c>
      <c r="B174" s="141" t="str">
        <f>IF(ISBLANK(C174),"",CONCATENATE(A174,"_",TEXT(G174,"yymmdd"),TEXT(H174,"hhmm")))</f>
        <v>OSR-1036-UR1/24_2412100003</v>
      </c>
      <c r="C174" s="103" t="s">
        <v>601</v>
      </c>
      <c r="D174" s="103">
        <v>1036</v>
      </c>
      <c r="E174" s="103" t="s">
        <v>58</v>
      </c>
      <c r="F174" s="103">
        <v>24</v>
      </c>
      <c r="G174" s="111">
        <v>45636</v>
      </c>
      <c r="H174" s="112">
        <v>1.0020833333333334</v>
      </c>
      <c r="I174" s="103" t="s">
        <v>635</v>
      </c>
      <c r="J174" s="103" t="s">
        <v>53</v>
      </c>
      <c r="K174" s="103" t="s">
        <v>532</v>
      </c>
      <c r="L174" s="103"/>
      <c r="M174" s="113" t="s">
        <v>637</v>
      </c>
      <c r="N174" s="105" t="s">
        <v>638</v>
      </c>
      <c r="O174" s="114">
        <v>-37933070</v>
      </c>
      <c r="P174" s="114">
        <v>-57581540</v>
      </c>
      <c r="Q174" s="103"/>
      <c r="R174" s="103"/>
      <c r="S174" s="105"/>
      <c r="T174" s="105"/>
      <c r="U174" s="103"/>
      <c r="V174" s="105"/>
      <c r="W174" s="105">
        <v>4</v>
      </c>
      <c r="X174" s="105"/>
      <c r="Y174" s="103"/>
      <c r="Z174" s="103"/>
      <c r="AA174" s="103"/>
      <c r="AB174" s="103"/>
      <c r="AC174" s="103"/>
      <c r="AD174" s="103"/>
      <c r="AE174" s="103"/>
      <c r="AF174" s="103"/>
      <c r="AG174" s="103"/>
    </row>
    <row r="175" spans="1:33" ht="15" customHeight="1" x14ac:dyDescent="0.25">
      <c r="A175" s="66" t="str">
        <f>IF(ISBLANK(C175),"",CONCATENATE(C175,"-",D175,"-",E175,"/",F175))</f>
        <v>OSR-1042-UR4/24</v>
      </c>
      <c r="B175" s="66" t="str">
        <f>IF(ISBLANK(C175),"",CONCATENATE(A175,"_",TEXT(G175,"yymmdd"),TEXT(H175,"hhmm")))</f>
        <v>OSR-1042-UR4/24_2412041800</v>
      </c>
      <c r="C175" s="67" t="s">
        <v>601</v>
      </c>
      <c r="D175" s="67">
        <v>1042</v>
      </c>
      <c r="E175" s="67" t="s">
        <v>61</v>
      </c>
      <c r="F175" s="67">
        <v>24</v>
      </c>
      <c r="G175" s="68">
        <v>45630</v>
      </c>
      <c r="H175" s="69">
        <v>0.75</v>
      </c>
      <c r="I175" s="70" t="s">
        <v>643</v>
      </c>
      <c r="J175" s="70" t="s">
        <v>53</v>
      </c>
      <c r="K175" s="70" t="s">
        <v>524</v>
      </c>
      <c r="L175" s="70" t="s">
        <v>323</v>
      </c>
      <c r="M175" s="70" t="s">
        <v>606</v>
      </c>
      <c r="N175" s="71" t="s">
        <v>603</v>
      </c>
      <c r="O175" s="72"/>
      <c r="P175" s="73"/>
      <c r="Q175" s="70"/>
      <c r="R175" s="70"/>
      <c r="S175" s="74"/>
      <c r="T175" s="74"/>
      <c r="U175" s="70"/>
      <c r="V175" s="74"/>
      <c r="W175" s="74">
        <v>2</v>
      </c>
      <c r="X175" s="74">
        <v>1</v>
      </c>
      <c r="Y175" s="70"/>
      <c r="Z175" s="70"/>
      <c r="AA175" s="70"/>
      <c r="AB175" s="70"/>
      <c r="AC175" s="70"/>
      <c r="AD175" s="70"/>
      <c r="AE175" s="70"/>
      <c r="AF175" s="70"/>
      <c r="AG175" s="70"/>
    </row>
    <row r="176" spans="1:33" ht="15" customHeight="1" x14ac:dyDescent="0.25">
      <c r="A176" s="66" t="str">
        <f>IF(ISBLANK(C176),"",CONCATENATE(C176,"-",D176,"-",E176,"/",F176))</f>
        <v>OSR-1042-UR4/24</v>
      </c>
      <c r="B176" s="66" t="str">
        <f>IF(ISBLANK(C176),"",CONCATENATE(A176,"_",TEXT(G176,"yymmdd"),TEXT(H176,"hhmm")))</f>
        <v>OSR-1042-UR4/24_2412051800</v>
      </c>
      <c r="C176" s="67" t="s">
        <v>601</v>
      </c>
      <c r="D176" s="67">
        <v>1042</v>
      </c>
      <c r="E176" s="67" t="s">
        <v>61</v>
      </c>
      <c r="F176" s="67">
        <v>24</v>
      </c>
      <c r="G176" s="68">
        <v>45631</v>
      </c>
      <c r="H176" s="69">
        <v>0.75</v>
      </c>
      <c r="I176" s="83" t="s">
        <v>643</v>
      </c>
      <c r="J176" s="70" t="s">
        <v>53</v>
      </c>
      <c r="K176" s="70" t="s">
        <v>524</v>
      </c>
      <c r="L176" s="67" t="s">
        <v>323</v>
      </c>
      <c r="M176" s="75" t="s">
        <v>606</v>
      </c>
      <c r="N176" s="83" t="s">
        <v>603</v>
      </c>
      <c r="O176" s="87"/>
      <c r="P176" s="87"/>
      <c r="Q176" s="87"/>
      <c r="R176" s="87"/>
      <c r="S176" s="83"/>
      <c r="T176" s="83"/>
      <c r="U176" s="83"/>
      <c r="V176" s="83"/>
      <c r="W176" s="83">
        <v>2</v>
      </c>
      <c r="X176" s="83">
        <v>1</v>
      </c>
      <c r="Y176" s="87"/>
      <c r="Z176" s="87"/>
      <c r="AA176" s="87"/>
      <c r="AB176" s="87"/>
      <c r="AC176" s="87"/>
      <c r="AD176" s="87"/>
      <c r="AE176" s="87"/>
      <c r="AF176" s="87"/>
      <c r="AG176" s="87"/>
    </row>
    <row r="177" spans="1:33" ht="15" customHeight="1" x14ac:dyDescent="0.25">
      <c r="A177" s="66" t="str">
        <f>IF(ISBLANK(C177),"",CONCATENATE(C177,"-",D177,"-",E177,"/",F177))</f>
        <v>OSR-1042-UR4/24</v>
      </c>
      <c r="B177" s="66" t="str">
        <f>IF(ISBLANK(C177),"",CONCATENATE(A177,"_",TEXT(G177,"yymmdd"),TEXT(H177,"hhmm")))</f>
        <v>OSR-1042-UR4/24_2412061800</v>
      </c>
      <c r="C177" s="68" t="s">
        <v>601</v>
      </c>
      <c r="D177" s="67">
        <v>1042</v>
      </c>
      <c r="E177" s="67" t="s">
        <v>61</v>
      </c>
      <c r="F177" s="67">
        <v>24</v>
      </c>
      <c r="G177" s="68">
        <v>45632</v>
      </c>
      <c r="H177" s="69">
        <v>0.75</v>
      </c>
      <c r="I177" s="83" t="s">
        <v>643</v>
      </c>
      <c r="J177" s="70" t="s">
        <v>53</v>
      </c>
      <c r="K177" s="70" t="s">
        <v>524</v>
      </c>
      <c r="L177" s="70" t="s">
        <v>323</v>
      </c>
      <c r="M177" s="75" t="s">
        <v>606</v>
      </c>
      <c r="N177" s="83" t="s">
        <v>603</v>
      </c>
      <c r="O177" s="83"/>
      <c r="P177" s="83"/>
      <c r="Q177" s="87"/>
      <c r="R177" s="87"/>
      <c r="S177" s="83"/>
      <c r="T177" s="83"/>
      <c r="U177" s="87"/>
      <c r="V177" s="83"/>
      <c r="W177" s="83">
        <v>2</v>
      </c>
      <c r="X177" s="83">
        <v>1</v>
      </c>
      <c r="Y177" s="87"/>
      <c r="Z177" s="87"/>
      <c r="AA177" s="87"/>
      <c r="AB177" s="87"/>
      <c r="AC177" s="87"/>
      <c r="AD177" s="87"/>
      <c r="AE177" s="87"/>
      <c r="AF177" s="87"/>
      <c r="AG177" s="87"/>
    </row>
    <row r="178" spans="1:33" ht="15" customHeight="1" x14ac:dyDescent="0.25">
      <c r="A178" s="66" t="str">
        <f>IF(ISBLANK(C178),"",CONCATENATE(C178,"-",D178,"-",E178,"/",F178))</f>
        <v>OSR-1042-UR4/24</v>
      </c>
      <c r="B178" s="66" t="str">
        <f>IF(ISBLANK(C178),"",CONCATENATE(A178,"_",TEXT(G178,"yymmdd"),TEXT(H178,"hhmm")))</f>
        <v>OSR-1042-UR4/24_2412071800</v>
      </c>
      <c r="C178" s="67" t="s">
        <v>601</v>
      </c>
      <c r="D178" s="67">
        <v>1042</v>
      </c>
      <c r="E178" s="67" t="s">
        <v>61</v>
      </c>
      <c r="F178" s="67">
        <v>24</v>
      </c>
      <c r="G178" s="68">
        <v>45633</v>
      </c>
      <c r="H178" s="110">
        <v>0.75</v>
      </c>
      <c r="I178" s="83" t="s">
        <v>643</v>
      </c>
      <c r="J178" s="70" t="s">
        <v>53</v>
      </c>
      <c r="K178" s="70" t="s">
        <v>524</v>
      </c>
      <c r="L178" s="70" t="s">
        <v>323</v>
      </c>
      <c r="M178" s="75" t="s">
        <v>606</v>
      </c>
      <c r="N178" s="83" t="s">
        <v>603</v>
      </c>
      <c r="O178" s="87"/>
      <c r="P178" s="87"/>
      <c r="Q178" s="87"/>
      <c r="R178" s="87"/>
      <c r="S178" s="83"/>
      <c r="T178" s="83"/>
      <c r="U178" s="87"/>
      <c r="V178" s="83"/>
      <c r="W178" s="87">
        <v>2</v>
      </c>
      <c r="X178" s="87">
        <v>1</v>
      </c>
      <c r="Y178" s="87"/>
      <c r="Z178" s="87"/>
      <c r="AA178" s="87"/>
      <c r="AB178" s="87"/>
      <c r="AC178" s="87"/>
      <c r="AD178" s="87"/>
      <c r="AE178" s="87"/>
      <c r="AF178" s="87"/>
      <c r="AG178" s="87"/>
    </row>
    <row r="179" spans="1:33" ht="15" customHeight="1" x14ac:dyDescent="0.25">
      <c r="A179" s="100" t="str">
        <f>IF(ISBLANK(C179),"",CONCATENATE(C179,"-",D179,"-",E179,"/",F179))</f>
        <v>OSR-1042-UR4/24</v>
      </c>
      <c r="B179" s="100" t="str">
        <f>IF(ISBLANK(C179),"",CONCATENATE(A179,"_",TEXT(G179,"yymmdd"),TEXT(H179,"hhmm")))</f>
        <v>OSR-1042-UR4/24_2412081800</v>
      </c>
      <c r="C179" s="101" t="s">
        <v>601</v>
      </c>
      <c r="D179" s="101">
        <v>1042</v>
      </c>
      <c r="E179" s="67" t="s">
        <v>61</v>
      </c>
      <c r="F179" s="101">
        <v>24</v>
      </c>
      <c r="G179" s="111">
        <v>45634</v>
      </c>
      <c r="H179" s="112">
        <v>0.75</v>
      </c>
      <c r="I179" s="103" t="s">
        <v>643</v>
      </c>
      <c r="J179" s="103" t="s">
        <v>53</v>
      </c>
      <c r="K179" s="103" t="s">
        <v>524</v>
      </c>
      <c r="L179" s="103" t="s">
        <v>323</v>
      </c>
      <c r="M179" s="113" t="s">
        <v>606</v>
      </c>
      <c r="N179" s="105" t="s">
        <v>603</v>
      </c>
      <c r="O179" s="114"/>
      <c r="P179" s="114"/>
      <c r="Q179" s="103"/>
      <c r="R179" s="103"/>
      <c r="S179" s="105"/>
      <c r="T179" s="105"/>
      <c r="U179" s="103"/>
      <c r="V179" s="105"/>
      <c r="W179" s="103">
        <v>2</v>
      </c>
      <c r="X179" s="103">
        <v>1</v>
      </c>
      <c r="Y179" s="103"/>
      <c r="Z179" s="103"/>
      <c r="AA179" s="103"/>
      <c r="AB179" s="103"/>
      <c r="AC179" s="103"/>
      <c r="AD179" s="103"/>
      <c r="AE179" s="103"/>
      <c r="AF179" s="103"/>
      <c r="AG179" s="103"/>
    </row>
    <row r="180" spans="1:33" ht="15" customHeight="1" x14ac:dyDescent="0.25">
      <c r="A180" s="100" t="str">
        <f>IF(ISBLANK(C180),"",CONCATENATE(C180,"-",D180,"-",E180,"/",F180))</f>
        <v>OSR-1042-UR4/24</v>
      </c>
      <c r="B180" s="100" t="str">
        <f>IF(ISBLANK(C180),"",CONCATENATE(A180,"_",TEXT(G180,"yymmdd"),TEXT(H180,"hhmm")))</f>
        <v>OSR-1042-UR4/24_2412091800</v>
      </c>
      <c r="C180" s="101" t="s">
        <v>601</v>
      </c>
      <c r="D180" s="101">
        <v>1042</v>
      </c>
      <c r="E180" s="67" t="s">
        <v>61</v>
      </c>
      <c r="F180" s="101">
        <v>24</v>
      </c>
      <c r="G180" s="111">
        <v>45635</v>
      </c>
      <c r="H180" s="112">
        <v>0.75</v>
      </c>
      <c r="I180" s="103" t="s">
        <v>643</v>
      </c>
      <c r="J180" s="103" t="s">
        <v>53</v>
      </c>
      <c r="K180" s="103" t="s">
        <v>524</v>
      </c>
      <c r="L180" s="103" t="s">
        <v>323</v>
      </c>
      <c r="M180" s="113" t="s">
        <v>606</v>
      </c>
      <c r="N180" s="105" t="s">
        <v>603</v>
      </c>
      <c r="O180" s="114"/>
      <c r="P180" s="114"/>
      <c r="Q180" s="103"/>
      <c r="R180" s="103"/>
      <c r="S180" s="105"/>
      <c r="T180" s="105"/>
      <c r="U180" s="103"/>
      <c r="V180" s="105"/>
      <c r="W180" s="103">
        <v>2</v>
      </c>
      <c r="X180" s="103">
        <v>1</v>
      </c>
      <c r="Y180" s="103"/>
      <c r="Z180" s="103"/>
      <c r="AA180" s="103"/>
      <c r="AB180" s="103"/>
      <c r="AC180" s="103"/>
      <c r="AD180" s="103"/>
      <c r="AE180" s="103"/>
      <c r="AF180" s="103"/>
      <c r="AG180" s="103"/>
    </row>
    <row r="181" spans="1:33" ht="15" customHeight="1" x14ac:dyDescent="0.25">
      <c r="A181" s="141" t="str">
        <f>IF(ISBLANK(C181),"",CONCATENATE(C181,"-",D181,"-",E181,"/",F181))</f>
        <v>OSR-1042-UR4/24</v>
      </c>
      <c r="B181" s="141" t="str">
        <f>IF(ISBLANK(C181),"",CONCATENATE(A181,"_",TEXT(G181,"yymmdd"),TEXT(H181,"hhmm")))</f>
        <v>OSR-1042-UR4/24_2412101800</v>
      </c>
      <c r="C181" s="103" t="s">
        <v>601</v>
      </c>
      <c r="D181" s="103">
        <v>1042</v>
      </c>
      <c r="E181" s="103" t="s">
        <v>61</v>
      </c>
      <c r="F181" s="103">
        <v>24</v>
      </c>
      <c r="G181" s="111">
        <v>45636</v>
      </c>
      <c r="H181" s="112">
        <v>0.75</v>
      </c>
      <c r="I181" s="103" t="s">
        <v>643</v>
      </c>
      <c r="J181" s="103" t="s">
        <v>53</v>
      </c>
      <c r="K181" s="103" t="s">
        <v>524</v>
      </c>
      <c r="L181" s="103" t="s">
        <v>323</v>
      </c>
      <c r="M181" s="113" t="s">
        <v>606</v>
      </c>
      <c r="N181" s="105" t="s">
        <v>603</v>
      </c>
      <c r="O181" s="114"/>
      <c r="P181" s="114"/>
      <c r="Q181" s="103"/>
      <c r="R181" s="103"/>
      <c r="S181" s="105"/>
      <c r="T181" s="105"/>
      <c r="U181" s="103"/>
      <c r="V181" s="105"/>
      <c r="W181" s="105">
        <v>2</v>
      </c>
      <c r="X181" s="105">
        <v>1</v>
      </c>
      <c r="Y181" s="103"/>
      <c r="Z181" s="103"/>
      <c r="AA181" s="103"/>
      <c r="AB181" s="103"/>
      <c r="AC181" s="103"/>
      <c r="AD181" s="103"/>
      <c r="AE181" s="103"/>
      <c r="AF181" s="103"/>
      <c r="AG181" s="103"/>
    </row>
    <row r="182" spans="1:33" ht="15" customHeight="1" x14ac:dyDescent="0.25">
      <c r="A182" s="66" t="str">
        <f>IF(ISBLANK(C182),"",CONCATENATE(C182,"-",D182,"-",E182,"/",F182))</f>
        <v>OSR-1043-UR4/24</v>
      </c>
      <c r="B182" s="66" t="str">
        <f>IF(ISBLANK(C182),"",CONCATENATE(A182,"_",TEXT(G182,"yymmdd"),TEXT(H182,"hhmm")))</f>
        <v>OSR-1043-UR4/24_2412040700</v>
      </c>
      <c r="C182" s="67" t="s">
        <v>601</v>
      </c>
      <c r="D182" s="67">
        <v>1043</v>
      </c>
      <c r="E182" s="67" t="s">
        <v>61</v>
      </c>
      <c r="F182" s="67">
        <v>24</v>
      </c>
      <c r="G182" s="68">
        <v>45630</v>
      </c>
      <c r="H182" s="69">
        <v>0.29166666666666669</v>
      </c>
      <c r="I182" s="71" t="s">
        <v>647</v>
      </c>
      <c r="J182" s="70" t="s">
        <v>53</v>
      </c>
      <c r="K182" s="70" t="s">
        <v>524</v>
      </c>
      <c r="L182" s="70" t="s">
        <v>323</v>
      </c>
      <c r="M182" s="75"/>
      <c r="N182" s="71" t="s">
        <v>648</v>
      </c>
      <c r="O182" s="70">
        <v>-32970272</v>
      </c>
      <c r="P182" s="70">
        <v>-60642231</v>
      </c>
      <c r="Q182" s="70"/>
      <c r="R182" s="70"/>
      <c r="S182" s="83"/>
      <c r="T182" s="83"/>
      <c r="U182" s="70"/>
      <c r="V182" s="83"/>
      <c r="W182" s="83">
        <v>2</v>
      </c>
      <c r="X182" s="83"/>
      <c r="Y182" s="70"/>
      <c r="Z182" s="70"/>
      <c r="AA182" s="70"/>
      <c r="AB182" s="70"/>
      <c r="AC182" s="70"/>
      <c r="AD182" s="70"/>
      <c r="AE182" s="70"/>
      <c r="AF182" s="70"/>
      <c r="AG182" s="70"/>
    </row>
    <row r="183" spans="1:33" ht="15" customHeight="1" x14ac:dyDescent="0.25">
      <c r="A183" s="66" t="str">
        <f>IF(ISBLANK(C183),"",CONCATENATE(C183,"-",D183,"-",E183,"/",F183))</f>
        <v>OSR-1043-UR4/24</v>
      </c>
      <c r="B183" s="66" t="str">
        <f>IF(ISBLANK(C183),"",CONCATENATE(A183,"_",TEXT(G183,"yymmdd"),TEXT(H183,"hhmm")))</f>
        <v>OSR-1043-UR4/24_2412050700</v>
      </c>
      <c r="C183" s="67" t="s">
        <v>601</v>
      </c>
      <c r="D183" s="67">
        <v>1043</v>
      </c>
      <c r="E183" s="67" t="s">
        <v>61</v>
      </c>
      <c r="F183" s="67">
        <v>24</v>
      </c>
      <c r="G183" s="68">
        <v>45631</v>
      </c>
      <c r="H183" s="69">
        <v>0.29166666666666669</v>
      </c>
      <c r="I183" s="67" t="s">
        <v>647</v>
      </c>
      <c r="J183" s="67" t="s">
        <v>53</v>
      </c>
      <c r="K183" s="67" t="s">
        <v>524</v>
      </c>
      <c r="L183" s="67" t="s">
        <v>323</v>
      </c>
      <c r="M183" s="67"/>
      <c r="N183" s="67" t="s">
        <v>648</v>
      </c>
      <c r="O183" s="67">
        <v>-32970272</v>
      </c>
      <c r="P183" s="67">
        <v>-60642231</v>
      </c>
      <c r="Q183" s="87"/>
      <c r="R183" s="87"/>
      <c r="S183" s="83"/>
      <c r="T183" s="83"/>
      <c r="U183" s="83"/>
      <c r="V183" s="83"/>
      <c r="W183" s="83">
        <v>2</v>
      </c>
      <c r="X183" s="83"/>
      <c r="Y183" s="87"/>
      <c r="Z183" s="87"/>
      <c r="AA183" s="87"/>
      <c r="AB183" s="87"/>
      <c r="AC183" s="87"/>
      <c r="AD183" s="87"/>
      <c r="AE183" s="87"/>
      <c r="AF183" s="87"/>
      <c r="AG183" s="87"/>
    </row>
    <row r="184" spans="1:33" ht="15" customHeight="1" x14ac:dyDescent="0.25">
      <c r="A184" s="66" t="str">
        <f>IF(ISBLANK(C184),"",CONCATENATE(C184,"-",D184,"-",E184,"/",F184))</f>
        <v>OSR-1043-UR4/24</v>
      </c>
      <c r="B184" s="66" t="str">
        <f>IF(ISBLANK(C184),"",CONCATENATE(A184,"_",TEXT(G184,"yymmdd"),TEXT(H184,"hhmm")))</f>
        <v>OSR-1043-UR4/24_2412060700</v>
      </c>
      <c r="C184" s="108" t="s">
        <v>601</v>
      </c>
      <c r="D184" s="108">
        <v>1043</v>
      </c>
      <c r="E184" s="67" t="s">
        <v>61</v>
      </c>
      <c r="F184" s="108">
        <v>24</v>
      </c>
      <c r="G184" s="68">
        <v>45632</v>
      </c>
      <c r="H184" s="92">
        <v>0.29166666666666669</v>
      </c>
      <c r="I184" s="83" t="s">
        <v>647</v>
      </c>
      <c r="J184" s="71" t="s">
        <v>53</v>
      </c>
      <c r="K184" s="71" t="s">
        <v>524</v>
      </c>
      <c r="L184" s="71" t="s">
        <v>323</v>
      </c>
      <c r="M184" s="75"/>
      <c r="N184" s="83" t="s">
        <v>648</v>
      </c>
      <c r="O184" s="83">
        <v>-32970272</v>
      </c>
      <c r="P184" s="83">
        <v>-60642231</v>
      </c>
      <c r="Q184" s="83"/>
      <c r="R184" s="83"/>
      <c r="S184" s="83"/>
      <c r="T184" s="83"/>
      <c r="U184" s="83"/>
      <c r="V184" s="83"/>
      <c r="W184" s="83">
        <v>2</v>
      </c>
      <c r="X184" s="83"/>
      <c r="Y184" s="83"/>
      <c r="Z184" s="83"/>
      <c r="AA184" s="83"/>
      <c r="AB184" s="83"/>
      <c r="AC184" s="83"/>
      <c r="AD184" s="83"/>
      <c r="AE184" s="83"/>
      <c r="AF184" s="83"/>
      <c r="AG184" s="83"/>
    </row>
    <row r="185" spans="1:33" ht="15" customHeight="1" x14ac:dyDescent="0.25">
      <c r="A185" s="66" t="str">
        <f>IF(ISBLANK(C185),"",CONCATENATE(C185,"-",D185,"-",E185,"/",F185))</f>
        <v>OSR-1043-UR4/24</v>
      </c>
      <c r="B185" s="66" t="str">
        <f>IF(ISBLANK(C185),"",CONCATENATE(A185,"_",TEXT(G185,"yymmdd"),TEXT(H185,"hhmm")))</f>
        <v>OSR-1043-UR4/24_2412070700</v>
      </c>
      <c r="C185" s="67" t="s">
        <v>601</v>
      </c>
      <c r="D185" s="67">
        <v>1043</v>
      </c>
      <c r="E185" s="67" t="s">
        <v>61</v>
      </c>
      <c r="F185" s="67">
        <v>24</v>
      </c>
      <c r="G185" s="68">
        <v>45633</v>
      </c>
      <c r="H185" s="110">
        <v>0.29166666666666669</v>
      </c>
      <c r="I185" s="83" t="s">
        <v>647</v>
      </c>
      <c r="J185" s="70" t="s">
        <v>53</v>
      </c>
      <c r="K185" s="70" t="s">
        <v>524</v>
      </c>
      <c r="L185" s="70" t="s">
        <v>323</v>
      </c>
      <c r="M185" s="75"/>
      <c r="N185" s="83" t="s">
        <v>648</v>
      </c>
      <c r="O185" s="87">
        <v>-32970272</v>
      </c>
      <c r="P185" s="87">
        <v>-60642231</v>
      </c>
      <c r="Q185" s="87"/>
      <c r="R185" s="87"/>
      <c r="S185" s="83"/>
      <c r="T185" s="83"/>
      <c r="U185" s="87"/>
      <c r="V185" s="83"/>
      <c r="W185" s="87">
        <v>2</v>
      </c>
      <c r="X185" s="87"/>
      <c r="Y185" s="87"/>
      <c r="Z185" s="87"/>
      <c r="AA185" s="87"/>
      <c r="AB185" s="87"/>
      <c r="AC185" s="87"/>
      <c r="AD185" s="87"/>
      <c r="AE185" s="87"/>
      <c r="AF185" s="87"/>
      <c r="AG185" s="87"/>
    </row>
    <row r="186" spans="1:33" ht="15" customHeight="1" x14ac:dyDescent="0.25">
      <c r="A186" s="100" t="str">
        <f>IF(ISBLANK(C186),"",CONCATENATE(C186,"-",D186,"-",E186,"/",F186))</f>
        <v>OSR-1043-UR4/24</v>
      </c>
      <c r="B186" s="100" t="str">
        <f>IF(ISBLANK(C186),"",CONCATENATE(A186,"_",TEXT(G186,"yymmdd"),TEXT(H186,"hhmm")))</f>
        <v>OSR-1043-UR4/24_2412080700</v>
      </c>
      <c r="C186" s="101" t="s">
        <v>601</v>
      </c>
      <c r="D186" s="101">
        <v>1043</v>
      </c>
      <c r="E186" s="67" t="s">
        <v>61</v>
      </c>
      <c r="F186" s="101">
        <v>24</v>
      </c>
      <c r="G186" s="111">
        <v>45634</v>
      </c>
      <c r="H186" s="112">
        <v>0.29166666666666669</v>
      </c>
      <c r="I186" s="103" t="s">
        <v>647</v>
      </c>
      <c r="J186" s="103" t="s">
        <v>53</v>
      </c>
      <c r="K186" s="103" t="s">
        <v>524</v>
      </c>
      <c r="L186" s="103" t="s">
        <v>323</v>
      </c>
      <c r="M186" s="113"/>
      <c r="N186" s="105" t="s">
        <v>648</v>
      </c>
      <c r="O186" s="114">
        <v>-32970272</v>
      </c>
      <c r="P186" s="114">
        <v>-60642231</v>
      </c>
      <c r="Q186" s="103"/>
      <c r="R186" s="103"/>
      <c r="S186" s="105"/>
      <c r="T186" s="105"/>
      <c r="U186" s="103"/>
      <c r="V186" s="105"/>
      <c r="W186" s="103">
        <v>2</v>
      </c>
      <c r="X186" s="103"/>
      <c r="Y186" s="103"/>
      <c r="Z186" s="103"/>
      <c r="AA186" s="103"/>
      <c r="AB186" s="103"/>
      <c r="AC186" s="103"/>
      <c r="AD186" s="103"/>
      <c r="AE186" s="103"/>
      <c r="AF186" s="103"/>
      <c r="AG186" s="103"/>
    </row>
    <row r="187" spans="1:33" ht="15" customHeight="1" x14ac:dyDescent="0.25">
      <c r="A187" s="100" t="str">
        <f>IF(ISBLANK(C187),"",CONCATENATE(C187,"-",D187,"-",E187,"/",F187))</f>
        <v>OSR-1043-UR4/24</v>
      </c>
      <c r="B187" s="100" t="str">
        <f>IF(ISBLANK(C187),"",CONCATENATE(A187,"_",TEXT(G187,"yymmdd"),TEXT(H187,"hhmm")))</f>
        <v>OSR-1043-UR4/24_2412090700</v>
      </c>
      <c r="C187" s="101" t="s">
        <v>601</v>
      </c>
      <c r="D187" s="101">
        <v>1043</v>
      </c>
      <c r="E187" s="67" t="s">
        <v>61</v>
      </c>
      <c r="F187" s="101">
        <v>24</v>
      </c>
      <c r="G187" s="111">
        <v>45635</v>
      </c>
      <c r="H187" s="112">
        <v>0.29166666666666669</v>
      </c>
      <c r="I187" s="103" t="s">
        <v>647</v>
      </c>
      <c r="J187" s="103" t="s">
        <v>53</v>
      </c>
      <c r="K187" s="103" t="s">
        <v>524</v>
      </c>
      <c r="L187" s="103" t="s">
        <v>323</v>
      </c>
      <c r="M187" s="113"/>
      <c r="N187" s="105" t="s">
        <v>648</v>
      </c>
      <c r="O187" s="114">
        <v>-32970272</v>
      </c>
      <c r="P187" s="114">
        <v>-60642231</v>
      </c>
      <c r="Q187" s="103"/>
      <c r="R187" s="103"/>
      <c r="S187" s="105"/>
      <c r="T187" s="105"/>
      <c r="U187" s="103"/>
      <c r="V187" s="105"/>
      <c r="W187" s="103">
        <v>2</v>
      </c>
      <c r="X187" s="103"/>
      <c r="Y187" s="103"/>
      <c r="Z187" s="103"/>
      <c r="AA187" s="103"/>
      <c r="AB187" s="103"/>
      <c r="AC187" s="103"/>
      <c r="AD187" s="103"/>
      <c r="AE187" s="103"/>
      <c r="AF187" s="103"/>
      <c r="AG187" s="103"/>
    </row>
    <row r="188" spans="1:33" ht="15" customHeight="1" x14ac:dyDescent="0.25">
      <c r="A188" s="141" t="str">
        <f>IF(ISBLANK(C188),"",CONCATENATE(C188,"-",D188,"-",E188,"/",F188))</f>
        <v>OSR-1043-UR4/24</v>
      </c>
      <c r="B188" s="141" t="str">
        <f>IF(ISBLANK(C188),"",CONCATENATE(A188,"_",TEXT(G188,"yymmdd"),TEXT(H188,"hhmm")))</f>
        <v>OSR-1043-UR4/24_2412100700</v>
      </c>
      <c r="C188" s="103" t="s">
        <v>601</v>
      </c>
      <c r="D188" s="103">
        <v>1043</v>
      </c>
      <c r="E188" s="103" t="s">
        <v>61</v>
      </c>
      <c r="F188" s="103">
        <v>24</v>
      </c>
      <c r="G188" s="111">
        <v>45636</v>
      </c>
      <c r="H188" s="112">
        <v>0.29166666666666669</v>
      </c>
      <c r="I188" s="103" t="s">
        <v>647</v>
      </c>
      <c r="J188" s="103" t="s">
        <v>53</v>
      </c>
      <c r="K188" s="103" t="s">
        <v>524</v>
      </c>
      <c r="L188" s="103" t="s">
        <v>323</v>
      </c>
      <c r="M188" s="113"/>
      <c r="N188" s="105" t="s">
        <v>648</v>
      </c>
      <c r="O188" s="114">
        <v>-32970272</v>
      </c>
      <c r="P188" s="114">
        <v>-60642231</v>
      </c>
      <c r="Q188" s="103"/>
      <c r="R188" s="103"/>
      <c r="S188" s="105"/>
      <c r="T188" s="105"/>
      <c r="U188" s="103"/>
      <c r="V188" s="105"/>
      <c r="W188" s="105">
        <v>2</v>
      </c>
      <c r="X188" s="105"/>
      <c r="Y188" s="103"/>
      <c r="Z188" s="103"/>
      <c r="AA188" s="103"/>
      <c r="AB188" s="103"/>
      <c r="AC188" s="103"/>
      <c r="AD188" s="103"/>
      <c r="AE188" s="103"/>
      <c r="AF188" s="103"/>
      <c r="AG188" s="103"/>
    </row>
    <row r="189" spans="1:33" ht="15" customHeight="1" x14ac:dyDescent="0.25">
      <c r="A189" s="66" t="str">
        <f>IF(ISBLANK(C189),"",CONCATENATE(C189,"-",D189,"-",E189,"/",F189))</f>
        <v>OSR-1044-UR4/24</v>
      </c>
      <c r="B189" s="66" t="str">
        <f>IF(ISBLANK(C189),"",CONCATENATE(A189,"_",TEXT(G189,"yymmdd"),TEXT(H189,"hhmm")))</f>
        <v>OSR-1044-UR4/24_2412041700</v>
      </c>
      <c r="C189" s="67" t="s">
        <v>601</v>
      </c>
      <c r="D189" s="67">
        <v>1044</v>
      </c>
      <c r="E189" s="67" t="s">
        <v>61</v>
      </c>
      <c r="F189" s="67">
        <v>24</v>
      </c>
      <c r="G189" s="68">
        <v>45630</v>
      </c>
      <c r="H189" s="69">
        <v>0.70833333333333337</v>
      </c>
      <c r="I189" s="74" t="s">
        <v>607</v>
      </c>
      <c r="J189" s="70" t="s">
        <v>53</v>
      </c>
      <c r="K189" s="70" t="s">
        <v>524</v>
      </c>
      <c r="L189" s="75" t="s">
        <v>323</v>
      </c>
      <c r="M189" s="75"/>
      <c r="N189" s="74" t="s">
        <v>661</v>
      </c>
      <c r="O189" s="90" t="s">
        <v>660</v>
      </c>
      <c r="P189" s="90" t="s">
        <v>660</v>
      </c>
      <c r="Q189" s="70"/>
      <c r="R189" s="70"/>
      <c r="S189" s="74"/>
      <c r="T189" s="74"/>
      <c r="U189" s="74"/>
      <c r="V189" s="71"/>
      <c r="W189" s="74"/>
      <c r="X189" s="74"/>
      <c r="Y189" s="70"/>
      <c r="Z189" s="70"/>
      <c r="AA189" s="70"/>
      <c r="AB189" s="70"/>
      <c r="AC189" s="70"/>
      <c r="AD189" s="70"/>
      <c r="AE189" s="70"/>
      <c r="AF189" s="70"/>
      <c r="AG189" s="70"/>
    </row>
    <row r="190" spans="1:33" ht="15" customHeight="1" x14ac:dyDescent="0.25">
      <c r="A190" s="66" t="str">
        <f>IF(ISBLANK(C190),"",CONCATENATE(C190,"-",D190,"-",E190,"/",F190))</f>
        <v>OSR-1044-UR4/24</v>
      </c>
      <c r="B190" s="66" t="str">
        <f>IF(ISBLANK(C190),"",CONCATENATE(A190,"_",TEXT(G190,"yymmdd"),TEXT(H190,"hhmm")))</f>
        <v>OSR-1044-UR4/24_2412041900</v>
      </c>
      <c r="C190" s="67" t="s">
        <v>601</v>
      </c>
      <c r="D190" s="67">
        <v>1044</v>
      </c>
      <c r="E190" s="67" t="s">
        <v>61</v>
      </c>
      <c r="F190" s="67">
        <v>24</v>
      </c>
      <c r="G190" s="68">
        <v>45630</v>
      </c>
      <c r="H190" s="69">
        <v>0.79166666666666663</v>
      </c>
      <c r="I190" s="74" t="s">
        <v>607</v>
      </c>
      <c r="J190" s="70" t="s">
        <v>53</v>
      </c>
      <c r="K190" s="70" t="s">
        <v>524</v>
      </c>
      <c r="L190" s="75" t="s">
        <v>323</v>
      </c>
      <c r="M190" s="75"/>
      <c r="N190" s="74" t="s">
        <v>662</v>
      </c>
      <c r="O190" s="90" t="s">
        <v>660</v>
      </c>
      <c r="P190" s="90" t="s">
        <v>660</v>
      </c>
      <c r="Q190" s="70"/>
      <c r="R190" s="70"/>
      <c r="S190" s="74"/>
      <c r="T190" s="74"/>
      <c r="U190" s="74"/>
      <c r="V190" s="71"/>
      <c r="W190" s="74"/>
      <c r="X190" s="74"/>
      <c r="Y190" s="70"/>
      <c r="Z190" s="70"/>
      <c r="AA190" s="70"/>
      <c r="AB190" s="70"/>
      <c r="AC190" s="70"/>
      <c r="AD190" s="70"/>
      <c r="AE190" s="70"/>
      <c r="AF190" s="70"/>
      <c r="AG190" s="70"/>
    </row>
    <row r="191" spans="1:33" ht="15" customHeight="1" x14ac:dyDescent="0.25">
      <c r="A191" s="66" t="str">
        <f>IF(ISBLANK(C191),"",CONCATENATE(C191,"-",D191,"-",E191,"/",F191))</f>
        <v>OSR-1044-UR4/24</v>
      </c>
      <c r="B191" s="66" t="str">
        <f>IF(ISBLANK(C191),"",CONCATENATE(A191,"_",TEXT(G191,"yymmdd"),TEXT(H191,"hhmm")))</f>
        <v>OSR-1044-UR4/24_2412071700</v>
      </c>
      <c r="C191" s="67" t="s">
        <v>601</v>
      </c>
      <c r="D191" s="67">
        <v>1044</v>
      </c>
      <c r="E191" s="67" t="s">
        <v>61</v>
      </c>
      <c r="F191" s="67">
        <v>24</v>
      </c>
      <c r="G191" s="68">
        <v>45633</v>
      </c>
      <c r="H191" s="110">
        <v>0.70833333333333337</v>
      </c>
      <c r="I191" s="83" t="s">
        <v>698</v>
      </c>
      <c r="J191" s="70" t="s">
        <v>53</v>
      </c>
      <c r="K191" s="70" t="s">
        <v>524</v>
      </c>
      <c r="L191" s="70" t="s">
        <v>323</v>
      </c>
      <c r="M191" s="75"/>
      <c r="N191" s="83" t="s">
        <v>696</v>
      </c>
      <c r="O191" s="87" t="s">
        <v>660</v>
      </c>
      <c r="P191" s="87" t="s">
        <v>660</v>
      </c>
      <c r="Q191" s="87"/>
      <c r="R191" s="87"/>
      <c r="S191" s="83">
        <v>12</v>
      </c>
      <c r="T191" s="83">
        <v>12</v>
      </c>
      <c r="U191" s="87"/>
      <c r="V191" s="83">
        <v>9</v>
      </c>
      <c r="W191" s="87">
        <v>4</v>
      </c>
      <c r="X191" s="87">
        <v>2</v>
      </c>
      <c r="Y191" s="87"/>
      <c r="Z191" s="87"/>
      <c r="AA191" s="87"/>
      <c r="AB191" s="87"/>
      <c r="AC191" s="87"/>
      <c r="AD191" s="87"/>
      <c r="AE191" s="87"/>
      <c r="AF191" s="70">
        <v>5</v>
      </c>
      <c r="AG191" s="87" t="s">
        <v>704</v>
      </c>
    </row>
    <row r="192" spans="1:33" ht="15" customHeight="1" x14ac:dyDescent="0.25">
      <c r="A192" s="100" t="str">
        <f>IF(ISBLANK(C192),"",CONCATENATE(C192,"-",D192,"-",E192,"/",F192))</f>
        <v>OSR-1044-UR4/24</v>
      </c>
      <c r="B192" s="100" t="str">
        <f>IF(ISBLANK(C192),"",CONCATENATE(A192,"_",TEXT(G192,"yymmdd"),TEXT(H192,"hhmm")))</f>
        <v>OSR-1044-UR4/24_2412081700</v>
      </c>
      <c r="C192" s="101" t="s">
        <v>601</v>
      </c>
      <c r="D192" s="101">
        <v>1044</v>
      </c>
      <c r="E192" s="67" t="s">
        <v>61</v>
      </c>
      <c r="F192" s="101">
        <v>24</v>
      </c>
      <c r="G192" s="111">
        <v>45634</v>
      </c>
      <c r="H192" s="112">
        <v>0.70833333333333337</v>
      </c>
      <c r="I192" s="103" t="s">
        <v>698</v>
      </c>
      <c r="J192" s="103" t="s">
        <v>53</v>
      </c>
      <c r="K192" s="103" t="s">
        <v>524</v>
      </c>
      <c r="L192" s="103" t="s">
        <v>323</v>
      </c>
      <c r="M192" s="113"/>
      <c r="N192" s="105" t="s">
        <v>702</v>
      </c>
      <c r="O192" s="114" t="s">
        <v>660</v>
      </c>
      <c r="P192" s="114" t="s">
        <v>660</v>
      </c>
      <c r="Q192" s="103"/>
      <c r="R192" s="103"/>
      <c r="S192" s="105">
        <v>11</v>
      </c>
      <c r="T192" s="105">
        <v>11</v>
      </c>
      <c r="U192" s="103"/>
      <c r="V192" s="105">
        <v>0</v>
      </c>
      <c r="W192" s="103">
        <v>4</v>
      </c>
      <c r="X192" s="103">
        <v>2</v>
      </c>
      <c r="Y192" s="103"/>
      <c r="Z192" s="103"/>
      <c r="AA192" s="103"/>
      <c r="AB192" s="103"/>
      <c r="AC192" s="103"/>
      <c r="AD192" s="103"/>
      <c r="AE192" s="103"/>
      <c r="AF192" s="70">
        <v>5</v>
      </c>
      <c r="AG192" s="103" t="s">
        <v>704</v>
      </c>
    </row>
    <row r="193" spans="1:33" ht="15" customHeight="1" x14ac:dyDescent="0.25">
      <c r="A193" s="100" t="str">
        <f>IF(ISBLANK(C193),"",CONCATENATE(C193,"-",D193,"-",E193,"/",F193))</f>
        <v>OSR-1044-UR4/24</v>
      </c>
      <c r="B193" s="100" t="str">
        <f>IF(ISBLANK(C193),"",CONCATENATE(A193,"_",TEXT(G193,"yymmdd"),TEXT(H193,"hhmm")))</f>
        <v>OSR-1044-UR4/24_2412091700</v>
      </c>
      <c r="C193" s="101" t="s">
        <v>601</v>
      </c>
      <c r="D193" s="101">
        <v>1044</v>
      </c>
      <c r="E193" s="67" t="s">
        <v>61</v>
      </c>
      <c r="F193" s="101">
        <v>24</v>
      </c>
      <c r="G193" s="111">
        <v>45635</v>
      </c>
      <c r="H193" s="112">
        <v>0.70833333333333337</v>
      </c>
      <c r="I193" s="103" t="s">
        <v>698</v>
      </c>
      <c r="J193" s="103" t="s">
        <v>53</v>
      </c>
      <c r="K193" s="103" t="s">
        <v>524</v>
      </c>
      <c r="L193" s="103" t="s">
        <v>323</v>
      </c>
      <c r="M193" s="113"/>
      <c r="N193" s="105" t="s">
        <v>702</v>
      </c>
      <c r="O193" s="114" t="s">
        <v>660</v>
      </c>
      <c r="P193" s="114" t="s">
        <v>660</v>
      </c>
      <c r="Q193" s="103"/>
      <c r="R193" s="103"/>
      <c r="S193" s="105">
        <v>6</v>
      </c>
      <c r="T193" s="105">
        <v>7</v>
      </c>
      <c r="U193" s="103"/>
      <c r="V193" s="105">
        <v>7</v>
      </c>
      <c r="W193" s="103">
        <v>4</v>
      </c>
      <c r="X193" s="103">
        <v>2</v>
      </c>
      <c r="Y193" s="103"/>
      <c r="Z193" s="103"/>
      <c r="AA193" s="103"/>
      <c r="AB193" s="103"/>
      <c r="AC193" s="103"/>
      <c r="AD193" s="103"/>
      <c r="AE193" s="103"/>
      <c r="AF193" s="70">
        <v>5</v>
      </c>
      <c r="AG193" s="103" t="s">
        <v>704</v>
      </c>
    </row>
    <row r="194" spans="1:33" ht="15" customHeight="1" x14ac:dyDescent="0.25">
      <c r="A194" s="100" t="str">
        <f>IF(ISBLANK(C194),"",CONCATENATE(C194,"-",D194,"-",E194,"/",F194))</f>
        <v>OSR-1044-UR4/24</v>
      </c>
      <c r="B194" s="100" t="str">
        <f>IF(ISBLANK(C194),"",CONCATENATE(A194,"_",TEXT(G194,"yymmdd"),TEXT(H194,"hhmm")))</f>
        <v>OSR-1044-UR4/24_2412091800</v>
      </c>
      <c r="C194" s="101" t="s">
        <v>601</v>
      </c>
      <c r="D194" s="101">
        <v>1044</v>
      </c>
      <c r="E194" s="67" t="s">
        <v>61</v>
      </c>
      <c r="F194" s="101">
        <v>24</v>
      </c>
      <c r="G194" s="111">
        <v>45635</v>
      </c>
      <c r="H194" s="112">
        <v>0.75</v>
      </c>
      <c r="I194" s="103" t="s">
        <v>698</v>
      </c>
      <c r="J194" s="103" t="s">
        <v>53</v>
      </c>
      <c r="K194" s="103" t="s">
        <v>524</v>
      </c>
      <c r="L194" s="103" t="s">
        <v>323</v>
      </c>
      <c r="M194" s="113"/>
      <c r="N194" s="105" t="s">
        <v>702</v>
      </c>
      <c r="O194" s="114" t="s">
        <v>660</v>
      </c>
      <c r="P194" s="114" t="s">
        <v>660</v>
      </c>
      <c r="Q194" s="103"/>
      <c r="R194" s="103"/>
      <c r="S194" s="105">
        <v>5</v>
      </c>
      <c r="T194" s="105">
        <v>7</v>
      </c>
      <c r="U194" s="103"/>
      <c r="V194" s="105">
        <v>7</v>
      </c>
      <c r="W194" s="103">
        <v>4</v>
      </c>
      <c r="X194" s="103">
        <v>2</v>
      </c>
      <c r="Y194" s="103"/>
      <c r="Z194" s="103"/>
      <c r="AA194" s="103"/>
      <c r="AB194" s="103"/>
      <c r="AC194" s="103"/>
      <c r="AD194" s="103"/>
      <c r="AE194" s="103"/>
      <c r="AF194" s="70">
        <v>5</v>
      </c>
      <c r="AG194" s="103" t="s">
        <v>704</v>
      </c>
    </row>
    <row r="195" spans="1:33" ht="15" customHeight="1" x14ac:dyDescent="0.25">
      <c r="A195" s="141" t="str">
        <f>IF(ISBLANK(C195),"",CONCATENATE(C195,"-",D195,"-",E195,"/",F195))</f>
        <v>OSR-1044-UR4/24</v>
      </c>
      <c r="B195" s="141" t="str">
        <f>IF(ISBLANK(C195),"",CONCATENATE(A195,"_",TEXT(G195,"yymmdd"),TEXT(H195,"hhmm")))</f>
        <v>OSR-1044-UR4/24_2412101700</v>
      </c>
      <c r="C195" s="103" t="s">
        <v>601</v>
      </c>
      <c r="D195" s="103">
        <v>1044</v>
      </c>
      <c r="E195" s="103" t="s">
        <v>61</v>
      </c>
      <c r="F195" s="103">
        <v>24</v>
      </c>
      <c r="G195" s="111">
        <v>45636</v>
      </c>
      <c r="H195" s="112">
        <v>0.70833333333333337</v>
      </c>
      <c r="I195" s="103" t="s">
        <v>698</v>
      </c>
      <c r="J195" s="103" t="s">
        <v>53</v>
      </c>
      <c r="K195" s="103" t="s">
        <v>524</v>
      </c>
      <c r="L195" s="103" t="s">
        <v>323</v>
      </c>
      <c r="M195" s="113"/>
      <c r="N195" s="105" t="s">
        <v>702</v>
      </c>
      <c r="O195" s="114" t="s">
        <v>660</v>
      </c>
      <c r="P195" s="114" t="s">
        <v>660</v>
      </c>
      <c r="Q195" s="103"/>
      <c r="R195" s="103"/>
      <c r="S195" s="105">
        <v>6</v>
      </c>
      <c r="T195" s="105">
        <v>7</v>
      </c>
      <c r="U195" s="103"/>
      <c r="V195" s="105">
        <v>7</v>
      </c>
      <c r="W195" s="105">
        <v>4</v>
      </c>
      <c r="X195" s="105">
        <v>2</v>
      </c>
      <c r="Y195" s="103"/>
      <c r="Z195" s="103"/>
      <c r="AA195" s="103"/>
      <c r="AB195" s="103"/>
      <c r="AC195" s="103"/>
      <c r="AD195" s="103"/>
      <c r="AE195" s="103"/>
      <c r="AF195" s="103"/>
      <c r="AG195" s="103" t="s">
        <v>704</v>
      </c>
    </row>
    <row r="196" spans="1:33" ht="15" customHeight="1" x14ac:dyDescent="0.25">
      <c r="A196" s="141" t="str">
        <f>IF(ISBLANK(C196),"",CONCATENATE(C196,"-",D196,"-",E196,"/",F196))</f>
        <v>OSR-1044-UR4/24</v>
      </c>
      <c r="B196" s="141" t="str">
        <f>IF(ISBLANK(C196),"",CONCATENATE(A196,"_",TEXT(G196,"yymmdd"),TEXT(H196,"hhmm")))</f>
        <v>OSR-1044-UR4/24_2412101800</v>
      </c>
      <c r="C196" s="103" t="s">
        <v>601</v>
      </c>
      <c r="D196" s="103">
        <v>1044</v>
      </c>
      <c r="E196" s="103" t="s">
        <v>61</v>
      </c>
      <c r="F196" s="103">
        <v>24</v>
      </c>
      <c r="G196" s="111">
        <v>45636</v>
      </c>
      <c r="H196" s="112">
        <v>0.75</v>
      </c>
      <c r="I196" s="103" t="s">
        <v>698</v>
      </c>
      <c r="J196" s="103" t="s">
        <v>53</v>
      </c>
      <c r="K196" s="103" t="s">
        <v>524</v>
      </c>
      <c r="L196" s="103" t="s">
        <v>323</v>
      </c>
      <c r="M196" s="113"/>
      <c r="N196" s="105" t="s">
        <v>702</v>
      </c>
      <c r="O196" s="114" t="s">
        <v>660</v>
      </c>
      <c r="P196" s="114" t="s">
        <v>660</v>
      </c>
      <c r="Q196" s="103"/>
      <c r="R196" s="103"/>
      <c r="S196" s="105">
        <v>5</v>
      </c>
      <c r="T196" s="105">
        <v>7</v>
      </c>
      <c r="U196" s="103"/>
      <c r="V196" s="105">
        <v>7</v>
      </c>
      <c r="W196" s="105">
        <v>4</v>
      </c>
      <c r="X196" s="105">
        <v>2</v>
      </c>
      <c r="Y196" s="103"/>
      <c r="Z196" s="103"/>
      <c r="AA196" s="103"/>
      <c r="AB196" s="103"/>
      <c r="AC196" s="103"/>
      <c r="AD196" s="103"/>
      <c r="AE196" s="103"/>
      <c r="AF196" s="103"/>
      <c r="AG196" s="103" t="s">
        <v>704</v>
      </c>
    </row>
    <row r="197" spans="1:33" ht="15" customHeight="1" x14ac:dyDescent="0.25">
      <c r="A197" s="66" t="str">
        <f>IF(ISBLANK(C197),"",CONCATENATE(C197,"-",D197,"-",E197,"/",F197))</f>
        <v>OSR-1055-UR4/24</v>
      </c>
      <c r="B197" s="66" t="str">
        <f>IF(ISBLANK(C197),"",CONCATENATE(A197,"_",TEXT(G197,"yymmdd"),TEXT(H197,"hhmm")))</f>
        <v>OSR-1055-UR4/24_2412040700</v>
      </c>
      <c r="C197" s="67" t="s">
        <v>601</v>
      </c>
      <c r="D197" s="67">
        <v>1055</v>
      </c>
      <c r="E197" s="67" t="s">
        <v>61</v>
      </c>
      <c r="F197" s="67">
        <v>24</v>
      </c>
      <c r="G197" s="68">
        <v>45630</v>
      </c>
      <c r="H197" s="69">
        <v>0.29166666666666669</v>
      </c>
      <c r="I197" s="70" t="s">
        <v>604</v>
      </c>
      <c r="J197" s="70" t="s">
        <v>53</v>
      </c>
      <c r="K197" s="70" t="s">
        <v>524</v>
      </c>
      <c r="L197" s="75" t="s">
        <v>323</v>
      </c>
      <c r="M197" s="70"/>
      <c r="N197" s="74" t="s">
        <v>605</v>
      </c>
      <c r="O197" s="90" t="s">
        <v>660</v>
      </c>
      <c r="P197" s="90" t="s">
        <v>660</v>
      </c>
      <c r="Q197" s="70"/>
      <c r="R197" s="70"/>
      <c r="S197" s="74">
        <v>23</v>
      </c>
      <c r="T197" s="74">
        <v>21</v>
      </c>
      <c r="U197" s="71"/>
      <c r="V197" s="74">
        <v>54</v>
      </c>
      <c r="W197" s="74"/>
      <c r="X197" s="74"/>
      <c r="Y197" s="70"/>
      <c r="Z197" s="70"/>
      <c r="AA197" s="70"/>
      <c r="AB197" s="70"/>
      <c r="AC197" s="70"/>
      <c r="AD197" s="70"/>
      <c r="AE197" s="70"/>
      <c r="AF197" s="70">
        <v>5</v>
      </c>
      <c r="AG197" s="70" t="s">
        <v>704</v>
      </c>
    </row>
    <row r="198" spans="1:33" ht="15" customHeight="1" x14ac:dyDescent="0.25">
      <c r="A198" s="66" t="str">
        <f>IF(ISBLANK(C198),"",CONCATENATE(C198,"-",D198,"-",E198,"/",F198))</f>
        <v>OSR-1055-UR4/24</v>
      </c>
      <c r="B198" s="66" t="str">
        <f>IF(ISBLANK(C198),"",CONCATENATE(A198,"_",TEXT(G198,"yymmdd"),TEXT(H198,"hhmm")))</f>
        <v>OSR-1055-UR4/24_2412041900</v>
      </c>
      <c r="C198" s="67" t="s">
        <v>601</v>
      </c>
      <c r="D198" s="67">
        <v>1055</v>
      </c>
      <c r="E198" s="67" t="s">
        <v>61</v>
      </c>
      <c r="F198" s="67">
        <v>24</v>
      </c>
      <c r="G198" s="68">
        <v>45630</v>
      </c>
      <c r="H198" s="69">
        <v>0.79166666666666663</v>
      </c>
      <c r="I198" s="70" t="s">
        <v>604</v>
      </c>
      <c r="J198" s="70" t="s">
        <v>53</v>
      </c>
      <c r="K198" s="70" t="s">
        <v>524</v>
      </c>
      <c r="L198" s="70" t="s">
        <v>323</v>
      </c>
      <c r="M198" s="75"/>
      <c r="N198" s="71" t="s">
        <v>605</v>
      </c>
      <c r="O198" s="82" t="s">
        <v>660</v>
      </c>
      <c r="P198" s="82" t="s">
        <v>660</v>
      </c>
      <c r="Q198" s="70"/>
      <c r="R198" s="70"/>
      <c r="S198" s="71">
        <v>15</v>
      </c>
      <c r="T198" s="71">
        <v>33</v>
      </c>
      <c r="U198" s="70"/>
      <c r="V198" s="71">
        <v>48</v>
      </c>
      <c r="W198" s="71">
        <v>10</v>
      </c>
      <c r="X198" s="71">
        <v>5</v>
      </c>
      <c r="Y198" s="70"/>
      <c r="Z198" s="70"/>
      <c r="AA198" s="70"/>
      <c r="AB198" s="70"/>
      <c r="AC198" s="70"/>
      <c r="AD198" s="70"/>
      <c r="AE198" s="70"/>
      <c r="AF198" s="70">
        <v>5</v>
      </c>
      <c r="AG198" s="70" t="s">
        <v>704</v>
      </c>
    </row>
    <row r="199" spans="1:33" ht="15" customHeight="1" x14ac:dyDescent="0.25">
      <c r="A199" s="66" t="str">
        <f>IF(ISBLANK(C199),"",CONCATENATE(C199,"-",D199,"-",E199,"/",F199))</f>
        <v>OSR-1055-UR4/24</v>
      </c>
      <c r="B199" s="66" t="str">
        <f>IF(ISBLANK(C199),"",CONCATENATE(A199,"_",TEXT(G199,"yymmdd"),TEXT(H199,"hhmm")))</f>
        <v>OSR-1055-UR4/24_2412070700</v>
      </c>
      <c r="C199" s="67" t="s">
        <v>601</v>
      </c>
      <c r="D199" s="67">
        <v>1055</v>
      </c>
      <c r="E199" s="67" t="s">
        <v>61</v>
      </c>
      <c r="F199" s="67">
        <v>24</v>
      </c>
      <c r="G199" s="68">
        <v>45633</v>
      </c>
      <c r="H199" s="110">
        <v>0.29166666666666669</v>
      </c>
      <c r="I199" s="83" t="s">
        <v>604</v>
      </c>
      <c r="J199" s="70" t="s">
        <v>53</v>
      </c>
      <c r="K199" s="70" t="s">
        <v>524</v>
      </c>
      <c r="L199" s="70" t="s">
        <v>323</v>
      </c>
      <c r="M199" s="75"/>
      <c r="N199" s="83" t="s">
        <v>605</v>
      </c>
      <c r="O199" s="87" t="s">
        <v>660</v>
      </c>
      <c r="P199" s="87" t="s">
        <v>660</v>
      </c>
      <c r="Q199" s="87"/>
      <c r="R199" s="87"/>
      <c r="S199" s="83">
        <v>0</v>
      </c>
      <c r="T199" s="83">
        <v>35</v>
      </c>
      <c r="U199" s="87"/>
      <c r="V199" s="83">
        <v>35</v>
      </c>
      <c r="W199" s="87">
        <v>10</v>
      </c>
      <c r="X199" s="87">
        <v>5</v>
      </c>
      <c r="Y199" s="87"/>
      <c r="Z199" s="87"/>
      <c r="AA199" s="87"/>
      <c r="AB199" s="87"/>
      <c r="AC199" s="87"/>
      <c r="AD199" s="87"/>
      <c r="AE199" s="87"/>
      <c r="AF199" s="70">
        <v>5</v>
      </c>
      <c r="AG199" s="87" t="s">
        <v>704</v>
      </c>
    </row>
    <row r="200" spans="1:33" ht="20.25" customHeight="1" x14ac:dyDescent="0.25">
      <c r="A200" s="66" t="str">
        <f>IF(ISBLANK(C200),"",CONCATENATE(C200,"-",D200,"-",E200,"/",F200))</f>
        <v>OSR-1055-UR4/24</v>
      </c>
      <c r="B200" s="66" t="str">
        <f>IF(ISBLANK(C200),"",CONCATENATE(A200,"_",TEXT(G200,"yymmdd"),TEXT(H200,"hhmm")))</f>
        <v>OSR-1055-UR4/24_2412071900</v>
      </c>
      <c r="C200" s="67" t="s">
        <v>601</v>
      </c>
      <c r="D200" s="67">
        <v>1055</v>
      </c>
      <c r="E200" s="67" t="s">
        <v>61</v>
      </c>
      <c r="F200" s="67">
        <v>24</v>
      </c>
      <c r="G200" s="68">
        <v>45633</v>
      </c>
      <c r="H200" s="110">
        <v>0.79166666666666663</v>
      </c>
      <c r="I200" s="83" t="s">
        <v>604</v>
      </c>
      <c r="J200" s="70" t="s">
        <v>53</v>
      </c>
      <c r="K200" s="70" t="s">
        <v>524</v>
      </c>
      <c r="L200" s="70" t="s">
        <v>323</v>
      </c>
      <c r="M200" s="75"/>
      <c r="N200" s="83" t="s">
        <v>605</v>
      </c>
      <c r="O200" s="87" t="s">
        <v>660</v>
      </c>
      <c r="P200" s="87" t="s">
        <v>660</v>
      </c>
      <c r="Q200" s="87"/>
      <c r="R200" s="87"/>
      <c r="S200" s="83">
        <v>2</v>
      </c>
      <c r="T200" s="83">
        <v>2</v>
      </c>
      <c r="U200" s="87"/>
      <c r="V200" s="83">
        <v>4</v>
      </c>
      <c r="W200" s="87">
        <v>10</v>
      </c>
      <c r="X200" s="87">
        <v>5</v>
      </c>
      <c r="Y200" s="87"/>
      <c r="Z200" s="87"/>
      <c r="AA200" s="87"/>
      <c r="AB200" s="87"/>
      <c r="AC200" s="87"/>
      <c r="AD200" s="87"/>
      <c r="AE200" s="87"/>
      <c r="AF200" s="70">
        <v>5</v>
      </c>
      <c r="AG200" s="87" t="s">
        <v>704</v>
      </c>
    </row>
    <row r="201" spans="1:33" ht="20.25" customHeight="1" x14ac:dyDescent="0.25">
      <c r="A201" s="100" t="str">
        <f>IF(ISBLANK(C201),"",CONCATENATE(C201,"-",D201,"-",E201,"/",F201))</f>
        <v>OSR-1055-UR4/24</v>
      </c>
      <c r="B201" s="100" t="str">
        <f>IF(ISBLANK(C201),"",CONCATENATE(A201,"_",TEXT(G201,"yymmdd"),TEXT(H201,"hhmm")))</f>
        <v>OSR-1055-UR4/24_2412080700</v>
      </c>
      <c r="C201" s="101" t="s">
        <v>601</v>
      </c>
      <c r="D201" s="101">
        <v>1055</v>
      </c>
      <c r="E201" s="67" t="s">
        <v>61</v>
      </c>
      <c r="F201" s="101">
        <v>24</v>
      </c>
      <c r="G201" s="111">
        <v>45634</v>
      </c>
      <c r="H201" s="112">
        <v>0.29166666666666669</v>
      </c>
      <c r="I201" s="103" t="s">
        <v>604</v>
      </c>
      <c r="J201" s="103" t="s">
        <v>53</v>
      </c>
      <c r="K201" s="103" t="s">
        <v>524</v>
      </c>
      <c r="L201" s="103" t="s">
        <v>323</v>
      </c>
      <c r="M201" s="113"/>
      <c r="N201" s="105" t="s">
        <v>605</v>
      </c>
      <c r="O201" s="114" t="s">
        <v>660</v>
      </c>
      <c r="P201" s="114" t="s">
        <v>660</v>
      </c>
      <c r="Q201" s="103"/>
      <c r="R201" s="103"/>
      <c r="S201" s="105">
        <v>25</v>
      </c>
      <c r="T201" s="105">
        <v>40</v>
      </c>
      <c r="U201" s="103"/>
      <c r="V201" s="105">
        <v>36</v>
      </c>
      <c r="W201" s="103">
        <v>10</v>
      </c>
      <c r="X201" s="103">
        <v>5</v>
      </c>
      <c r="Y201" s="103"/>
      <c r="Z201" s="103"/>
      <c r="AA201" s="103"/>
      <c r="AB201" s="103"/>
      <c r="AC201" s="103"/>
      <c r="AD201" s="103"/>
      <c r="AE201" s="103"/>
      <c r="AF201" s="70">
        <v>5</v>
      </c>
      <c r="AG201" s="103" t="s">
        <v>704</v>
      </c>
    </row>
    <row r="202" spans="1:33" ht="20.25" customHeight="1" x14ac:dyDescent="0.25">
      <c r="A202" s="100" t="str">
        <f>IF(ISBLANK(C202),"",CONCATENATE(C202,"-",D202,"-",E202,"/",F202))</f>
        <v>OSR-1055-UR4/24</v>
      </c>
      <c r="B202" s="100" t="str">
        <f>IF(ISBLANK(C202),"",CONCATENATE(A202,"_",TEXT(G202,"yymmdd"),TEXT(H202,"hhmm")))</f>
        <v>OSR-1055-UR4/24_2412081900</v>
      </c>
      <c r="C202" s="101" t="s">
        <v>601</v>
      </c>
      <c r="D202" s="101">
        <v>1055</v>
      </c>
      <c r="E202" s="67" t="s">
        <v>61</v>
      </c>
      <c r="F202" s="101">
        <v>24</v>
      </c>
      <c r="G202" s="111">
        <v>45634</v>
      </c>
      <c r="H202" s="112">
        <v>0.79166666666666663</v>
      </c>
      <c r="I202" s="103" t="s">
        <v>604</v>
      </c>
      <c r="J202" s="103" t="s">
        <v>53</v>
      </c>
      <c r="K202" s="103" t="s">
        <v>524</v>
      </c>
      <c r="L202" s="103" t="s">
        <v>323</v>
      </c>
      <c r="M202" s="113"/>
      <c r="N202" s="105" t="s">
        <v>605</v>
      </c>
      <c r="O202" s="114" t="s">
        <v>660</v>
      </c>
      <c r="P202" s="114" t="s">
        <v>660</v>
      </c>
      <c r="Q202" s="103"/>
      <c r="R202" s="103"/>
      <c r="S202" s="105">
        <v>10</v>
      </c>
      <c r="T202" s="105">
        <v>30</v>
      </c>
      <c r="U202" s="103"/>
      <c r="V202" s="105">
        <v>30</v>
      </c>
      <c r="W202" s="103">
        <v>10</v>
      </c>
      <c r="X202" s="103">
        <v>5</v>
      </c>
      <c r="Y202" s="103"/>
      <c r="Z202" s="103"/>
      <c r="AA202" s="103"/>
      <c r="AB202" s="103"/>
      <c r="AC202" s="103"/>
      <c r="AD202" s="103"/>
      <c r="AE202" s="103"/>
      <c r="AF202" s="70">
        <v>5</v>
      </c>
      <c r="AG202" s="103" t="s">
        <v>704</v>
      </c>
    </row>
    <row r="203" spans="1:33" ht="20.25" customHeight="1" x14ac:dyDescent="0.25">
      <c r="A203" s="100" t="str">
        <f>IF(ISBLANK(C203),"",CONCATENATE(C203,"-",D203,"-",E203,"/",F203))</f>
        <v>OSR-1055-UR4/24</v>
      </c>
      <c r="B203" s="100" t="str">
        <f>IF(ISBLANK(C203),"",CONCATENATE(A203,"_",TEXT(G203,"yymmdd"),TEXT(H203,"hhmm")))</f>
        <v>OSR-1055-UR4/24_2412090700</v>
      </c>
      <c r="C203" s="101" t="s">
        <v>601</v>
      </c>
      <c r="D203" s="101">
        <v>1055</v>
      </c>
      <c r="E203" s="67" t="s">
        <v>61</v>
      </c>
      <c r="F203" s="101">
        <v>24</v>
      </c>
      <c r="G203" s="111">
        <v>45635</v>
      </c>
      <c r="H203" s="112">
        <v>0.29166666666666669</v>
      </c>
      <c r="I203" s="103" t="s">
        <v>604</v>
      </c>
      <c r="J203" s="103" t="s">
        <v>53</v>
      </c>
      <c r="K203" s="103" t="s">
        <v>524</v>
      </c>
      <c r="L203" s="103" t="s">
        <v>323</v>
      </c>
      <c r="M203" s="113"/>
      <c r="N203" s="105" t="s">
        <v>605</v>
      </c>
      <c r="O203" s="114" t="s">
        <v>660</v>
      </c>
      <c r="P203" s="114" t="s">
        <v>660</v>
      </c>
      <c r="Q203" s="103"/>
      <c r="R203" s="103"/>
      <c r="S203" s="105">
        <v>14</v>
      </c>
      <c r="T203" s="105">
        <v>30</v>
      </c>
      <c r="U203" s="103"/>
      <c r="V203" s="105">
        <v>34</v>
      </c>
      <c r="W203" s="103">
        <v>10</v>
      </c>
      <c r="X203" s="103">
        <v>5</v>
      </c>
      <c r="Y203" s="103"/>
      <c r="Z203" s="103"/>
      <c r="AA203" s="103"/>
      <c r="AB203" s="103"/>
      <c r="AC203" s="103"/>
      <c r="AD203" s="103"/>
      <c r="AE203" s="103"/>
      <c r="AF203" s="70">
        <v>5</v>
      </c>
      <c r="AG203" s="103" t="s">
        <v>704</v>
      </c>
    </row>
    <row r="204" spans="1:33" ht="20.25" customHeight="1" x14ac:dyDescent="0.25">
      <c r="A204" s="100" t="str">
        <f>IF(ISBLANK(C204),"",CONCATENATE(C204,"-",D204,"-",E204,"/",F204))</f>
        <v>OSR-1055-UR4/24</v>
      </c>
      <c r="B204" s="100" t="str">
        <f>IF(ISBLANK(C204),"",CONCATENATE(A204,"_",TEXT(G204,"yymmdd"),TEXT(H204,"hhmm")))</f>
        <v>OSR-1055-UR4/24_2412091900</v>
      </c>
      <c r="C204" s="101" t="s">
        <v>601</v>
      </c>
      <c r="D204" s="101">
        <v>1055</v>
      </c>
      <c r="E204" s="67" t="s">
        <v>61</v>
      </c>
      <c r="F204" s="101">
        <v>24</v>
      </c>
      <c r="G204" s="111">
        <v>45635</v>
      </c>
      <c r="H204" s="112">
        <v>0.79166666666666663</v>
      </c>
      <c r="I204" s="103" t="s">
        <v>604</v>
      </c>
      <c r="J204" s="103" t="s">
        <v>53</v>
      </c>
      <c r="K204" s="103" t="s">
        <v>524</v>
      </c>
      <c r="L204" s="103" t="s">
        <v>323</v>
      </c>
      <c r="M204" s="113"/>
      <c r="N204" s="105" t="s">
        <v>605</v>
      </c>
      <c r="O204" s="114" t="s">
        <v>660</v>
      </c>
      <c r="P204" s="114" t="s">
        <v>660</v>
      </c>
      <c r="Q204" s="103"/>
      <c r="R204" s="103"/>
      <c r="S204" s="105">
        <v>0</v>
      </c>
      <c r="T204" s="105">
        <v>35</v>
      </c>
      <c r="U204" s="103"/>
      <c r="V204" s="105">
        <v>35</v>
      </c>
      <c r="W204" s="103">
        <v>10</v>
      </c>
      <c r="X204" s="103">
        <v>5</v>
      </c>
      <c r="Y204" s="103"/>
      <c r="Z204" s="103"/>
      <c r="AA204" s="103"/>
      <c r="AB204" s="103"/>
      <c r="AC204" s="103"/>
      <c r="AD204" s="103"/>
      <c r="AE204" s="103"/>
      <c r="AF204" s="70">
        <v>5</v>
      </c>
      <c r="AG204" s="103" t="s">
        <v>704</v>
      </c>
    </row>
    <row r="205" spans="1:33" ht="20.25" customHeight="1" x14ac:dyDescent="0.25">
      <c r="A205" s="141" t="str">
        <f>IF(ISBLANK(C205),"",CONCATENATE(C205,"-",D205,"-",E205,"/",F205))</f>
        <v>OSR-1055-UR4/24</v>
      </c>
      <c r="B205" s="141" t="str">
        <f>IF(ISBLANK(C205),"",CONCATENATE(A205,"_",TEXT(G205,"yymmdd"),TEXT(H205,"hhmm")))</f>
        <v>OSR-1055-UR4/24_2412100700</v>
      </c>
      <c r="C205" s="103" t="s">
        <v>601</v>
      </c>
      <c r="D205" s="103">
        <v>1055</v>
      </c>
      <c r="E205" s="103" t="s">
        <v>61</v>
      </c>
      <c r="F205" s="103">
        <v>24</v>
      </c>
      <c r="G205" s="111">
        <v>45636</v>
      </c>
      <c r="H205" s="112">
        <v>0.29166666666666669</v>
      </c>
      <c r="I205" s="103" t="s">
        <v>604</v>
      </c>
      <c r="J205" s="103" t="s">
        <v>53</v>
      </c>
      <c r="K205" s="103" t="s">
        <v>524</v>
      </c>
      <c r="L205" s="103" t="s">
        <v>323</v>
      </c>
      <c r="M205" s="113"/>
      <c r="N205" s="105" t="s">
        <v>605</v>
      </c>
      <c r="O205" s="114" t="s">
        <v>660</v>
      </c>
      <c r="P205" s="114" t="s">
        <v>660</v>
      </c>
      <c r="Q205" s="103"/>
      <c r="R205" s="103"/>
      <c r="S205" s="105">
        <v>14</v>
      </c>
      <c r="T205" s="105">
        <v>30</v>
      </c>
      <c r="U205" s="103"/>
      <c r="V205" s="105">
        <v>34</v>
      </c>
      <c r="W205" s="105">
        <v>10</v>
      </c>
      <c r="X205" s="105">
        <v>5</v>
      </c>
      <c r="Y205" s="103"/>
      <c r="Z205" s="103"/>
      <c r="AA205" s="103"/>
      <c r="AB205" s="103"/>
      <c r="AC205" s="103"/>
      <c r="AD205" s="103"/>
      <c r="AE205" s="103"/>
      <c r="AF205" s="103"/>
      <c r="AG205" s="103" t="s">
        <v>704</v>
      </c>
    </row>
    <row r="206" spans="1:33" ht="20.25" customHeight="1" x14ac:dyDescent="0.25">
      <c r="A206" s="141" t="str">
        <f>IF(ISBLANK(C206),"",CONCATENATE(C206,"-",D206,"-",E206,"/",F206))</f>
        <v>OSR-1055-UR4/24</v>
      </c>
      <c r="B206" s="141" t="str">
        <f>IF(ISBLANK(C206),"",CONCATENATE(A206,"_",TEXT(G206,"yymmdd"),TEXT(H206,"hhmm")))</f>
        <v>OSR-1055-UR4/24_2412100730</v>
      </c>
      <c r="C206" s="103" t="s">
        <v>601</v>
      </c>
      <c r="D206" s="103">
        <v>1055</v>
      </c>
      <c r="E206" s="103" t="s">
        <v>61</v>
      </c>
      <c r="F206" s="103">
        <v>24</v>
      </c>
      <c r="G206" s="111">
        <v>45636</v>
      </c>
      <c r="H206" s="112">
        <v>0.3125</v>
      </c>
      <c r="I206" s="103" t="s">
        <v>604</v>
      </c>
      <c r="J206" s="103" t="s">
        <v>53</v>
      </c>
      <c r="K206" s="103" t="s">
        <v>524</v>
      </c>
      <c r="L206" s="103" t="s">
        <v>323</v>
      </c>
      <c r="M206" s="113"/>
      <c r="N206" s="105" t="s">
        <v>605</v>
      </c>
      <c r="O206" s="114" t="s">
        <v>660</v>
      </c>
      <c r="P206" s="114" t="s">
        <v>660</v>
      </c>
      <c r="Q206" s="103"/>
      <c r="R206" s="103"/>
      <c r="S206" s="105">
        <v>31</v>
      </c>
      <c r="T206" s="105">
        <v>5</v>
      </c>
      <c r="U206" s="103"/>
      <c r="V206" s="105">
        <v>31</v>
      </c>
      <c r="W206" s="105">
        <v>10</v>
      </c>
      <c r="X206" s="105">
        <v>6</v>
      </c>
      <c r="Y206" s="103"/>
      <c r="Z206" s="103"/>
      <c r="AA206" s="103"/>
      <c r="AB206" s="103"/>
      <c r="AC206" s="103"/>
      <c r="AD206" s="103"/>
      <c r="AE206" s="103"/>
      <c r="AF206" s="103"/>
      <c r="AG206" s="103"/>
    </row>
    <row r="207" spans="1:33" ht="20.25" customHeight="1" x14ac:dyDescent="0.25">
      <c r="A207" s="141" t="str">
        <f>IF(ISBLANK(C207),"",CONCATENATE(C207,"-",D207,"-",E207,"/",F207))</f>
        <v>OSR-1055-UR4/24</v>
      </c>
      <c r="B207" s="141" t="str">
        <f>IF(ISBLANK(C207),"",CONCATENATE(A207,"_",TEXT(G207,"yymmdd"),TEXT(H207,"hhmm")))</f>
        <v>OSR-1055-UR4/24_2412101700</v>
      </c>
      <c r="C207" s="103" t="s">
        <v>601</v>
      </c>
      <c r="D207" s="103">
        <v>1055</v>
      </c>
      <c r="E207" s="103" t="s">
        <v>61</v>
      </c>
      <c r="F207" s="103">
        <v>24</v>
      </c>
      <c r="G207" s="111">
        <v>45636</v>
      </c>
      <c r="H207" s="112">
        <v>0.70833333333333337</v>
      </c>
      <c r="I207" s="103" t="s">
        <v>604</v>
      </c>
      <c r="J207" s="103" t="s">
        <v>53</v>
      </c>
      <c r="K207" s="103" t="s">
        <v>524</v>
      </c>
      <c r="L207" s="103" t="s">
        <v>323</v>
      </c>
      <c r="M207" s="113"/>
      <c r="N207" s="105" t="s">
        <v>712</v>
      </c>
      <c r="O207" s="114" t="s">
        <v>660</v>
      </c>
      <c r="P207" s="114" t="s">
        <v>660</v>
      </c>
      <c r="Q207" s="103"/>
      <c r="R207" s="103"/>
      <c r="S207" s="105">
        <v>11</v>
      </c>
      <c r="T207" s="105">
        <v>2</v>
      </c>
      <c r="U207" s="103"/>
      <c r="V207" s="105">
        <v>7</v>
      </c>
      <c r="W207" s="105">
        <v>4</v>
      </c>
      <c r="X207" s="105">
        <v>10</v>
      </c>
      <c r="Y207" s="103"/>
      <c r="Z207" s="103"/>
      <c r="AA207" s="103"/>
      <c r="AB207" s="103"/>
      <c r="AC207" s="103"/>
      <c r="AD207" s="103"/>
      <c r="AE207" s="103"/>
      <c r="AF207" s="103"/>
      <c r="AG207" s="103"/>
    </row>
    <row r="208" spans="1:33" ht="20.25" customHeight="1" x14ac:dyDescent="0.25">
      <c r="A208" s="141" t="str">
        <f>IF(ISBLANK(C208),"",CONCATENATE(C208,"-",D208,"-",E208,"/",F208))</f>
        <v>OSR-1055-UR4/24</v>
      </c>
      <c r="B208" s="141" t="str">
        <f>IF(ISBLANK(C208),"",CONCATENATE(A208,"_",TEXT(G208,"yymmdd"),TEXT(H208,"hhmm")))</f>
        <v>OSR-1055-UR4/24_2412101900</v>
      </c>
      <c r="C208" s="103" t="s">
        <v>601</v>
      </c>
      <c r="D208" s="103">
        <v>1055</v>
      </c>
      <c r="E208" s="70" t="s">
        <v>61</v>
      </c>
      <c r="F208" s="103">
        <v>24</v>
      </c>
      <c r="G208" s="111">
        <v>45636</v>
      </c>
      <c r="H208" s="112">
        <v>0.79166666666666663</v>
      </c>
      <c r="I208" s="103" t="s">
        <v>604</v>
      </c>
      <c r="J208" s="103" t="s">
        <v>53</v>
      </c>
      <c r="K208" s="103" t="s">
        <v>524</v>
      </c>
      <c r="L208" s="103" t="s">
        <v>323</v>
      </c>
      <c r="M208" s="113"/>
      <c r="N208" s="105" t="s">
        <v>605</v>
      </c>
      <c r="O208" s="114" t="s">
        <v>660</v>
      </c>
      <c r="P208" s="114" t="s">
        <v>660</v>
      </c>
      <c r="Q208" s="103"/>
      <c r="R208" s="103"/>
      <c r="S208" s="105">
        <v>0</v>
      </c>
      <c r="T208" s="105">
        <v>35</v>
      </c>
      <c r="U208" s="103"/>
      <c r="V208" s="105">
        <v>35</v>
      </c>
      <c r="W208" s="105">
        <v>10</v>
      </c>
      <c r="X208" s="105">
        <v>5</v>
      </c>
      <c r="Y208" s="103"/>
      <c r="Z208" s="103"/>
      <c r="AA208" s="103"/>
      <c r="AB208" s="103"/>
      <c r="AC208" s="103"/>
      <c r="AD208" s="103"/>
      <c r="AE208" s="103"/>
      <c r="AF208" s="103"/>
      <c r="AG208" s="103" t="s">
        <v>704</v>
      </c>
    </row>
    <row r="209" spans="1:33" ht="20.25" customHeight="1" x14ac:dyDescent="0.25">
      <c r="A209" s="141" t="str">
        <f>IF(ISBLANK(C209),"",CONCATENATE(C209,"-",D209,"-",E209,"/",F209))</f>
        <v>OSR-1055-UR4/24</v>
      </c>
      <c r="B209" s="141" t="str">
        <f>IF(ISBLANK(C209),"",CONCATENATE(A209,"_",TEXT(G209,"yymmdd"),TEXT(H209,"hhmm")))</f>
        <v>OSR-1055-UR4/24_2412101930</v>
      </c>
      <c r="C209" s="103" t="s">
        <v>601</v>
      </c>
      <c r="D209" s="103">
        <v>1055</v>
      </c>
      <c r="E209" s="103" t="s">
        <v>61</v>
      </c>
      <c r="F209" s="103">
        <v>24</v>
      </c>
      <c r="G209" s="111">
        <v>45636</v>
      </c>
      <c r="H209" s="112">
        <v>0.8125</v>
      </c>
      <c r="I209" s="103" t="s">
        <v>604</v>
      </c>
      <c r="J209" s="103" t="s">
        <v>53</v>
      </c>
      <c r="K209" s="103" t="s">
        <v>524</v>
      </c>
      <c r="L209" s="103" t="s">
        <v>323</v>
      </c>
      <c r="M209" s="113"/>
      <c r="N209" s="105" t="s">
        <v>605</v>
      </c>
      <c r="O209" s="114" t="s">
        <v>660</v>
      </c>
      <c r="P209" s="114" t="s">
        <v>660</v>
      </c>
      <c r="Q209" s="103"/>
      <c r="R209" s="103"/>
      <c r="S209" s="105">
        <v>41</v>
      </c>
      <c r="T209" s="105">
        <v>5</v>
      </c>
      <c r="U209" s="103"/>
      <c r="V209" s="105">
        <v>32</v>
      </c>
      <c r="W209" s="105">
        <v>10</v>
      </c>
      <c r="X209" s="105">
        <v>38</v>
      </c>
      <c r="Y209" s="103"/>
      <c r="Z209" s="103"/>
      <c r="AA209" s="103"/>
      <c r="AB209" s="103"/>
      <c r="AC209" s="103"/>
      <c r="AD209" s="103"/>
      <c r="AE209" s="103"/>
      <c r="AF209" s="103"/>
      <c r="AG209" s="103"/>
    </row>
    <row r="210" spans="1:33" ht="20.25" customHeight="1" x14ac:dyDescent="0.25">
      <c r="A210" s="66" t="str">
        <f>IF(ISBLANK(C210),"",CONCATENATE(C210,"-",D210,"-",E210,"/",F210))</f>
        <v>OSR-1058-UR4/24</v>
      </c>
      <c r="B210" s="66" t="str">
        <f>IF(ISBLANK(C210),"",CONCATENATE(A210,"_",TEXT(G210,"yymmdd"),TEXT(H210,"hhmm")))</f>
        <v>OSR-1058-UR4/24_2412040600</v>
      </c>
      <c r="C210" s="67" t="s">
        <v>601</v>
      </c>
      <c r="D210" s="67">
        <v>1058</v>
      </c>
      <c r="E210" s="67" t="s">
        <v>61</v>
      </c>
      <c r="F210" s="67">
        <v>24</v>
      </c>
      <c r="G210" s="68">
        <v>45630</v>
      </c>
      <c r="H210" s="69">
        <v>0.25</v>
      </c>
      <c r="I210" s="74" t="s">
        <v>668</v>
      </c>
      <c r="J210" s="70" t="s">
        <v>55</v>
      </c>
      <c r="K210" s="70" t="s">
        <v>524</v>
      </c>
      <c r="L210" s="75" t="s">
        <v>323</v>
      </c>
      <c r="M210" s="75"/>
      <c r="N210" s="74" t="s">
        <v>669</v>
      </c>
      <c r="O210" s="90" t="s">
        <v>670</v>
      </c>
      <c r="P210" s="90" t="s">
        <v>671</v>
      </c>
      <c r="Q210" s="70"/>
      <c r="R210" s="70"/>
      <c r="S210" s="74"/>
      <c r="T210" s="74"/>
      <c r="U210" s="74"/>
      <c r="V210" s="71"/>
      <c r="W210" s="74">
        <v>11</v>
      </c>
      <c r="X210" s="74">
        <v>2</v>
      </c>
      <c r="Y210" s="70"/>
      <c r="Z210" s="70"/>
      <c r="AA210" s="70"/>
      <c r="AB210" s="70"/>
      <c r="AC210" s="70"/>
      <c r="AD210" s="70"/>
      <c r="AE210" s="70"/>
      <c r="AF210" s="70"/>
      <c r="AG210" s="70"/>
    </row>
    <row r="211" spans="1:33" ht="20.25" customHeight="1" x14ac:dyDescent="0.25">
      <c r="A211" s="66" t="str">
        <f>IF(ISBLANK(C211),"",CONCATENATE(C211,"-",D211,"-",E211,"/",F211))</f>
        <v>OSR-1134-UR1/24</v>
      </c>
      <c r="B211" s="66" t="str">
        <f>IF(ISBLANK(C211),"",CONCATENATE(A211,"_",TEXT(G211,"yymmdd"),TEXT(H211,"hhmm")))</f>
        <v>OSR-1134-UR1/24_2412071032</v>
      </c>
      <c r="C211" s="67" t="s">
        <v>601</v>
      </c>
      <c r="D211" s="67">
        <v>1134</v>
      </c>
      <c r="E211" s="67" t="s">
        <v>58</v>
      </c>
      <c r="F211" s="67">
        <v>24</v>
      </c>
      <c r="G211" s="68">
        <v>45633</v>
      </c>
      <c r="H211" s="110">
        <v>0.43888888888888888</v>
      </c>
      <c r="I211" s="83" t="s">
        <v>623</v>
      </c>
      <c r="J211" s="70" t="s">
        <v>53</v>
      </c>
      <c r="K211" s="70" t="s">
        <v>532</v>
      </c>
      <c r="L211" s="70" t="s">
        <v>135</v>
      </c>
      <c r="M211" s="75" t="s">
        <v>135</v>
      </c>
      <c r="N211" s="83" t="s">
        <v>624</v>
      </c>
      <c r="O211" s="87" t="s">
        <v>672</v>
      </c>
      <c r="P211" s="87" t="s">
        <v>673</v>
      </c>
      <c r="Q211" s="87"/>
      <c r="R211" s="87"/>
      <c r="S211" s="83">
        <v>8</v>
      </c>
      <c r="T211" s="83">
        <v>8</v>
      </c>
      <c r="U211" s="87"/>
      <c r="V211" s="83">
        <v>4</v>
      </c>
      <c r="W211" s="87">
        <v>4</v>
      </c>
      <c r="X211" s="87">
        <v>1</v>
      </c>
      <c r="Y211" s="87"/>
      <c r="Z211" s="87"/>
      <c r="AA211" s="87"/>
      <c r="AB211" s="87"/>
      <c r="AC211" s="87"/>
      <c r="AD211" s="87"/>
      <c r="AE211" s="87"/>
      <c r="AF211" s="87"/>
      <c r="AG211" s="87"/>
    </row>
    <row r="212" spans="1:33" ht="20.25" customHeight="1" x14ac:dyDescent="0.25">
      <c r="A212" s="66" t="str">
        <f>IF(ISBLANK(C212),"",CONCATENATE(C212,"-",D212,"-",E212,"/",F212))</f>
        <v>OSR-1134-UR1/24</v>
      </c>
      <c r="B212" s="66" t="str">
        <f>IF(ISBLANK(C212),"",CONCATENATE(A212,"_",TEXT(G212,"yymmdd"),TEXT(H212,"hhmm")))</f>
        <v>OSR-1134-UR1/24_2412071638</v>
      </c>
      <c r="C212" s="67" t="s">
        <v>601</v>
      </c>
      <c r="D212" s="67">
        <v>1134</v>
      </c>
      <c r="E212" s="67" t="s">
        <v>58</v>
      </c>
      <c r="F212" s="67">
        <v>24</v>
      </c>
      <c r="G212" s="68">
        <v>45633</v>
      </c>
      <c r="H212" s="110">
        <v>0.69305555555555554</v>
      </c>
      <c r="I212" s="83" t="s">
        <v>623</v>
      </c>
      <c r="J212" s="70" t="s">
        <v>53</v>
      </c>
      <c r="K212" s="70" t="s">
        <v>532</v>
      </c>
      <c r="L212" s="70" t="s">
        <v>691</v>
      </c>
      <c r="M212" s="75" t="s">
        <v>692</v>
      </c>
      <c r="N212" s="83" t="s">
        <v>693</v>
      </c>
      <c r="O212" s="87" t="s">
        <v>694</v>
      </c>
      <c r="P212" s="87" t="s">
        <v>695</v>
      </c>
      <c r="Q212" s="87"/>
      <c r="R212" s="87"/>
      <c r="S212" s="83">
        <v>9</v>
      </c>
      <c r="T212" s="83">
        <v>9</v>
      </c>
      <c r="U212" s="87"/>
      <c r="V212" s="83">
        <v>5</v>
      </c>
      <c r="W212" s="87">
        <v>4</v>
      </c>
      <c r="X212" s="87">
        <v>1</v>
      </c>
      <c r="Y212" s="87"/>
      <c r="Z212" s="87"/>
      <c r="AA212" s="87"/>
      <c r="AB212" s="87"/>
      <c r="AC212" s="87"/>
      <c r="AD212" s="87"/>
      <c r="AE212" s="87"/>
      <c r="AF212" s="87"/>
      <c r="AG212" s="87"/>
    </row>
    <row r="213" spans="1:33" ht="20.25" customHeight="1" x14ac:dyDescent="0.25">
      <c r="A213" s="100" t="str">
        <f>IF(ISBLANK(C213),"",CONCATENATE(C213,"-",D213,"-",E213,"/",F213))</f>
        <v>OSR-1134-UR1/24</v>
      </c>
      <c r="B213" s="100" t="str">
        <f>IF(ISBLANK(C213),"",CONCATENATE(A213,"_",TEXT(G213,"yymmdd"),TEXT(H213,"hhmm")))</f>
        <v>OSR-1134-UR1/24_2412081140</v>
      </c>
      <c r="C213" s="101" t="s">
        <v>601</v>
      </c>
      <c r="D213" s="101">
        <v>1134</v>
      </c>
      <c r="E213" s="67" t="s">
        <v>58</v>
      </c>
      <c r="F213" s="101">
        <v>24</v>
      </c>
      <c r="G213" s="111">
        <v>45634</v>
      </c>
      <c r="H213" s="112">
        <v>0.4861111111111111</v>
      </c>
      <c r="I213" s="103" t="s">
        <v>623</v>
      </c>
      <c r="J213" s="103" t="s">
        <v>53</v>
      </c>
      <c r="K213" s="103" t="s">
        <v>532</v>
      </c>
      <c r="L213" s="103" t="s">
        <v>135</v>
      </c>
      <c r="M213" s="113" t="s">
        <v>135</v>
      </c>
      <c r="N213" s="105" t="s">
        <v>701</v>
      </c>
      <c r="O213" s="114" t="s">
        <v>625</v>
      </c>
      <c r="P213" s="114" t="s">
        <v>626</v>
      </c>
      <c r="Q213" s="103"/>
      <c r="R213" s="103"/>
      <c r="S213" s="105">
        <v>12</v>
      </c>
      <c r="T213" s="105">
        <v>18</v>
      </c>
      <c r="U213" s="103"/>
      <c r="V213" s="105">
        <v>5</v>
      </c>
      <c r="W213" s="103">
        <v>4</v>
      </c>
      <c r="X213" s="103">
        <v>1</v>
      </c>
      <c r="Y213" s="103"/>
      <c r="Z213" s="103"/>
      <c r="AA213" s="103"/>
      <c r="AB213" s="103"/>
      <c r="AC213" s="103"/>
      <c r="AD213" s="103"/>
      <c r="AE213" s="103"/>
      <c r="AF213" s="103"/>
      <c r="AG213" s="103"/>
    </row>
    <row r="214" spans="1:33" ht="20.25" customHeight="1" x14ac:dyDescent="0.25">
      <c r="A214" s="100" t="str">
        <f>IF(ISBLANK(C214),"",CONCATENATE(C214,"-",D214,"-",E214,"/",F214))</f>
        <v>OSR-1134-UR1/24</v>
      </c>
      <c r="B214" s="100" t="str">
        <f>IF(ISBLANK(C214),"",CONCATENATE(A214,"_",TEXT(G214,"yymmdd"),TEXT(H214,"hhmm")))</f>
        <v>OSR-1134-UR1/24_2412081610</v>
      </c>
      <c r="C214" s="101" t="s">
        <v>601</v>
      </c>
      <c r="D214" s="101">
        <v>1134</v>
      </c>
      <c r="E214" s="67" t="s">
        <v>58</v>
      </c>
      <c r="F214" s="101">
        <v>24</v>
      </c>
      <c r="G214" s="111">
        <v>45634</v>
      </c>
      <c r="H214" s="112">
        <v>0.67361111111111116</v>
      </c>
      <c r="I214" s="103" t="s">
        <v>623</v>
      </c>
      <c r="J214" s="103" t="s">
        <v>53</v>
      </c>
      <c r="K214" s="103" t="s">
        <v>532</v>
      </c>
      <c r="L214" s="103" t="s">
        <v>691</v>
      </c>
      <c r="M214" s="113" t="s">
        <v>692</v>
      </c>
      <c r="N214" s="105" t="s">
        <v>701</v>
      </c>
      <c r="O214" s="114" t="s">
        <v>625</v>
      </c>
      <c r="P214" s="114" t="s">
        <v>626</v>
      </c>
      <c r="Q214" s="103"/>
      <c r="R214" s="103"/>
      <c r="S214" s="105">
        <v>11</v>
      </c>
      <c r="T214" s="105">
        <v>13</v>
      </c>
      <c r="U214" s="103"/>
      <c r="V214" s="105">
        <v>7</v>
      </c>
      <c r="W214" s="103">
        <v>4</v>
      </c>
      <c r="X214" s="103">
        <v>1</v>
      </c>
      <c r="Y214" s="103"/>
      <c r="Z214" s="103"/>
      <c r="AA214" s="103"/>
      <c r="AB214" s="103"/>
      <c r="AC214" s="103"/>
      <c r="AD214" s="103"/>
      <c r="AE214" s="103"/>
      <c r="AF214" s="103"/>
      <c r="AG214" s="103"/>
    </row>
    <row r="215" spans="1:33" ht="20.25" customHeight="1" x14ac:dyDescent="0.25">
      <c r="A215" s="100" t="str">
        <f>IF(ISBLANK(C215),"",CONCATENATE(C215,"-",D215,"-",E215,"/",F215))</f>
        <v>OSR-1134-UR1/24</v>
      </c>
      <c r="B215" s="100" t="str">
        <f>IF(ISBLANK(C215),"",CONCATENATE(A215,"_",TEXT(G215,"yymmdd"),TEXT(H215,"hhmm")))</f>
        <v>OSR-1134-UR1/24_2412091450</v>
      </c>
      <c r="C215" s="101" t="s">
        <v>601</v>
      </c>
      <c r="D215" s="101">
        <v>1134</v>
      </c>
      <c r="E215" s="67" t="s">
        <v>58</v>
      </c>
      <c r="F215" s="101">
        <v>24</v>
      </c>
      <c r="G215" s="111">
        <v>45635</v>
      </c>
      <c r="H215" s="112">
        <v>0.61805555555555558</v>
      </c>
      <c r="I215" s="103" t="s">
        <v>623</v>
      </c>
      <c r="J215" s="103" t="s">
        <v>53</v>
      </c>
      <c r="K215" s="103" t="s">
        <v>532</v>
      </c>
      <c r="L215" s="103" t="s">
        <v>135</v>
      </c>
      <c r="M215" s="113" t="s">
        <v>135</v>
      </c>
      <c r="N215" s="105" t="s">
        <v>701</v>
      </c>
      <c r="O215" s="114" t="s">
        <v>625</v>
      </c>
      <c r="P215" s="114" t="s">
        <v>626</v>
      </c>
      <c r="Q215" s="103"/>
      <c r="R215" s="103"/>
      <c r="S215" s="105">
        <v>7</v>
      </c>
      <c r="T215" s="105">
        <v>7</v>
      </c>
      <c r="U215" s="103"/>
      <c r="V215" s="105">
        <v>7</v>
      </c>
      <c r="W215" s="103">
        <v>4</v>
      </c>
      <c r="X215" s="103">
        <v>1</v>
      </c>
      <c r="Y215" s="103"/>
      <c r="Z215" s="103"/>
      <c r="AA215" s="103"/>
      <c r="AB215" s="103"/>
      <c r="AC215" s="103"/>
      <c r="AD215" s="103"/>
      <c r="AE215" s="103"/>
      <c r="AF215" s="103"/>
      <c r="AG215" s="103"/>
    </row>
    <row r="216" spans="1:33" ht="20.25" customHeight="1" x14ac:dyDescent="0.25">
      <c r="A216" s="141" t="str">
        <f>IF(ISBLANK(C216),"",CONCATENATE(C216,"-",D216,"-",E216,"/",F216))</f>
        <v>OSR-1134-UR1/24</v>
      </c>
      <c r="B216" s="141" t="str">
        <f>IF(ISBLANK(C216),"",CONCATENATE(A216,"_",TEXT(G216,"yymmdd"),TEXT(H216,"hhmm")))</f>
        <v>OSR-1134-UR1/24_2412101100</v>
      </c>
      <c r="C216" s="103" t="s">
        <v>601</v>
      </c>
      <c r="D216" s="103">
        <v>1134</v>
      </c>
      <c r="E216" s="103" t="s">
        <v>58</v>
      </c>
      <c r="F216" s="103">
        <v>24</v>
      </c>
      <c r="G216" s="111">
        <v>45636</v>
      </c>
      <c r="H216" s="112">
        <v>0.45833333333333331</v>
      </c>
      <c r="I216" s="103" t="s">
        <v>623</v>
      </c>
      <c r="J216" s="103" t="s">
        <v>53</v>
      </c>
      <c r="K216" s="103" t="s">
        <v>532</v>
      </c>
      <c r="L216" s="103"/>
      <c r="M216" s="113"/>
      <c r="N216" s="105" t="s">
        <v>701</v>
      </c>
      <c r="O216" s="114" t="s">
        <v>625</v>
      </c>
      <c r="P216" s="114" t="s">
        <v>626</v>
      </c>
      <c r="Q216" s="103"/>
      <c r="R216" s="103"/>
      <c r="S216" s="105">
        <v>10</v>
      </c>
      <c r="T216" s="105">
        <v>1</v>
      </c>
      <c r="U216" s="103"/>
      <c r="V216" s="105">
        <v>2</v>
      </c>
      <c r="W216" s="105">
        <v>4</v>
      </c>
      <c r="X216" s="105">
        <v>10</v>
      </c>
      <c r="Y216" s="103"/>
      <c r="Z216" s="103"/>
      <c r="AA216" s="103"/>
      <c r="AB216" s="103"/>
      <c r="AC216" s="103"/>
      <c r="AD216" s="103"/>
      <c r="AE216" s="103"/>
      <c r="AF216" s="103"/>
      <c r="AG216" s="103"/>
    </row>
    <row r="217" spans="1:33" ht="20.25" customHeight="1" x14ac:dyDescent="0.25">
      <c r="A217" s="141" t="str">
        <f>IF(ISBLANK(C217),"",CONCATENATE(C217,"-",D217,"-",E217,"/",F217))</f>
        <v>OSR-1134-UR1/24</v>
      </c>
      <c r="B217" s="141" t="str">
        <f>IF(ISBLANK(C217),"",CONCATENATE(A217,"_",TEXT(G217,"yymmdd"),TEXT(H217,"hhmm")))</f>
        <v>OSR-1134-UR1/24_2412101450</v>
      </c>
      <c r="C217" s="103" t="s">
        <v>601</v>
      </c>
      <c r="D217" s="103">
        <v>1134</v>
      </c>
      <c r="E217" s="70" t="s">
        <v>58</v>
      </c>
      <c r="F217" s="103">
        <v>24</v>
      </c>
      <c r="G217" s="111">
        <v>45636</v>
      </c>
      <c r="H217" s="112">
        <v>0.61805555555555558</v>
      </c>
      <c r="I217" s="103" t="s">
        <v>623</v>
      </c>
      <c r="J217" s="103" t="s">
        <v>53</v>
      </c>
      <c r="K217" s="103" t="s">
        <v>532</v>
      </c>
      <c r="L217" s="103" t="s">
        <v>135</v>
      </c>
      <c r="M217" s="113" t="s">
        <v>135</v>
      </c>
      <c r="N217" s="105" t="s">
        <v>701</v>
      </c>
      <c r="O217" s="114" t="s">
        <v>625</v>
      </c>
      <c r="P217" s="114" t="s">
        <v>626</v>
      </c>
      <c r="Q217" s="103"/>
      <c r="R217" s="103"/>
      <c r="S217" s="105">
        <v>7</v>
      </c>
      <c r="T217" s="105">
        <v>7</v>
      </c>
      <c r="U217" s="103"/>
      <c r="V217" s="105">
        <v>7</v>
      </c>
      <c r="W217" s="105">
        <v>4</v>
      </c>
      <c r="X217" s="105">
        <v>1</v>
      </c>
      <c r="Y217" s="103"/>
      <c r="Z217" s="103"/>
      <c r="AA217" s="103"/>
      <c r="AB217" s="103"/>
      <c r="AC217" s="103"/>
      <c r="AD217" s="103"/>
      <c r="AE217" s="103"/>
      <c r="AF217" s="103"/>
      <c r="AG217" s="103"/>
    </row>
    <row r="218" spans="1:33" ht="20.25" customHeight="1" x14ac:dyDescent="0.25">
      <c r="A218" s="66" t="str">
        <f>IF(ISBLANK(C218),"",CONCATENATE(C218,"-",D218,"-",E218,"/",F218))</f>
        <v>OSR-1146-UR1/24</v>
      </c>
      <c r="B218" s="66" t="str">
        <f>IF(ISBLANK(C218),"",CONCATENATE(A218,"_",TEXT(G218,"yymmdd"),TEXT(H218,"hhmm")))</f>
        <v>OSR-1146-UR1/24_2412040800</v>
      </c>
      <c r="C218" s="67" t="s">
        <v>601</v>
      </c>
      <c r="D218" s="67">
        <v>1146</v>
      </c>
      <c r="E218" s="67" t="s">
        <v>58</v>
      </c>
      <c r="F218" s="67">
        <v>24</v>
      </c>
      <c r="G218" s="68">
        <v>45630</v>
      </c>
      <c r="H218" s="69">
        <v>0.33333333333333331</v>
      </c>
      <c r="I218" s="74" t="s">
        <v>665</v>
      </c>
      <c r="J218" s="70" t="s">
        <v>53</v>
      </c>
      <c r="K218" s="70" t="s">
        <v>532</v>
      </c>
      <c r="L218" s="75"/>
      <c r="M218" s="75" t="s">
        <v>613</v>
      </c>
      <c r="N218" s="74" t="s">
        <v>666</v>
      </c>
      <c r="O218" s="90" t="s">
        <v>667</v>
      </c>
      <c r="P218" s="90">
        <v>-58.36356</v>
      </c>
      <c r="Q218" s="70"/>
      <c r="R218" s="70"/>
      <c r="S218" s="74"/>
      <c r="T218" s="74"/>
      <c r="U218" s="74"/>
      <c r="V218" s="71"/>
      <c r="W218" s="74">
        <v>14</v>
      </c>
      <c r="X218" s="74">
        <v>1</v>
      </c>
      <c r="Y218" s="70"/>
      <c r="Z218" s="70"/>
      <c r="AA218" s="70"/>
      <c r="AB218" s="70"/>
      <c r="AC218" s="70"/>
      <c r="AD218" s="70"/>
      <c r="AE218" s="70"/>
      <c r="AF218" s="70"/>
      <c r="AG218" s="70"/>
    </row>
    <row r="219" spans="1:33" ht="20.25" customHeight="1" x14ac:dyDescent="0.25">
      <c r="A219" s="141" t="str">
        <f>IF(ISBLANK(C219),"",CONCATENATE(C219,"-",D219,"-",E219,"/",F219))</f>
        <v>OSR-1169-UR1/24</v>
      </c>
      <c r="B219" s="141" t="str">
        <f>IF(ISBLANK(C219),"",CONCATENATE(A219,"_",TEXT(G219,"yymmdd"),TEXT(H219,"hhmm")))</f>
        <v>OSR-1169-UR1/24_2412061300</v>
      </c>
      <c r="C219" s="103" t="s">
        <v>601</v>
      </c>
      <c r="D219" s="103">
        <v>1169</v>
      </c>
      <c r="E219" s="103" t="s">
        <v>58</v>
      </c>
      <c r="F219" s="103">
        <v>24</v>
      </c>
      <c r="G219" s="111">
        <v>45632</v>
      </c>
      <c r="H219" s="112">
        <v>0.54166666666666663</v>
      </c>
      <c r="I219" s="103" t="s">
        <v>705</v>
      </c>
      <c r="J219" s="103" t="s">
        <v>53</v>
      </c>
      <c r="K219" s="103" t="s">
        <v>532</v>
      </c>
      <c r="L219" s="103" t="s">
        <v>135</v>
      </c>
      <c r="M219" s="113" t="s">
        <v>135</v>
      </c>
      <c r="N219" s="105" t="s">
        <v>706</v>
      </c>
      <c r="O219" s="114"/>
      <c r="P219" s="114"/>
      <c r="Q219" s="103"/>
      <c r="R219" s="103"/>
      <c r="S219" s="105"/>
      <c r="T219" s="105"/>
      <c r="U219" s="103"/>
      <c r="V219" s="105"/>
      <c r="W219" s="105">
        <v>18</v>
      </c>
      <c r="X219" s="105">
        <v>2</v>
      </c>
      <c r="Y219" s="103"/>
      <c r="Z219" s="103"/>
      <c r="AA219" s="103"/>
      <c r="AB219" s="103"/>
      <c r="AC219" s="103"/>
      <c r="AD219" s="103"/>
      <c r="AE219" s="103"/>
      <c r="AF219" s="103"/>
      <c r="AG219" s="103"/>
    </row>
    <row r="220" spans="1:33" ht="20.25" customHeight="1" x14ac:dyDescent="0.25">
      <c r="A220" s="66" t="str">
        <f>IF(ISBLANK(C220),"",CONCATENATE(C220,"-",D220,"-",E220,"/",F220))</f>
        <v>OSR-1170-UR1/24</v>
      </c>
      <c r="B220" s="66" t="str">
        <f>IF(ISBLANK(C220),"",CONCATENATE(A220,"_",TEXT(G220,"yymmdd"),TEXT(H220,"hhmm")))</f>
        <v>OSR-1170-UR1/24_2412061700</v>
      </c>
      <c r="C220" s="67" t="s">
        <v>601</v>
      </c>
      <c r="D220" s="67">
        <v>1170</v>
      </c>
      <c r="E220" s="67" t="s">
        <v>58</v>
      </c>
      <c r="F220" s="67">
        <v>24</v>
      </c>
      <c r="G220" s="68">
        <v>45632</v>
      </c>
      <c r="H220" s="110">
        <v>0.70833333333333337</v>
      </c>
      <c r="I220" s="83" t="s">
        <v>622</v>
      </c>
      <c r="J220" s="70" t="s">
        <v>53</v>
      </c>
      <c r="K220" s="70" t="s">
        <v>532</v>
      </c>
      <c r="L220" s="70" t="s">
        <v>691</v>
      </c>
      <c r="M220" s="75" t="s">
        <v>692</v>
      </c>
      <c r="N220" s="83" t="s">
        <v>693</v>
      </c>
      <c r="O220" s="87" t="s">
        <v>694</v>
      </c>
      <c r="P220" s="87" t="s">
        <v>695</v>
      </c>
      <c r="Q220" s="87"/>
      <c r="R220" s="87"/>
      <c r="S220" s="83">
        <v>65</v>
      </c>
      <c r="T220" s="83">
        <v>71</v>
      </c>
      <c r="U220" s="87"/>
      <c r="V220" s="83">
        <v>121</v>
      </c>
      <c r="W220" s="87">
        <v>10</v>
      </c>
      <c r="X220" s="87">
        <v>3</v>
      </c>
      <c r="Y220" s="87"/>
      <c r="Z220" s="87"/>
      <c r="AA220" s="87"/>
      <c r="AB220" s="87"/>
      <c r="AC220" s="87"/>
      <c r="AD220" s="87"/>
      <c r="AE220" s="87"/>
      <c r="AF220" s="87"/>
      <c r="AG220" s="87"/>
    </row>
    <row r="221" spans="1:33" ht="20.25" hidden="1" customHeight="1" x14ac:dyDescent="0.25">
      <c r="A221" s="141" t="str">
        <f>IF(ISBLANK(C221),"",CONCATENATE(C221,"-",D221,"-",E221,"/",F221))</f>
        <v>OSR-1182-UR1/24</v>
      </c>
      <c r="B221" s="141" t="str">
        <f>IF(ISBLANK(C221),"",CONCATENATE(A221,"_",TEXT(G221,"yymmdd"),TEXT(H221,"hhmm")))</f>
        <v>OSR-1182-UR1/24_2412100630</v>
      </c>
      <c r="C221" s="103" t="s">
        <v>601</v>
      </c>
      <c r="D221" s="103">
        <v>1182</v>
      </c>
      <c r="E221" s="103" t="s">
        <v>58</v>
      </c>
      <c r="F221" s="103">
        <v>24</v>
      </c>
      <c r="G221" s="111">
        <v>45636</v>
      </c>
      <c r="H221" s="112">
        <v>0.27083333333333331</v>
      </c>
      <c r="I221" s="103" t="s">
        <v>713</v>
      </c>
      <c r="J221" s="103" t="s">
        <v>53</v>
      </c>
      <c r="K221" s="103" t="s">
        <v>532</v>
      </c>
      <c r="L221" s="103"/>
      <c r="M221" s="113"/>
      <c r="N221" s="105" t="s">
        <v>637</v>
      </c>
      <c r="O221" s="114"/>
      <c r="P221" s="114"/>
      <c r="Q221" s="103"/>
      <c r="R221" s="103"/>
      <c r="S221" s="105"/>
      <c r="T221" s="105"/>
      <c r="U221" s="103"/>
      <c r="V221" s="105"/>
      <c r="W221" s="105">
        <v>7</v>
      </c>
      <c r="X221" s="105">
        <v>2</v>
      </c>
      <c r="Y221" s="103"/>
      <c r="Z221" s="103"/>
      <c r="AA221" s="103"/>
      <c r="AB221" s="103"/>
      <c r="AC221" s="103"/>
      <c r="AD221" s="103"/>
      <c r="AE221" s="103"/>
      <c r="AF221" s="103"/>
      <c r="AG221" s="103"/>
    </row>
    <row r="222" spans="1:33" ht="20.25" customHeight="1" x14ac:dyDescent="0.25">
      <c r="A222" s="141" t="str">
        <f>IF(ISBLANK(C222),"",CONCATENATE(C222,"-",D222,"-",E222,"/",F222))</f>
        <v>OSR-1183-UR1/24</v>
      </c>
      <c r="B222" s="141" t="str">
        <f>IF(ISBLANK(C222),"",CONCATENATE(A222,"_",TEXT(G222,"yymmdd"),TEXT(H222,"hhmm")))</f>
        <v>OSR-1183-UR1/24_2412100700</v>
      </c>
      <c r="C222" s="103" t="s">
        <v>601</v>
      </c>
      <c r="D222" s="103">
        <v>1183</v>
      </c>
      <c r="E222" s="103" t="s">
        <v>58</v>
      </c>
      <c r="F222" s="103">
        <v>24</v>
      </c>
      <c r="G222" s="111">
        <v>45636</v>
      </c>
      <c r="H222" s="112">
        <v>0.29166666666666669</v>
      </c>
      <c r="I222" s="103" t="s">
        <v>685</v>
      </c>
      <c r="J222" s="103" t="s">
        <v>53</v>
      </c>
      <c r="K222" s="103" t="s">
        <v>532</v>
      </c>
      <c r="L222" s="103" t="s">
        <v>613</v>
      </c>
      <c r="M222" s="113"/>
      <c r="N222" s="105" t="s">
        <v>686</v>
      </c>
      <c r="O222" s="114" t="s">
        <v>687</v>
      </c>
      <c r="P222" s="114" t="s">
        <v>688</v>
      </c>
      <c r="Q222" s="103"/>
      <c r="R222" s="103"/>
      <c r="S222" s="105"/>
      <c r="T222" s="105"/>
      <c r="U222" s="103"/>
      <c r="V222" s="105"/>
      <c r="W222" s="105">
        <v>13</v>
      </c>
      <c r="X222" s="105">
        <v>1</v>
      </c>
      <c r="Y222" s="103"/>
      <c r="Z222" s="103"/>
      <c r="AA222" s="103"/>
      <c r="AB222" s="103"/>
      <c r="AC222" s="103"/>
      <c r="AD222" s="103"/>
      <c r="AE222" s="103"/>
      <c r="AF222" s="103"/>
      <c r="AG222" s="103"/>
    </row>
    <row r="223" spans="1:33" ht="20.25" customHeight="1" x14ac:dyDescent="0.25">
      <c r="A223" s="141" t="str">
        <f>IF(ISBLANK(C223),"",CONCATENATE(C223,"-",D223,"-",E223,"/",F223))</f>
        <v>OSR-1186-UR1/24</v>
      </c>
      <c r="B223" s="141" t="str">
        <f>IF(ISBLANK(C223),"",CONCATENATE(A223,"_",TEXT(G223,"yymmdd"),TEXT(H223,"hhmm")))</f>
        <v>OSR-1186-UR1/24_2412101600</v>
      </c>
      <c r="C223" s="103" t="s">
        <v>601</v>
      </c>
      <c r="D223" s="103">
        <v>1186</v>
      </c>
      <c r="E223" s="103" t="s">
        <v>58</v>
      </c>
      <c r="F223" s="103">
        <v>24</v>
      </c>
      <c r="G223" s="111">
        <v>45636</v>
      </c>
      <c r="H223" s="112">
        <v>0.66666666666666663</v>
      </c>
      <c r="I223" s="103" t="s">
        <v>622</v>
      </c>
      <c r="J223" s="103" t="s">
        <v>53</v>
      </c>
      <c r="K223" s="103" t="s">
        <v>532</v>
      </c>
      <c r="L223" s="103"/>
      <c r="M223" s="113"/>
      <c r="N223" s="105" t="s">
        <v>710</v>
      </c>
      <c r="O223" s="114" t="s">
        <v>625</v>
      </c>
      <c r="P223" s="114" t="s">
        <v>711</v>
      </c>
      <c r="Q223" s="103"/>
      <c r="R223" s="103"/>
      <c r="S223" s="105">
        <v>57</v>
      </c>
      <c r="T223" s="105">
        <v>3</v>
      </c>
      <c r="U223" s="103"/>
      <c r="V223" s="105">
        <v>13</v>
      </c>
      <c r="W223" s="105">
        <v>10</v>
      </c>
      <c r="X223" s="105">
        <v>56</v>
      </c>
      <c r="Y223" s="103"/>
      <c r="Z223" s="103"/>
      <c r="AA223" s="103"/>
      <c r="AB223" s="103"/>
      <c r="AC223" s="103"/>
      <c r="AD223" s="103"/>
      <c r="AE223" s="103"/>
      <c r="AF223" s="103"/>
      <c r="AG223" s="103"/>
    </row>
    <row r="224" spans="1:33" ht="20.25" customHeight="1" x14ac:dyDescent="0.25">
      <c r="A224" s="66" t="str">
        <f>IF(ISBLANK(C224),"",CONCATENATE(C224,"-",D224,"-",E224,"/",F224))</f>
        <v>OSR-2136-UR1/24</v>
      </c>
      <c r="B224" s="66" t="str">
        <f>IF(ISBLANK(C224),"",CONCATENATE(A224,"_",TEXT(G224,"yymmdd"),TEXT(H224,"hhmm")))</f>
        <v>OSR-2136-UR1/24_2412041102</v>
      </c>
      <c r="C224" s="67" t="s">
        <v>601</v>
      </c>
      <c r="D224" s="67">
        <v>2136</v>
      </c>
      <c r="E224" s="67" t="s">
        <v>58</v>
      </c>
      <c r="F224" s="67">
        <v>24</v>
      </c>
      <c r="G224" s="68">
        <v>45630</v>
      </c>
      <c r="H224" s="69">
        <v>0.4597222222222222</v>
      </c>
      <c r="I224" s="70" t="s">
        <v>602</v>
      </c>
      <c r="J224" s="70" t="s">
        <v>53</v>
      </c>
      <c r="K224" s="70" t="s">
        <v>532</v>
      </c>
      <c r="L224" s="70" t="s">
        <v>135</v>
      </c>
      <c r="M224" s="75"/>
      <c r="N224" s="71" t="s">
        <v>624</v>
      </c>
      <c r="O224" s="82">
        <v>-3449557</v>
      </c>
      <c r="P224" s="82">
        <v>-5830305</v>
      </c>
      <c r="Q224" s="70"/>
      <c r="R224" s="70"/>
      <c r="S224" s="71">
        <v>7</v>
      </c>
      <c r="T224" s="71">
        <v>7</v>
      </c>
      <c r="U224" s="70"/>
      <c r="V224" s="71">
        <v>7</v>
      </c>
      <c r="W224" s="71">
        <v>4</v>
      </c>
      <c r="X224" s="71">
        <v>1</v>
      </c>
      <c r="Y224" s="70"/>
      <c r="Z224" s="70"/>
      <c r="AA224" s="70"/>
      <c r="AB224" s="70"/>
      <c r="AC224" s="70"/>
      <c r="AD224" s="70"/>
      <c r="AE224" s="70"/>
      <c r="AF224" s="70"/>
      <c r="AG224" s="70"/>
    </row>
    <row r="225" spans="1:33" ht="20.25" customHeight="1" x14ac:dyDescent="0.25">
      <c r="A225" s="66" t="str">
        <f>IF(ISBLANK(C225),"",CONCATENATE(C225,"-",D225,"-",E225,"/",F225))</f>
        <v>OSR-500-UR4/24</v>
      </c>
      <c r="B225" s="66" t="str">
        <f>IF(ISBLANK(C225),"",CONCATENATE(A225,"_",TEXT(G225,"yymmdd"),TEXT(H225,"hhmm")))</f>
        <v>OSR-500-UR4/24_2412061700</v>
      </c>
      <c r="C225" s="67" t="s">
        <v>601</v>
      </c>
      <c r="D225" s="67">
        <v>500</v>
      </c>
      <c r="E225" s="67" t="s">
        <v>61</v>
      </c>
      <c r="F225" s="67">
        <v>24</v>
      </c>
      <c r="G225" s="68">
        <v>45632</v>
      </c>
      <c r="H225" s="110">
        <v>0.70833333333333337</v>
      </c>
      <c r="I225" s="83" t="s">
        <v>604</v>
      </c>
      <c r="J225" s="70" t="s">
        <v>53</v>
      </c>
      <c r="K225" s="70" t="s">
        <v>524</v>
      </c>
      <c r="L225" s="70" t="s">
        <v>323</v>
      </c>
      <c r="M225" s="75"/>
      <c r="N225" s="83" t="s">
        <v>696</v>
      </c>
      <c r="O225" s="87" t="s">
        <v>660</v>
      </c>
      <c r="P225" s="87" t="s">
        <v>660</v>
      </c>
      <c r="Q225" s="87"/>
      <c r="R225" s="87"/>
      <c r="S225" s="83">
        <v>9</v>
      </c>
      <c r="T225" s="83">
        <v>9</v>
      </c>
      <c r="U225" s="87"/>
      <c r="V225" s="83">
        <v>9</v>
      </c>
      <c r="W225" s="87">
        <v>4</v>
      </c>
      <c r="X225" s="87">
        <v>2</v>
      </c>
      <c r="Y225" s="87"/>
      <c r="Z225" s="87"/>
      <c r="AA225" s="87"/>
      <c r="AB225" s="87"/>
      <c r="AC225" s="87"/>
      <c r="AD225" s="87"/>
      <c r="AE225" s="87"/>
      <c r="AF225" s="70">
        <v>5</v>
      </c>
      <c r="AG225" s="87" t="s">
        <v>704</v>
      </c>
    </row>
    <row r="226" spans="1:33" ht="20.25" customHeight="1" x14ac:dyDescent="0.25">
      <c r="A226" s="66" t="str">
        <f>IF(ISBLANK(C226),"",CONCATENATE(C226,"-",D226,"-",E226,"/",F226))</f>
        <v>OSR-500-UR5/24</v>
      </c>
      <c r="B226" s="66" t="str">
        <f>IF(ISBLANK(C226),"",CONCATENATE(A226,"_",TEXT(G226,"yymmdd"),TEXT(H226,"hhmm")))</f>
        <v>OSR-500-UR5/24_2412050830</v>
      </c>
      <c r="C226" s="67" t="s">
        <v>601</v>
      </c>
      <c r="D226" s="67">
        <v>500</v>
      </c>
      <c r="E226" s="67" t="s">
        <v>62</v>
      </c>
      <c r="F226" s="67">
        <v>24</v>
      </c>
      <c r="G226" s="68">
        <v>45631</v>
      </c>
      <c r="H226" s="69">
        <v>0.35416666666666669</v>
      </c>
      <c r="I226" s="84" t="s">
        <v>607</v>
      </c>
      <c r="J226" s="70" t="s">
        <v>53</v>
      </c>
      <c r="K226" s="70" t="s">
        <v>528</v>
      </c>
      <c r="L226" s="75"/>
      <c r="M226" s="75"/>
      <c r="N226" s="85" t="s">
        <v>608</v>
      </c>
      <c r="O226" s="74" t="s">
        <v>620</v>
      </c>
      <c r="P226" s="74" t="s">
        <v>621</v>
      </c>
      <c r="Q226" s="70"/>
      <c r="R226" s="70"/>
      <c r="S226" s="71">
        <v>30</v>
      </c>
      <c r="T226" s="71">
        <v>53</v>
      </c>
      <c r="U226" s="70"/>
      <c r="V226" s="71">
        <v>53</v>
      </c>
      <c r="W226" s="83">
        <v>1</v>
      </c>
      <c r="X226" s="83" t="s">
        <v>603</v>
      </c>
      <c r="Y226" s="70"/>
      <c r="Z226" s="70"/>
      <c r="AA226" s="70"/>
      <c r="AB226" s="70"/>
      <c r="AC226" s="70"/>
      <c r="AD226" s="70"/>
      <c r="AE226" s="70"/>
      <c r="AF226" s="70"/>
      <c r="AG226" s="70"/>
    </row>
    <row r="227" spans="1:33" ht="20.25" customHeight="1" x14ac:dyDescent="0.25">
      <c r="A227" s="66" t="str">
        <f>IF(ISBLANK(C227),"",CONCATENATE(C227,"-",D227,"-",E227,"/",F227))</f>
        <v>OSR-500-UR5/24</v>
      </c>
      <c r="B227" s="66" t="str">
        <f>IF(ISBLANK(C227),"",CONCATENATE(A227,"_",TEXT(G227,"yymmdd"),TEXT(H227,"hhmm")))</f>
        <v>OSR-500-UR5/24_2412060830</v>
      </c>
      <c r="C227" s="67" t="s">
        <v>601</v>
      </c>
      <c r="D227" s="67">
        <v>500</v>
      </c>
      <c r="E227" s="67" t="s">
        <v>62</v>
      </c>
      <c r="F227" s="67">
        <v>24</v>
      </c>
      <c r="G227" s="68">
        <v>45632</v>
      </c>
      <c r="H227" s="110">
        <v>0.35416666666666669</v>
      </c>
      <c r="I227" s="83" t="s">
        <v>604</v>
      </c>
      <c r="J227" s="70" t="s">
        <v>53</v>
      </c>
      <c r="K227" s="70" t="s">
        <v>528</v>
      </c>
      <c r="L227" s="70"/>
      <c r="M227" s="75"/>
      <c r="N227" s="83" t="s">
        <v>608</v>
      </c>
      <c r="O227" s="87" t="s">
        <v>620</v>
      </c>
      <c r="P227" s="87" t="s">
        <v>621</v>
      </c>
      <c r="Q227" s="87"/>
      <c r="R227" s="87"/>
      <c r="S227" s="83">
        <v>30</v>
      </c>
      <c r="T227" s="83">
        <v>67</v>
      </c>
      <c r="U227" s="87"/>
      <c r="V227" s="83">
        <v>0</v>
      </c>
      <c r="W227" s="87">
        <v>1</v>
      </c>
      <c r="X227" s="87" t="s">
        <v>603</v>
      </c>
      <c r="Y227" s="87"/>
      <c r="Z227" s="87"/>
      <c r="AA227" s="87"/>
      <c r="AB227" s="87"/>
      <c r="AC227" s="87"/>
      <c r="AD227" s="87"/>
      <c r="AE227" s="87"/>
      <c r="AF227" s="87"/>
      <c r="AG227" s="87"/>
    </row>
    <row r="228" spans="1:33" ht="20.25" customHeight="1" x14ac:dyDescent="0.25">
      <c r="A228" s="66" t="str">
        <f>IF(ISBLANK(C228),"",CONCATENATE(C228,"-",D228,"-",E228,"/",F228))</f>
        <v>OSR-544-UR5/24</v>
      </c>
      <c r="B228" s="66" t="str">
        <f>IF(ISBLANK(C228),"",CONCATENATE(A228,"_",TEXT(G228,"yymmdd"),TEXT(H228,"hhmm")))</f>
        <v>OSR-544-UR5/24_2412040830</v>
      </c>
      <c r="C228" s="67" t="s">
        <v>601</v>
      </c>
      <c r="D228" s="67">
        <v>544</v>
      </c>
      <c r="E228" s="67" t="s">
        <v>62</v>
      </c>
      <c r="F228" s="67">
        <v>24</v>
      </c>
      <c r="G228" s="68">
        <v>45630</v>
      </c>
      <c r="H228" s="69">
        <v>0.35416666666666669</v>
      </c>
      <c r="I228" s="74" t="s">
        <v>607</v>
      </c>
      <c r="J228" s="70" t="s">
        <v>53</v>
      </c>
      <c r="K228" s="70" t="s">
        <v>528</v>
      </c>
      <c r="L228" s="75" t="s">
        <v>477</v>
      </c>
      <c r="M228" s="75" t="s">
        <v>663</v>
      </c>
      <c r="N228" s="74" t="s">
        <v>664</v>
      </c>
      <c r="O228" s="90">
        <v>-41.205399999999997</v>
      </c>
      <c r="P228" s="90">
        <v>-714349</v>
      </c>
      <c r="Q228" s="70" t="s">
        <v>609</v>
      </c>
      <c r="R228" s="70"/>
      <c r="S228" s="74">
        <v>30</v>
      </c>
      <c r="T228" s="74">
        <v>70</v>
      </c>
      <c r="U228" s="74"/>
      <c r="V228" s="71">
        <v>70</v>
      </c>
      <c r="W228" s="74"/>
      <c r="X228" s="74"/>
      <c r="Y228" s="70"/>
      <c r="Z228" s="70"/>
      <c r="AA228" s="70"/>
      <c r="AB228" s="70"/>
      <c r="AC228" s="70"/>
      <c r="AD228" s="70"/>
      <c r="AE228" s="70"/>
      <c r="AF228" s="70"/>
      <c r="AG228" s="70"/>
    </row>
    <row r="229" spans="1:33" ht="20.25" customHeight="1" x14ac:dyDescent="0.25">
      <c r="A229" s="66" t="str">
        <f>IF(ISBLANK(C229),"",CONCATENATE(C229,"-",D229,"-",E229,"/",F229))</f>
        <v>OSR-544-UR5/24</v>
      </c>
      <c r="B229" s="66" t="str">
        <f>IF(ISBLANK(C229),"",CONCATENATE(A229,"_",TEXT(G229,"yymmdd"),TEXT(H229,"hhmm")))</f>
        <v>OSR-544-UR5/24_2412071100</v>
      </c>
      <c r="C229" s="67" t="s">
        <v>601</v>
      </c>
      <c r="D229" s="67">
        <v>544</v>
      </c>
      <c r="E229" s="67" t="s">
        <v>62</v>
      </c>
      <c r="F229" s="67">
        <v>24</v>
      </c>
      <c r="G229" s="68">
        <v>45633</v>
      </c>
      <c r="H229" s="110">
        <v>0.45833333333333331</v>
      </c>
      <c r="I229" s="83" t="s">
        <v>607</v>
      </c>
      <c r="J229" s="70" t="s">
        <v>53</v>
      </c>
      <c r="K229" s="70" t="s">
        <v>528</v>
      </c>
      <c r="L229" s="70"/>
      <c r="M229" s="75"/>
      <c r="N229" s="83" t="s">
        <v>608</v>
      </c>
      <c r="O229" s="87" t="s">
        <v>620</v>
      </c>
      <c r="P229" s="87" t="s">
        <v>621</v>
      </c>
      <c r="Q229" s="87"/>
      <c r="R229" s="87"/>
      <c r="S229" s="83">
        <v>26</v>
      </c>
      <c r="T229" s="83">
        <v>61</v>
      </c>
      <c r="U229" s="87"/>
      <c r="V229" s="83">
        <v>61</v>
      </c>
      <c r="W229" s="87">
        <v>1</v>
      </c>
      <c r="X229" s="87" t="s">
        <v>603</v>
      </c>
      <c r="Y229" s="87"/>
      <c r="Z229" s="87"/>
      <c r="AA229" s="87"/>
      <c r="AB229" s="87"/>
      <c r="AC229" s="87"/>
      <c r="AD229" s="87"/>
      <c r="AE229" s="87"/>
      <c r="AF229" s="87"/>
      <c r="AG229" s="87"/>
    </row>
    <row r="230" spans="1:33" ht="20.25" customHeight="1" x14ac:dyDescent="0.25">
      <c r="A230" s="100" t="str">
        <f>IF(ISBLANK(C230),"",CONCATENATE(C230,"-",D230,"-",E230,"/",F230))</f>
        <v>OSR-544-UR5/24</v>
      </c>
      <c r="B230" s="100" t="str">
        <f>IF(ISBLANK(C230),"",CONCATENATE(A230,"_",TEXT(G230,"yymmdd"),TEXT(H230,"hhmm")))</f>
        <v>OSR-544-UR5/24_2412081030</v>
      </c>
      <c r="C230" s="101" t="s">
        <v>601</v>
      </c>
      <c r="D230" s="101">
        <v>544</v>
      </c>
      <c r="E230" s="67" t="s">
        <v>62</v>
      </c>
      <c r="F230" s="101">
        <v>24</v>
      </c>
      <c r="G230" s="111">
        <v>45634</v>
      </c>
      <c r="H230" s="112">
        <v>0.4375</v>
      </c>
      <c r="I230" s="103" t="s">
        <v>607</v>
      </c>
      <c r="J230" s="103" t="s">
        <v>53</v>
      </c>
      <c r="K230" s="103" t="s">
        <v>528</v>
      </c>
      <c r="L230" s="103"/>
      <c r="M230" s="113"/>
      <c r="N230" s="105" t="s">
        <v>608</v>
      </c>
      <c r="O230" s="114" t="s">
        <v>620</v>
      </c>
      <c r="P230" s="114" t="s">
        <v>621</v>
      </c>
      <c r="Q230" s="103"/>
      <c r="R230" s="103"/>
      <c r="S230" s="105">
        <v>26</v>
      </c>
      <c r="T230" s="105">
        <v>60</v>
      </c>
      <c r="U230" s="103"/>
      <c r="V230" s="105">
        <v>60</v>
      </c>
      <c r="W230" s="103">
        <v>1</v>
      </c>
      <c r="X230" s="103" t="s">
        <v>603</v>
      </c>
      <c r="Y230" s="103"/>
      <c r="Z230" s="103"/>
      <c r="AA230" s="103"/>
      <c r="AB230" s="103"/>
      <c r="AC230" s="103"/>
      <c r="AD230" s="103"/>
      <c r="AE230" s="103"/>
      <c r="AF230" s="103"/>
      <c r="AG230" s="103"/>
    </row>
    <row r="231" spans="1:33" ht="20.25" customHeight="1" x14ac:dyDescent="0.25">
      <c r="A231" s="100" t="str">
        <f>IF(ISBLANK(C231),"",CONCATENATE(C231,"-",D231,"-",E231,"/",F231))</f>
        <v>OSR-544-UR5/24</v>
      </c>
      <c r="B231" s="100" t="str">
        <f>IF(ISBLANK(C231),"",CONCATENATE(A231,"_",TEXT(G231,"yymmdd"),TEXT(H231,"hhmm")))</f>
        <v>OSR-544-UR5/24_2412090830</v>
      </c>
      <c r="C231" s="101" t="s">
        <v>601</v>
      </c>
      <c r="D231" s="101">
        <v>544</v>
      </c>
      <c r="E231" s="67" t="s">
        <v>62</v>
      </c>
      <c r="F231" s="101">
        <v>24</v>
      </c>
      <c r="G231" s="111">
        <v>45635</v>
      </c>
      <c r="H231" s="112">
        <v>0.35416666666666669</v>
      </c>
      <c r="I231" s="103" t="s">
        <v>607</v>
      </c>
      <c r="J231" s="103" t="s">
        <v>53</v>
      </c>
      <c r="K231" s="103" t="s">
        <v>528</v>
      </c>
      <c r="L231" s="103"/>
      <c r="M231" s="113"/>
      <c r="N231" s="105" t="s">
        <v>608</v>
      </c>
      <c r="O231" s="114" t="s">
        <v>620</v>
      </c>
      <c r="P231" s="114" t="s">
        <v>621</v>
      </c>
      <c r="Q231" s="103"/>
      <c r="R231" s="103"/>
      <c r="S231" s="105">
        <v>26</v>
      </c>
      <c r="T231" s="105">
        <v>53</v>
      </c>
      <c r="U231" s="103"/>
      <c r="V231" s="105">
        <v>53</v>
      </c>
      <c r="W231" s="103">
        <v>1</v>
      </c>
      <c r="X231" s="103" t="s">
        <v>603</v>
      </c>
      <c r="Y231" s="103"/>
      <c r="Z231" s="103"/>
      <c r="AA231" s="103"/>
      <c r="AB231" s="103"/>
      <c r="AC231" s="103"/>
      <c r="AD231" s="103"/>
      <c r="AE231" s="103"/>
      <c r="AF231" s="103"/>
      <c r="AG231" s="103"/>
    </row>
    <row r="232" spans="1:33" ht="20.25" customHeight="1" x14ac:dyDescent="0.25">
      <c r="A232" s="141" t="str">
        <f>IF(ISBLANK(C232),"",CONCATENATE(C232,"-",D232,"-",E232,"/",F232))</f>
        <v>OSR-544-UR5/24</v>
      </c>
      <c r="B232" s="141" t="str">
        <f>IF(ISBLANK(C232),"",CONCATENATE(A232,"_",TEXT(G232,"yymmdd"),TEXT(H232,"hhmm")))</f>
        <v>OSR-544-UR5/24_2412100830</v>
      </c>
      <c r="C232" s="103" t="s">
        <v>601</v>
      </c>
      <c r="D232" s="103">
        <v>544</v>
      </c>
      <c r="E232" s="70" t="s">
        <v>62</v>
      </c>
      <c r="F232" s="103">
        <v>24</v>
      </c>
      <c r="G232" s="111">
        <v>45636</v>
      </c>
      <c r="H232" s="112">
        <v>0.35416666666666669</v>
      </c>
      <c r="I232" s="103" t="s">
        <v>607</v>
      </c>
      <c r="J232" s="103" t="s">
        <v>53</v>
      </c>
      <c r="K232" s="103" t="s">
        <v>528</v>
      </c>
      <c r="L232" s="103"/>
      <c r="M232" s="113"/>
      <c r="N232" s="105" t="s">
        <v>608</v>
      </c>
      <c r="O232" s="114" t="s">
        <v>620</v>
      </c>
      <c r="P232" s="114" t="s">
        <v>621</v>
      </c>
      <c r="Q232" s="103"/>
      <c r="R232" s="103"/>
      <c r="S232" s="105">
        <v>26</v>
      </c>
      <c r="T232" s="105">
        <v>53</v>
      </c>
      <c r="U232" s="103"/>
      <c r="V232" s="105">
        <v>53</v>
      </c>
      <c r="W232" s="105">
        <v>1</v>
      </c>
      <c r="X232" s="105" t="s">
        <v>603</v>
      </c>
      <c r="Y232" s="103"/>
      <c r="Z232" s="103"/>
      <c r="AA232" s="103"/>
      <c r="AB232" s="103"/>
      <c r="AC232" s="103"/>
      <c r="AD232" s="103"/>
      <c r="AE232" s="103"/>
      <c r="AF232" s="103"/>
      <c r="AG232" s="103"/>
    </row>
    <row r="233" spans="1:33" ht="20.25" customHeight="1" x14ac:dyDescent="0.25">
      <c r="A233" s="141" t="str">
        <f>IF(ISBLANK(C233),"",CONCATENATE(C233,"-",D233,"-",E233,"/",F233))</f>
        <v>OSR-544-UR5/24</v>
      </c>
      <c r="B233" s="141" t="str">
        <f>IF(ISBLANK(C233),"",CONCATENATE(A233,"_",TEXT(G233,"yymmdd"),TEXT(H233,"hhmm")))</f>
        <v>OSR-544-UR5/24_2412100930</v>
      </c>
      <c r="C233" s="103" t="s">
        <v>601</v>
      </c>
      <c r="D233" s="103">
        <v>544</v>
      </c>
      <c r="E233" s="103" t="s">
        <v>62</v>
      </c>
      <c r="F233" s="103">
        <v>24</v>
      </c>
      <c r="G233" s="111">
        <v>45636</v>
      </c>
      <c r="H233" s="112">
        <v>0.39583333333333331</v>
      </c>
      <c r="I233" s="103" t="s">
        <v>607</v>
      </c>
      <c r="J233" s="103" t="s">
        <v>53</v>
      </c>
      <c r="K233" s="103" t="s">
        <v>528</v>
      </c>
      <c r="L233" s="103"/>
      <c r="M233" s="113"/>
      <c r="N233" s="105" t="s">
        <v>608</v>
      </c>
      <c r="O233" s="114" t="s">
        <v>620</v>
      </c>
      <c r="P233" s="114" t="s">
        <v>621</v>
      </c>
      <c r="Q233" s="103"/>
      <c r="R233" s="103"/>
      <c r="S233" s="105">
        <v>53</v>
      </c>
      <c r="T233" s="105" t="s">
        <v>603</v>
      </c>
      <c r="U233" s="103"/>
      <c r="V233" s="105">
        <v>53</v>
      </c>
      <c r="W233" s="105">
        <v>1</v>
      </c>
      <c r="X233" s="105">
        <v>26</v>
      </c>
      <c r="Y233" s="103"/>
      <c r="Z233" s="103"/>
      <c r="AA233" s="103"/>
      <c r="AB233" s="103"/>
      <c r="AC233" s="103"/>
      <c r="AD233" s="103"/>
      <c r="AE233" s="103"/>
      <c r="AF233" s="103"/>
      <c r="AG233" s="103"/>
    </row>
    <row r="234" spans="1:33" ht="20.25" customHeight="1" x14ac:dyDescent="0.25">
      <c r="A234" s="66" t="str">
        <f>IF(ISBLANK(C234),"",CONCATENATE(C234,"-",D234,"-",E234,"/",F234))</f>
        <v>OSR-963-UR4/24</v>
      </c>
      <c r="B234" s="66" t="str">
        <f>IF(ISBLANK(C234),"",CONCATENATE(A234,"_",TEXT(G234,"yymmdd"),TEXT(H234,"hhmm")))</f>
        <v>OSR-963-UR4/24_2412050700</v>
      </c>
      <c r="C234" s="68" t="s">
        <v>601</v>
      </c>
      <c r="D234" s="67">
        <v>963</v>
      </c>
      <c r="E234" s="67" t="s">
        <v>61</v>
      </c>
      <c r="F234" s="67">
        <v>24</v>
      </c>
      <c r="G234" s="68">
        <v>45631</v>
      </c>
      <c r="H234" s="69">
        <v>0.29166666666666669</v>
      </c>
      <c r="I234" s="83" t="s">
        <v>604</v>
      </c>
      <c r="J234" s="68" t="s">
        <v>53</v>
      </c>
      <c r="K234" s="70" t="s">
        <v>524</v>
      </c>
      <c r="L234" s="70" t="s">
        <v>323</v>
      </c>
      <c r="M234" s="75"/>
      <c r="N234" s="83" t="s">
        <v>605</v>
      </c>
      <c r="O234" s="83" t="s">
        <v>660</v>
      </c>
      <c r="P234" s="83" t="s">
        <v>660</v>
      </c>
      <c r="Q234" s="87"/>
      <c r="R234" s="87"/>
      <c r="S234" s="83">
        <v>20</v>
      </c>
      <c r="T234" s="83">
        <v>41</v>
      </c>
      <c r="U234" s="87"/>
      <c r="V234" s="83">
        <v>41</v>
      </c>
      <c r="W234" s="83">
        <v>10</v>
      </c>
      <c r="X234" s="83">
        <v>5</v>
      </c>
      <c r="Y234" s="87"/>
      <c r="Z234" s="87"/>
      <c r="AA234" s="87"/>
      <c r="AB234" s="87"/>
      <c r="AC234" s="87"/>
      <c r="AD234" s="87"/>
      <c r="AE234" s="87"/>
      <c r="AF234" s="70">
        <v>5</v>
      </c>
      <c r="AG234" s="87" t="s">
        <v>704</v>
      </c>
    </row>
    <row r="235" spans="1:33" ht="20.25" customHeight="1" x14ac:dyDescent="0.25">
      <c r="A235" s="66" t="str">
        <f>IF(ISBLANK(C235),"",CONCATENATE(C235,"-",D235,"-",E235,"/",F235))</f>
        <v>OSR-963-UR4/24</v>
      </c>
      <c r="B235" s="66" t="str">
        <f>IF(ISBLANK(C235),"",CONCATENATE(A235,"_",TEXT(G235,"yymmdd"),TEXT(H235,"hhmm")))</f>
        <v>OSR-963-UR4/24_2412051700</v>
      </c>
      <c r="C235" s="67" t="s">
        <v>601</v>
      </c>
      <c r="D235" s="67">
        <v>963</v>
      </c>
      <c r="E235" s="67" t="s">
        <v>61</v>
      </c>
      <c r="F235" s="67">
        <v>24</v>
      </c>
      <c r="G235" s="68">
        <v>45631</v>
      </c>
      <c r="H235" s="69">
        <v>0.70833333333333337</v>
      </c>
      <c r="I235" s="84" t="s">
        <v>604</v>
      </c>
      <c r="J235" s="70" t="s">
        <v>53</v>
      </c>
      <c r="K235" s="70" t="s">
        <v>524</v>
      </c>
      <c r="L235" s="75" t="s">
        <v>323</v>
      </c>
      <c r="M235" s="75"/>
      <c r="N235" s="83" t="s">
        <v>674</v>
      </c>
      <c r="O235" s="84" t="s">
        <v>660</v>
      </c>
      <c r="P235" s="84" t="s">
        <v>660</v>
      </c>
      <c r="Q235" s="70"/>
      <c r="R235" s="70"/>
      <c r="S235" s="71">
        <v>6</v>
      </c>
      <c r="T235" s="71">
        <v>6</v>
      </c>
      <c r="U235" s="70"/>
      <c r="V235" s="71">
        <v>6</v>
      </c>
      <c r="W235" s="83">
        <v>4</v>
      </c>
      <c r="X235" s="71">
        <v>2</v>
      </c>
      <c r="Y235" s="70"/>
      <c r="Z235" s="70"/>
      <c r="AA235" s="70"/>
      <c r="AB235" s="70"/>
      <c r="AC235" s="70"/>
      <c r="AD235" s="70"/>
      <c r="AE235" s="70"/>
      <c r="AF235" s="70">
        <v>5</v>
      </c>
      <c r="AG235" s="70" t="s">
        <v>704</v>
      </c>
    </row>
    <row r="236" spans="1:33" ht="20.25" customHeight="1" x14ac:dyDescent="0.25">
      <c r="A236" s="66" t="str">
        <f>IF(ISBLANK(C236),"",CONCATENATE(C236,"-",D236,"-",E236,"/",F236))</f>
        <v>OSR-963-UR4/24</v>
      </c>
      <c r="B236" s="66" t="str">
        <f>IF(ISBLANK(C236),"",CONCATENATE(A236,"_",TEXT(G236,"yymmdd"),TEXT(H236,"hhmm")))</f>
        <v>OSR-963-UR4/24_2412051900</v>
      </c>
      <c r="C236" s="68" t="s">
        <v>601</v>
      </c>
      <c r="D236" s="67">
        <v>963</v>
      </c>
      <c r="E236" s="67" t="s">
        <v>61</v>
      </c>
      <c r="F236" s="67">
        <v>24</v>
      </c>
      <c r="G236" s="68">
        <v>45631</v>
      </c>
      <c r="H236" s="69">
        <v>0.79166666666666663</v>
      </c>
      <c r="I236" s="83" t="s">
        <v>604</v>
      </c>
      <c r="J236" s="68" t="s">
        <v>53</v>
      </c>
      <c r="K236" s="68" t="s">
        <v>524</v>
      </c>
      <c r="L236" s="70" t="s">
        <v>323</v>
      </c>
      <c r="M236" s="75"/>
      <c r="N236" s="83" t="s">
        <v>605</v>
      </c>
      <c r="O236" s="83" t="s">
        <v>660</v>
      </c>
      <c r="P236" s="83" t="s">
        <v>660</v>
      </c>
      <c r="Q236" s="87"/>
      <c r="R236" s="87"/>
      <c r="S236" s="83">
        <v>20</v>
      </c>
      <c r="T236" s="83">
        <v>38</v>
      </c>
      <c r="U236" s="87"/>
      <c r="V236" s="83">
        <v>38</v>
      </c>
      <c r="W236" s="83">
        <v>10</v>
      </c>
      <c r="X236" s="83">
        <v>5</v>
      </c>
      <c r="Y236" s="87"/>
      <c r="Z236" s="87"/>
      <c r="AA236" s="87"/>
      <c r="AB236" s="87"/>
      <c r="AC236" s="87"/>
      <c r="AD236" s="87"/>
      <c r="AE236" s="87"/>
      <c r="AF236" s="70">
        <v>5</v>
      </c>
      <c r="AG236" s="68" t="s">
        <v>704</v>
      </c>
    </row>
    <row r="237" spans="1:33" ht="20.25" customHeight="1" x14ac:dyDescent="0.25">
      <c r="A237" s="66" t="str">
        <f>IF(ISBLANK(C237),"",CONCATENATE(C237,"-",D237,"-",E237,"/",F237))</f>
        <v>OSR-963-UR4/24</v>
      </c>
      <c r="B237" s="66" t="str">
        <f>IF(ISBLANK(C237),"",CONCATENATE(A237,"_",TEXT(G237,"yymmdd"),TEXT(H237,"hhmm")))</f>
        <v>OSR-963-UR4/24_2412060700</v>
      </c>
      <c r="C237" s="67" t="s">
        <v>601</v>
      </c>
      <c r="D237" s="67">
        <v>963</v>
      </c>
      <c r="E237" s="67" t="s">
        <v>61</v>
      </c>
      <c r="F237" s="67">
        <v>24</v>
      </c>
      <c r="G237" s="68">
        <v>45632</v>
      </c>
      <c r="H237" s="110">
        <v>0.29166666666666669</v>
      </c>
      <c r="I237" s="83" t="s">
        <v>604</v>
      </c>
      <c r="J237" s="70" t="s">
        <v>53</v>
      </c>
      <c r="K237" s="70" t="s">
        <v>524</v>
      </c>
      <c r="L237" s="70" t="s">
        <v>323</v>
      </c>
      <c r="M237" s="75"/>
      <c r="N237" s="83" t="s">
        <v>605</v>
      </c>
      <c r="O237" s="87" t="s">
        <v>660</v>
      </c>
      <c r="P237" s="87" t="s">
        <v>660</v>
      </c>
      <c r="Q237" s="87"/>
      <c r="R237" s="87"/>
      <c r="S237" s="83">
        <v>0</v>
      </c>
      <c r="T237" s="83">
        <v>30</v>
      </c>
      <c r="U237" s="87"/>
      <c r="V237" s="83">
        <v>30</v>
      </c>
      <c r="W237" s="87">
        <v>10</v>
      </c>
      <c r="X237" s="87">
        <v>5</v>
      </c>
      <c r="Y237" s="87"/>
      <c r="Z237" s="87"/>
      <c r="AA237" s="87"/>
      <c r="AB237" s="87"/>
      <c r="AC237" s="87"/>
      <c r="AD237" s="87"/>
      <c r="AE237" s="87"/>
      <c r="AF237" s="70">
        <v>5</v>
      </c>
      <c r="AG237" s="87" t="s">
        <v>704</v>
      </c>
    </row>
    <row r="238" spans="1:33" ht="20.25" customHeight="1" x14ac:dyDescent="0.25">
      <c r="A238" s="66" t="str">
        <f>IF(ISBLANK(C238),"",CONCATENATE(C238,"-",D238,"-",E238,"/",F238))</f>
        <v>OSR-963-UR4/24</v>
      </c>
      <c r="B238" s="66" t="str">
        <f>IF(ISBLANK(C238),"",CONCATENATE(A238,"_",TEXT(G238,"yymmdd"),TEXT(H238,"hhmm")))</f>
        <v>OSR-963-UR4/24_2412061900</v>
      </c>
      <c r="C238" s="67" t="s">
        <v>601</v>
      </c>
      <c r="D238" s="67">
        <v>963</v>
      </c>
      <c r="E238" s="67" t="s">
        <v>61</v>
      </c>
      <c r="F238" s="67">
        <v>24</v>
      </c>
      <c r="G238" s="68">
        <v>45632</v>
      </c>
      <c r="H238" s="110">
        <v>0.79166666666666663</v>
      </c>
      <c r="I238" s="83" t="s">
        <v>604</v>
      </c>
      <c r="J238" s="70" t="s">
        <v>53</v>
      </c>
      <c r="K238" s="70" t="s">
        <v>524</v>
      </c>
      <c r="L238" s="70" t="s">
        <v>323</v>
      </c>
      <c r="M238" s="75"/>
      <c r="N238" s="83" t="s">
        <v>605</v>
      </c>
      <c r="O238" s="87" t="s">
        <v>660</v>
      </c>
      <c r="P238" s="87" t="s">
        <v>660</v>
      </c>
      <c r="Q238" s="87"/>
      <c r="R238" s="87"/>
      <c r="S238" s="83">
        <v>1</v>
      </c>
      <c r="T238" s="83">
        <v>30</v>
      </c>
      <c r="U238" s="87"/>
      <c r="V238" s="83">
        <v>31</v>
      </c>
      <c r="W238" s="87">
        <v>10</v>
      </c>
      <c r="X238" s="87">
        <v>5</v>
      </c>
      <c r="Y238" s="87"/>
      <c r="Z238" s="87"/>
      <c r="AA238" s="87"/>
      <c r="AB238" s="87"/>
      <c r="AC238" s="87"/>
      <c r="AD238" s="87"/>
      <c r="AE238" s="87"/>
      <c r="AF238" s="70">
        <v>5</v>
      </c>
      <c r="AG238" s="87" t="s">
        <v>704</v>
      </c>
    </row>
    <row r="239" spans="1:33" ht="20.25" customHeight="1" x14ac:dyDescent="0.25">
      <c r="A239" s="66" t="str">
        <f>IF(ISBLANK(C239),"",CONCATENATE(C239,"-",D239,"-",E239,"/",F239))</f>
        <v>OSR-985-UR1/24</v>
      </c>
      <c r="B239" s="66" t="str">
        <f>IF(ISBLANK(C239),"",CONCATENATE(A239,"_",TEXT(G239,"yymmdd"),TEXT(H239,"hhmm")))</f>
        <v>OSR-985-UR1/24_2412051550</v>
      </c>
      <c r="C239" s="68" t="s">
        <v>601</v>
      </c>
      <c r="D239" s="67">
        <v>985</v>
      </c>
      <c r="E239" s="67" t="s">
        <v>58</v>
      </c>
      <c r="F239" s="67">
        <v>24</v>
      </c>
      <c r="G239" s="68">
        <v>45631</v>
      </c>
      <c r="H239" s="69">
        <v>0.65972222222222221</v>
      </c>
      <c r="I239" s="83" t="s">
        <v>623</v>
      </c>
      <c r="J239" s="68" t="s">
        <v>53</v>
      </c>
      <c r="K239" s="68" t="s">
        <v>532</v>
      </c>
      <c r="L239" s="70" t="s">
        <v>135</v>
      </c>
      <c r="M239" s="75" t="s">
        <v>135</v>
      </c>
      <c r="N239" s="83" t="s">
        <v>624</v>
      </c>
      <c r="O239" s="83" t="s">
        <v>672</v>
      </c>
      <c r="P239" s="83" t="s">
        <v>673</v>
      </c>
      <c r="Q239" s="87"/>
      <c r="R239" s="87"/>
      <c r="S239" s="83">
        <v>10</v>
      </c>
      <c r="T239" s="83">
        <v>10</v>
      </c>
      <c r="U239" s="87"/>
      <c r="V239" s="83">
        <v>7</v>
      </c>
      <c r="W239" s="83">
        <v>4</v>
      </c>
      <c r="X239" s="83">
        <v>1</v>
      </c>
      <c r="Y239" s="87"/>
      <c r="Z239" s="87"/>
      <c r="AA239" s="87"/>
      <c r="AB239" s="87"/>
      <c r="AC239" s="87"/>
      <c r="AD239" s="87"/>
      <c r="AE239" s="87"/>
      <c r="AF239" s="87"/>
      <c r="AG239" s="68"/>
    </row>
    <row r="240" spans="1:33" ht="20.25" customHeight="1" x14ac:dyDescent="0.25">
      <c r="A240" s="142" t="str">
        <f>IF(ISBLANK(C240),"",CONCATENATE(C240,"-",D240,"-",E240,"/",F240))</f>
        <v>OSR-985-UR1/24</v>
      </c>
      <c r="B240" s="142" t="str">
        <f>IF(ISBLANK(C240),"",CONCATENATE(A240,"_",TEXT(G240,"yymmdd"),TEXT(H240,"hhmm")))</f>
        <v>OSR-985-UR1/24_2412061100</v>
      </c>
      <c r="C240" s="143" t="s">
        <v>601</v>
      </c>
      <c r="D240" s="143">
        <v>985</v>
      </c>
      <c r="E240" s="143" t="s">
        <v>58</v>
      </c>
      <c r="F240" s="143">
        <v>24</v>
      </c>
      <c r="G240" s="144">
        <v>45632</v>
      </c>
      <c r="H240" s="145">
        <v>0.45833333333333331</v>
      </c>
      <c r="I240" s="146" t="s">
        <v>623</v>
      </c>
      <c r="J240" s="147" t="s">
        <v>53</v>
      </c>
      <c r="K240" s="147" t="s">
        <v>532</v>
      </c>
      <c r="L240" s="147" t="s">
        <v>135</v>
      </c>
      <c r="M240" s="148" t="s">
        <v>135</v>
      </c>
      <c r="N240" s="146" t="s">
        <v>624</v>
      </c>
      <c r="O240" s="149" t="s">
        <v>672</v>
      </c>
      <c r="P240" s="149" t="s">
        <v>673</v>
      </c>
      <c r="Q240" s="149"/>
      <c r="R240" s="149"/>
      <c r="S240" s="146">
        <v>10</v>
      </c>
      <c r="T240" s="146">
        <v>10</v>
      </c>
      <c r="U240" s="149"/>
      <c r="V240" s="146">
        <v>4</v>
      </c>
      <c r="W240" s="149">
        <v>4</v>
      </c>
      <c r="X240" s="149">
        <v>1</v>
      </c>
      <c r="Y240" s="149"/>
      <c r="Z240" s="149"/>
      <c r="AA240" s="149"/>
      <c r="AB240" s="149"/>
      <c r="AC240" s="149"/>
      <c r="AD240" s="149"/>
      <c r="AE240" s="149"/>
      <c r="AF240" s="149"/>
      <c r="AG240" s="149"/>
    </row>
  </sheetData>
  <sheetProtection autoFilter="0"/>
  <mergeCells count="6">
    <mergeCell ref="A1:H1"/>
    <mergeCell ref="AF1:AG1"/>
    <mergeCell ref="I1:P1"/>
    <mergeCell ref="Q1:R1"/>
    <mergeCell ref="S1:V1"/>
    <mergeCell ref="W1:AE1"/>
  </mergeCells>
  <conditionalFormatting sqref="B200:B1048576">
    <cfRule type="duplicateValues" dxfId="2" priority="691"/>
  </conditionalFormatting>
  <conditionalFormatting sqref="B2:B1048576">
    <cfRule type="duplicateValues" dxfId="1" priority="9"/>
  </conditionalFormatting>
  <conditionalFormatting sqref="B3:B240">
    <cfRule type="uniqueValues" dxfId="0" priority="807"/>
  </conditionalFormatting>
  <dataValidations count="7">
    <dataValidation type="time" operator="notEqual" allowBlank="1" showInputMessage="1" showErrorMessage="1" sqref="H10:H12 H15:H26 H28:H199" xr:uid="{00000000-0002-0000-0100-000000000000}">
      <formula1>0.999305555555556</formula1>
    </dataValidation>
    <dataValidation type="list" allowBlank="1" showInputMessage="1" showErrorMessage="1" sqref="E33:E81 E186 E21:E26 E17:E18 E83:E126 E188:E192" xr:uid="{00000000-0002-0000-0100-000001000000}">
      <formula1>UNIDADES</formula1>
    </dataValidation>
    <dataValidation type="whole" allowBlank="1" showInputMessage="1" showErrorMessage="1" sqref="F15 H15" xr:uid="{00000000-0002-0000-0100-000002000000}">
      <formula1>0</formula1>
      <formula2>99</formula2>
    </dataValidation>
    <dataValidation type="list" allowBlank="1" showInputMessage="1" showErrorMessage="1" sqref="C10:C12 C15:C26 C28:C199" xr:uid="{00000000-0002-0000-0100-000003000000}">
      <formula1>"OSL,OSR,DOL,OSC,DOR,DOC"</formula1>
    </dataValidation>
    <dataValidation type="date" operator="greaterThan" allowBlank="1" showInputMessage="1" showErrorMessage="1" sqref="O1 G2 G15:G199 O200:O1048576" xr:uid="{00000000-0002-0000-0100-000004000000}">
      <formula1>43831</formula1>
    </dataValidation>
    <dataValidation type="whole" allowBlank="1" showInputMessage="1" showErrorMessage="1" sqref="G15" xr:uid="{00000000-0002-0000-0100-000005000000}">
      <formula1>43831</formula1>
      <formula2>47484</formula2>
    </dataValidation>
    <dataValidation type="list" allowBlank="1" showInputMessage="1" showErrorMessage="1" sqref="M31:M36 L3:L240" xr:uid="{00000000-0002-0000-0100-000006000000}">
      <formula1>INDIRECT(K3)</formula1>
    </dataValidation>
  </dataValidations>
  <pageMargins left="0.7" right="0.7" top="0.75" bottom="0.75" header="0.3" footer="0.3"/>
  <pageSetup orientation="portrait" r:id="rId1"/>
  <ignoredErrors>
    <ignoredError sqref="G2" listDataValidation="1"/>
  </ignoredError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7000000}">
          <x14:formula1>
            <xm:f>VD!$AA$2:$AA$3</xm:f>
          </x14:formula1>
          <xm:sqref>J10:J12 J15:J26 J28:J199</xm:sqref>
        </x14:dataValidation>
        <x14:dataValidation type="list" allowBlank="1" showInputMessage="1" showErrorMessage="1" xr:uid="{00000000-0002-0000-0100-000008000000}">
          <x14:formula1>
            <xm:f>VD!$A$2:$A$25</xm:f>
          </x14:formula1>
          <xm:sqref>K10:K12 K15:K26 K28:K199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O1000"/>
  <sheetViews>
    <sheetView workbookViewId="0">
      <selection activeCell="M10" sqref="L10:M10"/>
    </sheetView>
  </sheetViews>
  <sheetFormatPr baseColWidth="10" defaultColWidth="14.42578125" defaultRowHeight="15" customHeight="1" x14ac:dyDescent="0.25"/>
  <cols>
    <col min="1" max="1" width="9.85546875" style="43" bestFit="1" customWidth="1"/>
    <col min="2" max="3" width="18.7109375" style="43" customWidth="1"/>
    <col min="4" max="4" width="2.7109375" style="43" customWidth="1"/>
    <col min="5" max="6" width="12.28515625" style="43" customWidth="1"/>
    <col min="7" max="7" width="12.7109375" style="43" customWidth="1"/>
    <col min="8" max="9" width="12.28515625" style="43" customWidth="1"/>
    <col min="10" max="10" width="12.7109375" style="43" customWidth="1"/>
    <col min="11" max="11" width="2.7109375" style="43" customWidth="1"/>
    <col min="12" max="13" width="18.7109375" style="43" customWidth="1"/>
    <col min="14" max="14" width="10.7109375" style="43" customWidth="1"/>
    <col min="15" max="15" width="37" style="43" customWidth="1"/>
    <col min="16" max="26" width="10.7109375" style="43" customWidth="1"/>
    <col min="27" max="16384" width="14.42578125" style="43"/>
  </cols>
  <sheetData>
    <row r="1" spans="1:15" ht="15" customHeight="1" thickBot="1" x14ac:dyDescent="0.3"/>
    <row r="2" spans="1:15" ht="18.75" customHeight="1" thickBot="1" x14ac:dyDescent="0.3">
      <c r="B2" s="129" t="s">
        <v>589</v>
      </c>
      <c r="C2" s="130"/>
      <c r="D2" s="130"/>
      <c r="E2" s="130"/>
      <c r="F2" s="130"/>
      <c r="G2" s="130"/>
      <c r="H2" s="130"/>
      <c r="I2" s="130"/>
      <c r="J2" s="130"/>
      <c r="K2" s="130"/>
      <c r="L2" s="130"/>
      <c r="M2" s="131"/>
    </row>
    <row r="4" spans="1:15" ht="15.75" thickBot="1" x14ac:dyDescent="0.3">
      <c r="B4" s="132" t="s">
        <v>590</v>
      </c>
      <c r="C4" s="133"/>
      <c r="E4" s="136" t="s">
        <v>591</v>
      </c>
      <c r="F4" s="130"/>
      <c r="G4" s="130"/>
      <c r="H4" s="130"/>
      <c r="I4" s="130"/>
      <c r="J4" s="131"/>
      <c r="L4" s="132" t="s">
        <v>592</v>
      </c>
      <c r="M4" s="133"/>
    </row>
    <row r="5" spans="1:15" ht="15.75" thickBot="1" x14ac:dyDescent="0.3">
      <c r="B5" s="134"/>
      <c r="C5" s="135"/>
      <c r="E5" s="137" t="s">
        <v>6</v>
      </c>
      <c r="F5" s="138"/>
      <c r="G5" s="139"/>
      <c r="H5" s="140" t="s">
        <v>7</v>
      </c>
      <c r="I5" s="138"/>
      <c r="J5" s="133"/>
      <c r="L5" s="134"/>
      <c r="M5" s="135"/>
    </row>
    <row r="6" spans="1:15" ht="15.75" thickBot="1" x14ac:dyDescent="0.3">
      <c r="B6" s="44" t="s">
        <v>6</v>
      </c>
      <c r="C6" s="45" t="s">
        <v>7</v>
      </c>
      <c r="E6" s="46" t="s">
        <v>593</v>
      </c>
      <c r="F6" s="46" t="s">
        <v>594</v>
      </c>
      <c r="G6" s="46" t="s">
        <v>595</v>
      </c>
      <c r="H6" s="46" t="s">
        <v>593</v>
      </c>
      <c r="I6" s="46" t="s">
        <v>594</v>
      </c>
      <c r="J6" s="46" t="s">
        <v>595</v>
      </c>
      <c r="L6" s="44" t="s">
        <v>6</v>
      </c>
      <c r="M6" s="47" t="s">
        <v>7</v>
      </c>
    </row>
    <row r="7" spans="1:15" ht="15.75" thickBot="1" x14ac:dyDescent="0.3">
      <c r="A7" s="128" t="s">
        <v>596</v>
      </c>
      <c r="B7" s="48" t="s">
        <v>597</v>
      </c>
      <c r="C7" s="49" t="s">
        <v>598</v>
      </c>
      <c r="E7" s="50">
        <v>24</v>
      </c>
      <c r="F7" s="50">
        <v>43</v>
      </c>
      <c r="G7" s="50">
        <v>45</v>
      </c>
      <c r="H7" s="50">
        <v>60</v>
      </c>
      <c r="I7" s="50">
        <v>16</v>
      </c>
      <c r="J7" s="50">
        <v>45</v>
      </c>
      <c r="K7" s="51"/>
      <c r="L7" s="52">
        <f>IFERROR((E7 + (F7/60) + (G7/3600)) * -1,"")</f>
        <v>-24.729166666666664</v>
      </c>
      <c r="M7" s="53">
        <f>IFERROR((H7+(I7/60)+(J7/3600))*-1,"")</f>
        <v>-60.279166666666669</v>
      </c>
      <c r="O7" s="54"/>
    </row>
    <row r="8" spans="1:15" ht="15.75" thickBot="1" x14ac:dyDescent="0.3">
      <c r="A8" s="128"/>
      <c r="B8" s="48" t="s">
        <v>599</v>
      </c>
      <c r="C8" s="55" t="s">
        <v>600</v>
      </c>
      <c r="E8" s="50">
        <v>24</v>
      </c>
      <c r="F8" s="50">
        <v>49</v>
      </c>
      <c r="G8" s="50">
        <v>21</v>
      </c>
      <c r="H8" s="50">
        <v>60</v>
      </c>
      <c r="I8" s="50">
        <v>40</v>
      </c>
      <c r="J8" s="50">
        <v>44</v>
      </c>
      <c r="K8" s="56"/>
      <c r="L8" s="52">
        <f t="shared" ref="L8:L26" si="0">IFERROR((E8 + (F8/60) + (G8/3600)) * -1,"")</f>
        <v>-24.822499999999998</v>
      </c>
      <c r="M8" s="53">
        <f t="shared" ref="M8:M26" si="1">IFERROR((H8+(I8/60)+(J8/3600))*-1,"")</f>
        <v>-60.678888888888885</v>
      </c>
    </row>
    <row r="9" spans="1:15" ht="15.75" thickBot="1" x14ac:dyDescent="0.3">
      <c r="B9" s="57" t="s">
        <v>599</v>
      </c>
      <c r="C9" s="55" t="s">
        <v>600</v>
      </c>
      <c r="E9" s="50" t="str">
        <f>MID($B9,1,2)</f>
        <v>24</v>
      </c>
      <c r="F9" s="50" t="str">
        <f>MID($B9,4,2)</f>
        <v>49</v>
      </c>
      <c r="G9" s="50" t="str">
        <f>MID($B9,7,2)</f>
        <v>21</v>
      </c>
      <c r="H9" s="50" t="str">
        <f>MID($C9,1,2)</f>
        <v>60</v>
      </c>
      <c r="I9" s="50" t="str">
        <f>MID($C9,4,2)</f>
        <v>40</v>
      </c>
      <c r="J9" s="50" t="str">
        <f>MID($C9,7,2)</f>
        <v>44</v>
      </c>
      <c r="L9" s="52">
        <f t="shared" si="0"/>
        <v>-24.822499999999998</v>
      </c>
      <c r="M9" s="53">
        <f t="shared" si="1"/>
        <v>-60.678888888888885</v>
      </c>
    </row>
    <row r="10" spans="1:15" ht="15.75" thickBot="1" x14ac:dyDescent="0.3">
      <c r="B10" s="57" t="s">
        <v>714</v>
      </c>
      <c r="C10" s="58" t="s">
        <v>715</v>
      </c>
      <c r="E10" s="50" t="str">
        <f t="shared" ref="E10:E26" si="2">MID($B10,1,2)</f>
        <v>34</v>
      </c>
      <c r="F10" s="50" t="str">
        <f t="shared" ref="F10:F26" si="3">MID($B10,4,2)</f>
        <v>49</v>
      </c>
      <c r="G10" s="50" t="str">
        <f t="shared" ref="G10:G26" si="4">MID($B10,7,2)</f>
        <v>55</v>
      </c>
      <c r="H10" s="50" t="str">
        <f t="shared" ref="H10:H26" si="5">MID($C10,1,2)</f>
        <v>58</v>
      </c>
      <c r="I10" s="50" t="str">
        <f t="shared" ref="I10:I26" si="6">MID($C10,4,2)</f>
        <v>30</v>
      </c>
      <c r="J10" s="50" t="str">
        <f t="shared" ref="J10:J26" si="7">MID($C10,7,2)</f>
        <v>30</v>
      </c>
      <c r="L10" s="52">
        <f t="shared" si="0"/>
        <v>-34.831944444444446</v>
      </c>
      <c r="M10" s="53">
        <f t="shared" si="1"/>
        <v>-58.508333333333333</v>
      </c>
    </row>
    <row r="11" spans="1:15" ht="15.75" thickBot="1" x14ac:dyDescent="0.3">
      <c r="B11" s="57"/>
      <c r="C11" s="58"/>
      <c r="D11" s="54"/>
      <c r="E11" s="50" t="str">
        <f t="shared" si="2"/>
        <v/>
      </c>
      <c r="F11" s="50" t="str">
        <f t="shared" si="3"/>
        <v/>
      </c>
      <c r="G11" s="50" t="str">
        <f t="shared" si="4"/>
        <v/>
      </c>
      <c r="H11" s="50" t="str">
        <f t="shared" si="5"/>
        <v/>
      </c>
      <c r="I11" s="50" t="str">
        <f t="shared" si="6"/>
        <v/>
      </c>
      <c r="J11" s="50" t="str">
        <f t="shared" si="7"/>
        <v/>
      </c>
      <c r="K11" s="54"/>
      <c r="L11" s="52" t="str">
        <f t="shared" si="0"/>
        <v/>
      </c>
      <c r="M11" s="53" t="str">
        <f t="shared" si="1"/>
        <v/>
      </c>
      <c r="N11" s="54"/>
      <c r="O11" s="54"/>
    </row>
    <row r="12" spans="1:15" ht="15.75" thickBot="1" x14ac:dyDescent="0.3">
      <c r="B12" s="57"/>
      <c r="C12" s="58"/>
      <c r="D12" s="54"/>
      <c r="E12" s="50" t="str">
        <f t="shared" si="2"/>
        <v/>
      </c>
      <c r="F12" s="50" t="str">
        <f t="shared" si="3"/>
        <v/>
      </c>
      <c r="G12" s="50" t="str">
        <f t="shared" si="4"/>
        <v/>
      </c>
      <c r="H12" s="50" t="str">
        <f t="shared" si="5"/>
        <v/>
      </c>
      <c r="I12" s="50" t="str">
        <f t="shared" si="6"/>
        <v/>
      </c>
      <c r="J12" s="50" t="str">
        <f t="shared" si="7"/>
        <v/>
      </c>
      <c r="K12" s="54"/>
      <c r="L12" s="52" t="str">
        <f t="shared" si="0"/>
        <v/>
      </c>
      <c r="M12" s="53" t="str">
        <f t="shared" si="1"/>
        <v/>
      </c>
      <c r="N12" s="54"/>
      <c r="O12" s="54"/>
    </row>
    <row r="13" spans="1:15" ht="15.75" thickBot="1" x14ac:dyDescent="0.3">
      <c r="B13" s="57"/>
      <c r="C13" s="58"/>
      <c r="D13" s="54"/>
      <c r="E13" s="50" t="str">
        <f t="shared" si="2"/>
        <v/>
      </c>
      <c r="F13" s="50" t="str">
        <f t="shared" si="3"/>
        <v/>
      </c>
      <c r="G13" s="50" t="str">
        <f t="shared" si="4"/>
        <v/>
      </c>
      <c r="H13" s="50" t="str">
        <f t="shared" si="5"/>
        <v/>
      </c>
      <c r="I13" s="50" t="str">
        <f t="shared" si="6"/>
        <v/>
      </c>
      <c r="J13" s="50" t="str">
        <f t="shared" si="7"/>
        <v/>
      </c>
      <c r="K13" s="54"/>
      <c r="L13" s="52" t="str">
        <f t="shared" si="0"/>
        <v/>
      </c>
      <c r="M13" s="53" t="str">
        <f t="shared" si="1"/>
        <v/>
      </c>
      <c r="N13" s="54"/>
      <c r="O13" s="54"/>
    </row>
    <row r="14" spans="1:15" ht="15.75" thickBot="1" x14ac:dyDescent="0.3">
      <c r="B14" s="57"/>
      <c r="C14" s="58"/>
      <c r="D14" s="54"/>
      <c r="E14" s="50" t="str">
        <f t="shared" si="2"/>
        <v/>
      </c>
      <c r="F14" s="50" t="str">
        <f t="shared" si="3"/>
        <v/>
      </c>
      <c r="G14" s="50" t="str">
        <f t="shared" si="4"/>
        <v/>
      </c>
      <c r="H14" s="50" t="str">
        <f t="shared" si="5"/>
        <v/>
      </c>
      <c r="I14" s="50" t="str">
        <f t="shared" si="6"/>
        <v/>
      </c>
      <c r="J14" s="50" t="str">
        <f t="shared" si="7"/>
        <v/>
      </c>
      <c r="K14" s="54"/>
      <c r="L14" s="52" t="str">
        <f t="shared" si="0"/>
        <v/>
      </c>
      <c r="M14" s="53" t="str">
        <f t="shared" si="1"/>
        <v/>
      </c>
      <c r="N14" s="54"/>
      <c r="O14" s="54"/>
    </row>
    <row r="15" spans="1:15" ht="15.75" thickBot="1" x14ac:dyDescent="0.3">
      <c r="B15" s="57"/>
      <c r="C15" s="58"/>
      <c r="E15" s="50" t="str">
        <f t="shared" si="2"/>
        <v/>
      </c>
      <c r="F15" s="50" t="str">
        <f t="shared" si="3"/>
        <v/>
      </c>
      <c r="G15" s="50" t="str">
        <f t="shared" si="4"/>
        <v/>
      </c>
      <c r="H15" s="50" t="str">
        <f t="shared" si="5"/>
        <v/>
      </c>
      <c r="I15" s="50" t="str">
        <f t="shared" si="6"/>
        <v/>
      </c>
      <c r="J15" s="50" t="str">
        <f t="shared" si="7"/>
        <v/>
      </c>
      <c r="L15" s="52" t="str">
        <f t="shared" si="0"/>
        <v/>
      </c>
      <c r="M15" s="53" t="str">
        <f t="shared" si="1"/>
        <v/>
      </c>
    </row>
    <row r="16" spans="1:15" ht="15.75" thickBot="1" x14ac:dyDescent="0.3">
      <c r="B16" s="57"/>
      <c r="C16" s="58"/>
      <c r="E16" s="50" t="str">
        <f t="shared" si="2"/>
        <v/>
      </c>
      <c r="F16" s="50" t="str">
        <f t="shared" si="3"/>
        <v/>
      </c>
      <c r="G16" s="50" t="str">
        <f t="shared" si="4"/>
        <v/>
      </c>
      <c r="H16" s="50" t="str">
        <f t="shared" si="5"/>
        <v/>
      </c>
      <c r="I16" s="50" t="str">
        <f t="shared" si="6"/>
        <v/>
      </c>
      <c r="J16" s="50" t="str">
        <f t="shared" si="7"/>
        <v/>
      </c>
      <c r="L16" s="52" t="str">
        <f t="shared" si="0"/>
        <v/>
      </c>
      <c r="M16" s="53" t="str">
        <f t="shared" si="1"/>
        <v/>
      </c>
    </row>
    <row r="17" spans="1:15" ht="15.75" thickBot="1" x14ac:dyDescent="0.3">
      <c r="B17" s="57"/>
      <c r="C17" s="58"/>
      <c r="E17" s="50" t="str">
        <f t="shared" si="2"/>
        <v/>
      </c>
      <c r="F17" s="50" t="str">
        <f t="shared" si="3"/>
        <v/>
      </c>
      <c r="G17" s="50" t="str">
        <f t="shared" si="4"/>
        <v/>
      </c>
      <c r="H17" s="50" t="str">
        <f t="shared" si="5"/>
        <v/>
      </c>
      <c r="I17" s="50" t="str">
        <f t="shared" si="6"/>
        <v/>
      </c>
      <c r="J17" s="50" t="str">
        <f t="shared" si="7"/>
        <v/>
      </c>
      <c r="L17" s="52" t="str">
        <f t="shared" si="0"/>
        <v/>
      </c>
      <c r="M17" s="53" t="str">
        <f t="shared" si="1"/>
        <v/>
      </c>
    </row>
    <row r="18" spans="1:15" ht="15.75" thickBot="1" x14ac:dyDescent="0.3">
      <c r="B18" s="57"/>
      <c r="C18" s="58"/>
      <c r="E18" s="50" t="str">
        <f t="shared" si="2"/>
        <v/>
      </c>
      <c r="F18" s="50" t="str">
        <f t="shared" si="3"/>
        <v/>
      </c>
      <c r="G18" s="50" t="str">
        <f t="shared" si="4"/>
        <v/>
      </c>
      <c r="H18" s="50" t="str">
        <f t="shared" si="5"/>
        <v/>
      </c>
      <c r="I18" s="50" t="str">
        <f t="shared" si="6"/>
        <v/>
      </c>
      <c r="J18" s="50" t="str">
        <f t="shared" si="7"/>
        <v/>
      </c>
      <c r="L18" s="52" t="str">
        <f t="shared" si="0"/>
        <v/>
      </c>
      <c r="M18" s="53" t="str">
        <f t="shared" si="1"/>
        <v/>
      </c>
    </row>
    <row r="19" spans="1:15" ht="15.75" thickBot="1" x14ac:dyDescent="0.3">
      <c r="B19" s="57"/>
      <c r="C19" s="58"/>
      <c r="E19" s="50" t="str">
        <f t="shared" si="2"/>
        <v/>
      </c>
      <c r="F19" s="50" t="str">
        <f t="shared" si="3"/>
        <v/>
      </c>
      <c r="G19" s="50" t="str">
        <f t="shared" si="4"/>
        <v/>
      </c>
      <c r="H19" s="50" t="str">
        <f t="shared" si="5"/>
        <v/>
      </c>
      <c r="I19" s="50" t="str">
        <f t="shared" si="6"/>
        <v/>
      </c>
      <c r="J19" s="50" t="str">
        <f t="shared" si="7"/>
        <v/>
      </c>
      <c r="L19" s="52" t="str">
        <f t="shared" si="0"/>
        <v/>
      </c>
      <c r="M19" s="53" t="str">
        <f t="shared" si="1"/>
        <v/>
      </c>
    </row>
    <row r="20" spans="1:15" ht="15.75" thickBot="1" x14ac:dyDescent="0.3">
      <c r="B20" s="57"/>
      <c r="C20" s="58"/>
      <c r="E20" s="50" t="str">
        <f t="shared" si="2"/>
        <v/>
      </c>
      <c r="F20" s="50" t="str">
        <f t="shared" si="3"/>
        <v/>
      </c>
      <c r="G20" s="50" t="str">
        <f t="shared" si="4"/>
        <v/>
      </c>
      <c r="H20" s="50" t="str">
        <f t="shared" si="5"/>
        <v/>
      </c>
      <c r="I20" s="50" t="str">
        <f t="shared" si="6"/>
        <v/>
      </c>
      <c r="J20" s="50" t="str">
        <f t="shared" si="7"/>
        <v/>
      </c>
      <c r="L20" s="52" t="str">
        <f t="shared" si="0"/>
        <v/>
      </c>
      <c r="M20" s="53" t="str">
        <f t="shared" si="1"/>
        <v/>
      </c>
    </row>
    <row r="21" spans="1:15" ht="15.75" customHeight="1" thickBot="1" x14ac:dyDescent="0.3">
      <c r="B21" s="57"/>
      <c r="C21" s="58"/>
      <c r="E21" s="50" t="str">
        <f t="shared" si="2"/>
        <v/>
      </c>
      <c r="F21" s="50" t="str">
        <f t="shared" si="3"/>
        <v/>
      </c>
      <c r="G21" s="50" t="str">
        <f t="shared" si="4"/>
        <v/>
      </c>
      <c r="H21" s="50" t="str">
        <f t="shared" si="5"/>
        <v/>
      </c>
      <c r="I21" s="50" t="str">
        <f t="shared" si="6"/>
        <v/>
      </c>
      <c r="J21" s="50" t="str">
        <f t="shared" si="7"/>
        <v/>
      </c>
      <c r="L21" s="52" t="str">
        <f t="shared" si="0"/>
        <v/>
      </c>
      <c r="M21" s="53" t="str">
        <f t="shared" si="1"/>
        <v/>
      </c>
    </row>
    <row r="22" spans="1:15" ht="15.75" customHeight="1" thickBot="1" x14ac:dyDescent="0.3">
      <c r="A22" s="54"/>
      <c r="B22" s="59"/>
      <c r="C22" s="63"/>
      <c r="E22" s="50" t="str">
        <f t="shared" si="2"/>
        <v/>
      </c>
      <c r="F22" s="50" t="str">
        <f t="shared" si="3"/>
        <v/>
      </c>
      <c r="G22" s="50" t="str">
        <f t="shared" si="4"/>
        <v/>
      </c>
      <c r="H22" s="50" t="str">
        <f t="shared" si="5"/>
        <v/>
      </c>
      <c r="I22" s="50" t="str">
        <f t="shared" si="6"/>
        <v/>
      </c>
      <c r="J22" s="50" t="str">
        <f t="shared" si="7"/>
        <v/>
      </c>
      <c r="L22" s="52" t="str">
        <f t="shared" si="0"/>
        <v/>
      </c>
      <c r="M22" s="53" t="str">
        <f t="shared" si="1"/>
        <v/>
      </c>
      <c r="N22" s="54"/>
      <c r="O22" s="54"/>
    </row>
    <row r="23" spans="1:15" ht="15.75" customHeight="1" thickBot="1" x14ac:dyDescent="0.3">
      <c r="A23" s="54"/>
      <c r="B23" s="59"/>
      <c r="C23" s="63"/>
      <c r="E23" s="50" t="str">
        <f t="shared" si="2"/>
        <v/>
      </c>
      <c r="F23" s="50" t="str">
        <f t="shared" si="3"/>
        <v/>
      </c>
      <c r="G23" s="50" t="str">
        <f t="shared" si="4"/>
        <v/>
      </c>
      <c r="H23" s="50" t="str">
        <f t="shared" si="5"/>
        <v/>
      </c>
      <c r="I23" s="50" t="str">
        <f t="shared" si="6"/>
        <v/>
      </c>
      <c r="J23" s="50" t="str">
        <f t="shared" si="7"/>
        <v/>
      </c>
      <c r="L23" s="52" t="str">
        <f t="shared" si="0"/>
        <v/>
      </c>
      <c r="M23" s="53" t="str">
        <f t="shared" si="1"/>
        <v/>
      </c>
      <c r="N23" s="54"/>
      <c r="O23" s="54"/>
    </row>
    <row r="24" spans="1:15" ht="15.75" customHeight="1" thickBot="1" x14ac:dyDescent="0.3">
      <c r="B24" s="60"/>
      <c r="C24" s="62"/>
      <c r="E24" s="50" t="str">
        <f t="shared" si="2"/>
        <v/>
      </c>
      <c r="F24" s="50" t="str">
        <f t="shared" si="3"/>
        <v/>
      </c>
      <c r="G24" s="50" t="str">
        <f t="shared" si="4"/>
        <v/>
      </c>
      <c r="H24" s="50" t="str">
        <f t="shared" si="5"/>
        <v/>
      </c>
      <c r="I24" s="50" t="str">
        <f t="shared" si="6"/>
        <v/>
      </c>
      <c r="J24" s="50" t="str">
        <f t="shared" si="7"/>
        <v/>
      </c>
      <c r="L24" s="52" t="str">
        <f t="shared" si="0"/>
        <v/>
      </c>
      <c r="M24" s="53" t="str">
        <f t="shared" si="1"/>
        <v/>
      </c>
      <c r="N24" s="54"/>
      <c r="O24" s="54"/>
    </row>
    <row r="25" spans="1:15" ht="15.75" customHeight="1" thickBot="1" x14ac:dyDescent="0.3">
      <c r="B25" s="61"/>
      <c r="C25" s="62"/>
      <c r="E25" s="50" t="str">
        <f t="shared" si="2"/>
        <v/>
      </c>
      <c r="F25" s="50" t="str">
        <f t="shared" si="3"/>
        <v/>
      </c>
      <c r="G25" s="50" t="str">
        <f t="shared" si="4"/>
        <v/>
      </c>
      <c r="H25" s="50" t="str">
        <f t="shared" si="5"/>
        <v/>
      </c>
      <c r="I25" s="50" t="str">
        <f t="shared" si="6"/>
        <v/>
      </c>
      <c r="J25" s="50" t="str">
        <f t="shared" si="7"/>
        <v/>
      </c>
      <c r="L25" s="52" t="str">
        <f t="shared" si="0"/>
        <v/>
      </c>
      <c r="M25" s="53" t="str">
        <f t="shared" si="1"/>
        <v/>
      </c>
    </row>
    <row r="26" spans="1:15" ht="15.75" customHeight="1" x14ac:dyDescent="0.25">
      <c r="B26" s="61"/>
      <c r="C26" s="62"/>
      <c r="E26" s="50" t="str">
        <f t="shared" si="2"/>
        <v/>
      </c>
      <c r="F26" s="50" t="str">
        <f t="shared" si="3"/>
        <v/>
      </c>
      <c r="G26" s="50" t="str">
        <f t="shared" si="4"/>
        <v/>
      </c>
      <c r="H26" s="50" t="str">
        <f t="shared" si="5"/>
        <v/>
      </c>
      <c r="I26" s="50" t="str">
        <f t="shared" si="6"/>
        <v/>
      </c>
      <c r="J26" s="50" t="str">
        <f t="shared" si="7"/>
        <v/>
      </c>
      <c r="L26" s="52" t="str">
        <f t="shared" si="0"/>
        <v/>
      </c>
      <c r="M26" s="53" t="str">
        <f t="shared" si="1"/>
        <v/>
      </c>
    </row>
    <row r="27" spans="1:15" ht="15.75" customHeight="1" x14ac:dyDescent="0.25"/>
    <row r="28" spans="1:15" ht="15.75" customHeight="1" x14ac:dyDescent="0.25"/>
    <row r="29" spans="1:15" ht="15.75" customHeight="1" x14ac:dyDescent="0.25"/>
    <row r="30" spans="1:15" ht="15.75" customHeight="1" x14ac:dyDescent="0.25"/>
    <row r="31" spans="1:15" ht="15.75" customHeight="1" x14ac:dyDescent="0.25"/>
    <row r="32" spans="1: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7:A8"/>
    <mergeCell ref="B2:M2"/>
    <mergeCell ref="B4:C5"/>
    <mergeCell ref="E4:J4"/>
    <mergeCell ref="L4:M5"/>
    <mergeCell ref="E5:G5"/>
    <mergeCell ref="H5:J5"/>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C9"/>
  <sheetViews>
    <sheetView topLeftCell="A7" workbookViewId="0">
      <selection activeCell="B11" sqref="B11"/>
    </sheetView>
  </sheetViews>
  <sheetFormatPr baseColWidth="10" defaultRowHeight="15" x14ac:dyDescent="0.25"/>
  <cols>
    <col min="1" max="1" width="22.5703125" customWidth="1"/>
    <col min="2" max="2" width="23.7109375" bestFit="1" customWidth="1"/>
    <col min="3" max="3" width="63.140625" style="7" customWidth="1"/>
    <col min="4" max="4" width="55.28515625" bestFit="1" customWidth="1"/>
  </cols>
  <sheetData>
    <row r="1" spans="1:3" x14ac:dyDescent="0.25">
      <c r="A1" s="5" t="s">
        <v>34</v>
      </c>
      <c r="B1" s="6" t="s">
        <v>35</v>
      </c>
      <c r="C1" s="5" t="s">
        <v>36</v>
      </c>
    </row>
    <row r="2" spans="1:3" ht="30" x14ac:dyDescent="0.25">
      <c r="A2" s="8">
        <v>1</v>
      </c>
      <c r="B2" s="8" t="s">
        <v>37</v>
      </c>
      <c r="C2" s="8" t="s">
        <v>38</v>
      </c>
    </row>
    <row r="3" spans="1:3" ht="75" x14ac:dyDescent="0.25">
      <c r="A3" s="8">
        <v>2</v>
      </c>
      <c r="B3" s="8" t="s">
        <v>39</v>
      </c>
      <c r="C3" s="8" t="s">
        <v>40</v>
      </c>
    </row>
    <row r="4" spans="1:3" ht="60" x14ac:dyDescent="0.25">
      <c r="A4" s="8">
        <v>3</v>
      </c>
      <c r="B4" s="8" t="s">
        <v>41</v>
      </c>
      <c r="C4" s="8" t="s">
        <v>42</v>
      </c>
    </row>
    <row r="5" spans="1:3" ht="75" x14ac:dyDescent="0.25">
      <c r="A5" s="8">
        <v>4</v>
      </c>
      <c r="B5" s="8" t="s">
        <v>43</v>
      </c>
      <c r="C5" s="8" t="s">
        <v>44</v>
      </c>
    </row>
    <row r="6" spans="1:3" ht="30" x14ac:dyDescent="0.25">
      <c r="A6" s="8">
        <v>5</v>
      </c>
      <c r="B6" s="8" t="s">
        <v>45</v>
      </c>
      <c r="C6" s="8" t="s">
        <v>46</v>
      </c>
    </row>
    <row r="7" spans="1:3" ht="44.45" customHeight="1" x14ac:dyDescent="0.25">
      <c r="A7" s="8">
        <v>6</v>
      </c>
      <c r="B7" s="8" t="s">
        <v>47</v>
      </c>
      <c r="C7" s="8" t="s">
        <v>48</v>
      </c>
    </row>
    <row r="8" spans="1:3" ht="45" x14ac:dyDescent="0.25">
      <c r="A8" s="8">
        <v>7</v>
      </c>
      <c r="B8" s="8" t="s">
        <v>49</v>
      </c>
      <c r="C8" s="8" t="s">
        <v>50</v>
      </c>
    </row>
    <row r="9" spans="1:3" ht="45" x14ac:dyDescent="0.25">
      <c r="A9" s="8">
        <v>8</v>
      </c>
      <c r="B9" s="8" t="s">
        <v>51</v>
      </c>
      <c r="C9" s="8" t="s">
        <v>52</v>
      </c>
    </row>
  </sheetData>
  <pageMargins left="0.7" right="0.7" top="0.75" bottom="0.75" header="0.3" footer="0.3"/>
  <pageSetup paperSize="9" orientation="landscape" verticalDpi="59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VD</vt:lpstr>
      <vt:lpstr>ORDEN_SERVICIOS</vt:lpstr>
      <vt:lpstr>PEGAR_GEO</vt:lpstr>
      <vt:lpstr>Cod_Operativo MinSegSecSeg</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Jorge Luis Roselli</cp:lastModifiedBy>
  <cp:lastPrinted>2024-11-05T13:06:15Z</cp:lastPrinted>
  <dcterms:created xsi:type="dcterms:W3CDTF">2024-01-25T14:59:15Z</dcterms:created>
  <dcterms:modified xsi:type="dcterms:W3CDTF">2024-12-11T17:40:50Z</dcterms:modified>
</cp:coreProperties>
</file>