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D78" i="3"/>
  <c r="C78" i="3"/>
  <c r="D77" i="3"/>
  <c r="C77" i="3"/>
  <c r="D76" i="3"/>
  <c r="C76" i="3"/>
  <c r="D75" i="3"/>
  <c r="C75" i="3"/>
  <c r="D74" i="3"/>
  <c r="C74" i="3"/>
  <c r="D69" i="3"/>
  <c r="C69" i="3"/>
  <c r="D68" i="3"/>
  <c r="C68" i="3"/>
  <c r="D67" i="3"/>
  <c r="C67" i="3"/>
  <c r="D66" i="3"/>
  <c r="C66" i="3"/>
  <c r="D65" i="3"/>
  <c r="C65" i="3"/>
  <c r="D64" i="3"/>
  <c r="C64" i="3"/>
  <c r="D59" i="3"/>
  <c r="C59" i="3"/>
  <c r="D58" i="3"/>
  <c r="C58" i="3"/>
  <c r="D57" i="3"/>
  <c r="C57" i="3"/>
  <c r="D56" i="3"/>
  <c r="C56" i="3"/>
  <c r="D55" i="3"/>
  <c r="C55" i="3"/>
  <c r="D54" i="3"/>
  <c r="C54" i="3"/>
  <c r="D49" i="3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D38" i="3"/>
  <c r="C38" i="3"/>
  <c r="D37" i="3"/>
  <c r="C37" i="3"/>
  <c r="D36" i="3"/>
  <c r="C36" i="3"/>
  <c r="D35" i="3"/>
  <c r="C35" i="3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E34" i="3" l="1"/>
  <c r="J32" i="3" s="1"/>
  <c r="U35" i="3" s="1"/>
  <c r="E36" i="3"/>
  <c r="E38" i="3"/>
  <c r="B48" i="3"/>
  <c r="E54" i="3"/>
  <c r="J52" i="3" s="1"/>
  <c r="U55" i="3" s="1"/>
  <c r="E56" i="3"/>
  <c r="E64" i="3"/>
  <c r="J62" i="3" s="1"/>
  <c r="U65" i="3" s="1"/>
  <c r="E66" i="3"/>
  <c r="E68" i="3"/>
  <c r="E74" i="3"/>
  <c r="J72" i="3" s="1"/>
  <c r="U75" i="3" s="1"/>
  <c r="E76" i="3"/>
  <c r="E78" i="3"/>
  <c r="B35" i="3"/>
  <c r="M32" i="3" s="1"/>
  <c r="U36" i="3" s="1"/>
  <c r="B37" i="3"/>
  <c r="B39" i="3"/>
  <c r="B49" i="3"/>
  <c r="B55" i="3"/>
  <c r="M52" i="3" s="1"/>
  <c r="U56" i="3" s="1"/>
  <c r="B57" i="3"/>
  <c r="B65" i="3"/>
  <c r="M62" i="3" s="1"/>
  <c r="U66" i="3" s="1"/>
  <c r="B67" i="3"/>
  <c r="B69" i="3"/>
  <c r="B75" i="3"/>
  <c r="M72" i="3" s="1"/>
  <c r="U76" i="3" s="1"/>
  <c r="B77" i="3"/>
  <c r="B79" i="3"/>
  <c r="Y64" i="3"/>
  <c r="Y37" i="3"/>
  <c r="G56" i="3"/>
  <c r="Z74" i="3"/>
  <c r="I78" i="3"/>
  <c r="R77" i="3"/>
  <c r="Y74" i="3"/>
  <c r="I68" i="3"/>
  <c r="J67" i="3"/>
  <c r="Z24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N35" i="3"/>
  <c r="R35" i="3"/>
  <c r="M35" i="3"/>
  <c r="Q35" i="3"/>
  <c r="Z34" i="3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AA74" i="3" l="1"/>
  <c r="AA64" i="3"/>
  <c r="AA37" i="3"/>
  <c r="AA24" i="3"/>
  <c r="K50" i="3"/>
  <c r="W45" i="3" s="1"/>
  <c r="I80" i="3"/>
  <c r="X74" i="3" s="1"/>
  <c r="I70" i="3"/>
  <c r="X64" i="3" s="1"/>
  <c r="M70" i="3"/>
  <c r="V66" i="3" s="1"/>
  <c r="G60" i="3"/>
  <c r="V54" i="3" s="1"/>
  <c r="K60" i="3"/>
  <c r="W55" i="3" s="1"/>
  <c r="AA34" i="3"/>
  <c r="AA27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B34" i="3"/>
  <c r="AB36" i="3"/>
  <c r="AB45" i="3"/>
  <c r="AB65" i="3"/>
  <c r="AB55" i="3"/>
  <c r="AB37" i="3"/>
  <c r="AB46" i="3"/>
  <c r="AB17" i="3"/>
  <c r="AB75" i="3"/>
  <c r="AB47" i="3"/>
  <c r="AB35" i="3"/>
  <c r="AB16" i="3"/>
  <c r="AB77" i="3"/>
  <c r="AB76" i="3"/>
  <c r="AB74" i="3"/>
  <c r="AB64" i="3"/>
  <c r="AB67" i="3"/>
  <c r="AB56" i="3"/>
  <c r="AB54" i="3"/>
  <c r="AB57" i="3"/>
  <c r="AB44" i="3"/>
  <c r="AB24" i="3"/>
  <c r="AB4" i="3"/>
  <c r="AB25" i="3"/>
  <c r="AB15" i="3"/>
  <c r="AB6" i="3"/>
  <c r="AB26" i="3"/>
  <c r="AB7" i="3"/>
  <c r="AB5" i="3"/>
  <c r="AB27" i="3"/>
  <c r="AB14" i="3"/>
  <c r="AE65" i="3" l="1"/>
  <c r="AD55" i="3"/>
  <c r="AF36" i="3"/>
  <c r="AE34" i="3"/>
  <c r="AE36" i="3"/>
  <c r="AD36" i="3"/>
  <c r="AF34" i="3"/>
  <c r="AE46" i="3"/>
  <c r="AE66" i="3"/>
  <c r="AF47" i="3"/>
  <c r="AD34" i="3"/>
  <c r="AF37" i="3"/>
  <c r="AD37" i="3"/>
  <c r="AF24" i="3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34" i="3"/>
  <c r="AH37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R38" i="2" s="1"/>
  <c r="AJ75" i="3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Q38" i="2" l="1"/>
  <c r="S38" i="2"/>
  <c r="M40" i="2"/>
  <c r="S40" i="2"/>
  <c r="T40" i="2"/>
  <c r="S39" i="2"/>
  <c r="R40" i="2"/>
  <c r="P40" i="2"/>
  <c r="N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C103" i="7" s="1"/>
  <c r="D29" i="5"/>
  <c r="F62" i="7" s="1"/>
  <c r="D14" i="5"/>
  <c r="C88" i="7" s="1"/>
  <c r="D32" i="5"/>
  <c r="F63" i="7" s="1"/>
  <c r="D17" i="5"/>
  <c r="C92" i="7" s="1"/>
  <c r="D18" i="5"/>
  <c r="F59" i="7" s="1"/>
  <c r="D31" i="5"/>
  <c r="C94" i="7" s="1"/>
  <c r="D15" i="5"/>
  <c r="F58" i="7" s="1"/>
  <c r="D28" i="5"/>
  <c r="G29" i="5" s="1"/>
  <c r="C104" i="7" s="1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V69" i="2"/>
  <c r="U69" i="2"/>
  <c r="V58" i="2"/>
  <c r="U58" i="2"/>
  <c r="V59" i="2"/>
  <c r="U59" i="2"/>
  <c r="U48" i="2"/>
  <c r="V48" i="2"/>
  <c r="U49" i="2"/>
  <c r="V49" i="2"/>
  <c r="U28" i="2"/>
  <c r="V29" i="2"/>
  <c r="V28" i="2"/>
  <c r="U29" i="2"/>
  <c r="V8" i="2"/>
  <c r="V9" i="2"/>
  <c r="U18" i="2"/>
  <c r="U19" i="2"/>
  <c r="V18" i="2"/>
  <c r="V19" i="2"/>
  <c r="U8" i="2"/>
  <c r="U9" i="2"/>
  <c r="G22" i="5" l="1"/>
  <c r="G10" i="5"/>
  <c r="C99" i="7" s="1"/>
  <c r="C69" i="7"/>
  <c r="G17" i="5"/>
  <c r="C101" i="7" s="1"/>
  <c r="G8" i="5"/>
  <c r="C98" i="7" s="1"/>
  <c r="G15" i="5"/>
  <c r="C100" i="7" s="1"/>
  <c r="J30" i="5"/>
  <c r="M24" i="5" s="1"/>
  <c r="C63" i="7"/>
  <c r="C93" i="7"/>
  <c r="C91" i="7"/>
  <c r="C89" i="7"/>
  <c r="C58" i="7"/>
  <c r="C87" i="7"/>
  <c r="C57" i="7"/>
  <c r="C85" i="7"/>
  <c r="F56" i="7"/>
  <c r="F60" i="7"/>
  <c r="C62" i="7"/>
  <c r="C90" i="7"/>
  <c r="C59" i="7"/>
  <c r="C95" i="7"/>
  <c r="C86" i="7"/>
  <c r="C61" i="7"/>
  <c r="C82" i="7"/>
  <c r="C56" i="7"/>
  <c r="F69" i="7"/>
  <c r="C72" i="7"/>
  <c r="C108" i="7" s="1"/>
  <c r="C102" i="7" l="1"/>
  <c r="J23" i="5"/>
  <c r="C67" i="7"/>
  <c r="J16" i="5"/>
  <c r="M12" i="5" s="1"/>
  <c r="C76" i="7" s="1"/>
  <c r="C114" i="7" s="1"/>
  <c r="C68" i="7"/>
  <c r="F67" i="7"/>
  <c r="F73" i="7"/>
  <c r="C111" i="7" s="1"/>
  <c r="C66" i="7"/>
  <c r="F66" i="7"/>
  <c r="M22" i="5" l="1"/>
  <c r="C77" i="7" s="1"/>
  <c r="C116" i="7" s="1"/>
  <c r="F72" i="7"/>
  <c r="C109" i="7" s="1"/>
  <c r="F68" i="7"/>
  <c r="M14" i="5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<sst xmlns="http://schemas.openxmlformats.org/spreadsheetml/2006/main" count="457" uniqueCount="226">
  <si>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</si>
  <si>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</si>
  <si>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</si>
  <si>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</si>
  <si>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</si>
  <si>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</si>
  <si>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</si>
  <si>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</si>
  <si>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</si>
  <si>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</si>
  <si>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</si>
  <si>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</si>
  <si>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</si>
  <si>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</si>
  <si>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</si>
  <si>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</si>
  <si>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</si>
  <si>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</si>
  <si>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</si>
  <si>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</si>
  <si>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</si>
  <si>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</si>
  <si>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</si>
  <si>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</si>
  <si>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</si>
  <si>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</si>
  <si>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</si>
  <si>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</si>
  <si>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</si>
  <si>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</si>
  <si>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</si>
  <si>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</si>
  <si>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</si>
  <si>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</si>
  <si>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</si>
  <si>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</si>
  <si>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</si>
  <si>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</si>
  <si>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</si>
  <si>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</si>
  <si>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</si>
  <si>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</si>
  <si>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</si>
  <si>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</si>
  <si>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</si>
  <si>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</si>
  <si>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</si>
  <si>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</si>
  <si>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</si>
  <si>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</si>
  <si>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</si>
  <si>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</si>
  <si>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</si>
  <si>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</si>
  <si>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</si>
  <si>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</si>
  <si>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</si>
  <si>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</si>
  <si>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</si>
  <si>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</si>
  <si>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</si>
  <si>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</si>
  <si>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</si>
  <si>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</si>
  <si>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</si>
  <si>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</si>
  <si>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</si>
  <si>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</si>
  <si>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</si>
  <si>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</si>
  <si>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</si>
  <si>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</si>
  <si>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</si>
  <si>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</si>
  <si>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</si>
  <si>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</si>
  <si>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</si>
  <si>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</si>
  <si>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</si>
  <si>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</si>
  <si>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</si>
  <si>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</si>
  <si>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</si>
  <si>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</si>
  <si>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</si>
  <si>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</si>
  <si>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</si>
  <si>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</si>
  <si>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</si>
  <si>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</si>
  <si>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</si>
  <si>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</si>
  <si>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</si>
  <si>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</si>
  <si>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</si>
  <si>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</si>
  <si>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</si>
  <si>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</si>
  <si>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</si>
  <si>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</si>
  <si>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</si>
  <si>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</si>
  <si>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</si>
  <si>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</si>
  <si>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</si>
  <si>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</si>
  <si>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</si>
  <si>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</si>
  <si>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</si>
  <si>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</si>
  <si>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</si>
  <si>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</si>
  <si>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</si>
  <si>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</si>
  <si>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</si>
  <si>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</si>
  <si>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</si>
  <si>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</si>
  <si>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</si>
  <si>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</si>
  <si>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</si>
  <si>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</si>
  <si>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</si>
  <si>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</si>
  <si>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</si>
  <si>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</si>
  <si>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</si>
  <si>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</si>
  <si>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</si>
  <si>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</si>
  <si>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</si>
  <si>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</si>
  <si>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</si>
  <si>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</si>
  <si>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</si>
  <si>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</si>
  <si>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</si>
  <si>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</si>
  <si>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</si>
  <si>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</si>
  <si>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</si>
  <si>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</si>
  <si>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</si>
  <si>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</si>
  <si>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</si>
  <si>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</si>
  <si>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</si>
  <si>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</si>
  <si>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</si>
  <si>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</si>
  <si>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</si>
  <si>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</si>
  <si>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</si>
  <si>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</si>
  <si>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</si>
  <si>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</si>
  <si>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</si>
  <si>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</si>
  <si>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</si>
  <si>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</si>
  <si>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</si>
  <si>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</si>
  <si>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</si>
  <si>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</si>
  <si>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</si>
  <si>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</si>
  <si>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</si>
  <si>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</si>
  <si>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</si>
  <si>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</si>
  <si>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</si>
  <si>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</si>
  <si>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</si>
  <si>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</si>
  <si>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</si>
  <si>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</si>
  <si>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</si>
  <si>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</si>
  <si>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</si>
  <si>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</si>
  <si>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</si>
  <si>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</si>
  <si>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</si>
  <si>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</si>
  <si>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</si>
  <si>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</si>
  <si>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</si>
  <si>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</si>
  <si>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</si>
  <si>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</si>
  <si>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</si>
  <si>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</si>
  <si>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</si>
  <si>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</si>
  <si>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</si>
  <si>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</si>
  <si>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</si>
  <si>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</si>
  <si>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</si>
  <si>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</si>
  <si>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</si>
  <si>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</si>
  <si>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</si>
  <si>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</si>
  <si>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</si>
  <si>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</si>
  <si>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</si>
  <si>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</si>
  <si>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</si>
  <si>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</si>
  <si>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</si>
  <si>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</si>
  <si>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</si>
  <si>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</si>
  <si>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</si>
  <si>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</si>
  <si>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</si>
  <si>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</si>
  <si>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</si>
  <si>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</si>
  <si>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</si>
  <si>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</si>
  <si>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</si>
  <si>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Nelson-Picapiedra</t>
  </si>
  <si>
    <t>nfgarcia@hotmail.com</t>
  </si>
  <si>
    <t>Messi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</si>
</sst>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fgarcia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12" sqref="C1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E3" sqref="E3:G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5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5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Islandia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5</v>
      </c>
      <c r="S39" s="149">
        <f>IF('No modificar!!'!AJ34=2,'No modificar!!'!AA34,IF('No modificar!!'!AJ35=2,'No modificar!!'!AA35,IF('No modificar!!'!AJ36=2,'No modificar!!'!AA36,'No modificar!!'!AA37)))</f>
        <v>-1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2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4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2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0</v>
      </c>
      <c r="S78" s="146">
        <f>IF('No modificar!!'!AJ74=3,'No modificar!!'!AA74,IF('No modificar!!'!AJ75=3,'No modificar!!'!AA75,IF('No modificar!!'!AJ76=3,'No modificar!!'!AA76,'No modificar!!'!AA77)))</f>
        <v>5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1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M16" sqref="M16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0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Islandia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Uruguay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+G22</f>
        <v>España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3</v>
      </c>
      <c r="F24" s="169"/>
      <c r="G24" s="185" t="str">
        <f>IF(E24&gt;E25,D24,IF(E25&gt;E24,D25,"Manualmente"))</f>
        <v>Argentina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0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">
        <v>69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2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0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0</v>
      </c>
      <c r="F57" s="188" t="str">
        <f>'Fase final'!D11</f>
        <v>Islandia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3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0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1</v>
      </c>
      <c r="E69" s="50">
        <f>'Fase final'!H31</f>
        <v>0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0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1</v>
      </c>
      <c r="E76" s="42">
        <f>'Fase final'!N14</f>
        <v>0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1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Islandia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Messi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3</v>
      </c>
      <c r="Z4" s="15">
        <f>D4+D6+D8</f>
        <v>2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6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3</v>
      </c>
      <c r="Z6" s="6">
        <f>D5+C6+C9</f>
        <v>3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1</v>
      </c>
      <c r="AA7" s="16">
        <f>Y7-Z7</f>
        <v>5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5</v>
      </c>
      <c r="Z14" s="22">
        <f>D14+D16+D18</f>
        <v>2</v>
      </c>
      <c r="AA14" s="22">
        <f>Y14-Z14</f>
        <v>3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5</v>
      </c>
      <c r="Z15" s="6">
        <f>C14+D17+D19</f>
        <v>1</v>
      </c>
      <c r="AA15" s="6">
        <f>Y15-Z15</f>
        <v>4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5</v>
      </c>
      <c r="AA16" s="6">
        <f>Y16-Z16</f>
        <v>-4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5</v>
      </c>
      <c r="AA17" s="16">
        <f>Y17-Z17</f>
        <v>-3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6</v>
      </c>
      <c r="Z24" s="22">
        <f>D24+D26+D28</f>
        <v>3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2</v>
      </c>
      <c r="Z25" s="6">
        <f>C24+D27+D29</f>
        <v>6</v>
      </c>
      <c r="AA25" s="6">
        <f>Y25-Z25</f>
        <v>-4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5</v>
      </c>
      <c r="Z26" s="6">
        <f>D25+C26+C29</f>
        <v>4</v>
      </c>
      <c r="AA26" s="6">
        <f>Y26-Z26</f>
        <v>1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3</v>
      </c>
      <c r="Z27" s="16">
        <f>C25+C27+C28</f>
        <v>3</v>
      </c>
      <c r="AA27" s="16">
        <f>Y27-Z27</f>
        <v>0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1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7</v>
      </c>
      <c r="Z34" s="95">
        <f>D34+D36+D38</f>
        <v>3</v>
      </c>
      <c r="AA34" s="95">
        <f>Y34-Z34</f>
        <v>4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1</v>
      </c>
      <c r="W35" s="6">
        <f>K40</f>
        <v>1</v>
      </c>
      <c r="X35" s="6">
        <f>L40</f>
        <v>1</v>
      </c>
      <c r="Y35" s="6">
        <f>D34+C37+C39</f>
        <v>4</v>
      </c>
      <c r="Z35" s="6">
        <f>C34+D37+D39</f>
        <v>5</v>
      </c>
      <c r="AA35" s="6">
        <f>Y35-Z35</f>
        <v>-1</v>
      </c>
      <c r="AB35" s="10">
        <f>3*V35+W35</f>
        <v>4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1</v>
      </c>
      <c r="AH35">
        <f>SUM(AD35:AF35)</f>
        <v>2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2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0</v>
      </c>
      <c r="X36" s="6">
        <f>O40</f>
        <v>2</v>
      </c>
      <c r="Y36" s="6">
        <f>C35+D36+D39</f>
        <v>2</v>
      </c>
      <c r="Z36" s="6">
        <f>D35+C36+C39</f>
        <v>3</v>
      </c>
      <c r="AA36" s="6">
        <f>Y36-Z36</f>
        <v>-1</v>
      </c>
      <c r="AB36" s="10">
        <f>3*V36+W36</f>
        <v>3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1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2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3</v>
      </c>
      <c r="Z37" s="97">
        <f>C35+C37+C38</f>
        <v>5</v>
      </c>
      <c r="AA37" s="97">
        <f>Y37-Z37</f>
        <v>-2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1</v>
      </c>
      <c r="K39" s="6">
        <f>IF(C39=D39,1,0)</f>
        <v>0</v>
      </c>
      <c r="L39" s="13">
        <f>IF(C39&lt;D39,1,0)</f>
        <v>0</v>
      </c>
      <c r="M39" s="9">
        <f>IF(D39&gt;C39,1,0)</f>
        <v>0</v>
      </c>
      <c r="N39" s="6">
        <f>IF(D39=C39,1,0)</f>
        <v>0</v>
      </c>
      <c r="O39" s="13">
        <f>IF(D39&lt;C39,1,0)</f>
        <v>1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1</v>
      </c>
      <c r="K40" s="91">
        <f t="shared" si="3"/>
        <v>1</v>
      </c>
      <c r="L40" s="92">
        <f t="shared" si="3"/>
        <v>1</v>
      </c>
      <c r="M40" s="90">
        <f t="shared" si="3"/>
        <v>1</v>
      </c>
      <c r="N40" s="91">
        <f t="shared" si="3"/>
        <v>0</v>
      </c>
      <c r="O40" s="92">
        <f>SUM(O34:O39)</f>
        <v>2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3</v>
      </c>
      <c r="AA44" s="95">
        <f>Y44-Z44</f>
        <v>4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3</v>
      </c>
      <c r="Z45" s="6">
        <f>C44+D47+D49</f>
        <v>2</v>
      </c>
      <c r="AA45" s="6">
        <f>Y45-Z45</f>
        <v>1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2</v>
      </c>
      <c r="Z46" s="6">
        <f>D45+C46+C49</f>
        <v>5</v>
      </c>
      <c r="AA46" s="6">
        <f>Y46-Z46</f>
        <v>-3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2</v>
      </c>
      <c r="Z47" s="97">
        <f>C45+C47+C48</f>
        <v>4</v>
      </c>
      <c r="AA47" s="97">
        <f>Y47-Z47</f>
        <v>-2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6</v>
      </c>
      <c r="Z54" s="95">
        <f>D54+D56+D58</f>
        <v>2</v>
      </c>
      <c r="AA54" s="95">
        <f>Y54-Z54</f>
        <v>4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4</v>
      </c>
      <c r="Z55" s="6">
        <f>C54+D57+D59</f>
        <v>3</v>
      </c>
      <c r="AA55" s="6">
        <f>Y55-Z55</f>
        <v>1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1</v>
      </c>
      <c r="Z56" s="6">
        <f>D55+C56+C59</f>
        <v>4</v>
      </c>
      <c r="AA56" s="6">
        <f>Y56-Z56</f>
        <v>-3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3</v>
      </c>
      <c r="Z57" s="97">
        <f>C55+C57+C58</f>
        <v>5</v>
      </c>
      <c r="AA57" s="97">
        <f>Y57-Z57</f>
        <v>-2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6</v>
      </c>
      <c r="Z64" s="95">
        <f>D64+D66+D68</f>
        <v>1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2</v>
      </c>
      <c r="Z65" s="6">
        <f>C64+D67+D69</f>
        <v>6</v>
      </c>
      <c r="AA65" s="6">
        <f>Y65-Z65</f>
        <v>-4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5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5</v>
      </c>
      <c r="Z67" s="97">
        <f>C65+C67+C68</f>
        <v>2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0</v>
      </c>
      <c r="X74" s="95">
        <f>I80</f>
        <v>1</v>
      </c>
      <c r="Y74" s="95">
        <f>C74+C76+C78</f>
        <v>3</v>
      </c>
      <c r="Z74" s="95">
        <f>D74+D76+D78</f>
        <v>2</v>
      </c>
      <c r="AA74" s="95">
        <f>Y74-Z74</f>
        <v>1</v>
      </c>
      <c r="AB74" s="8">
        <f>3*V74+W74</f>
        <v>6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0</v>
      </c>
      <c r="X75" s="6">
        <f>L80</f>
        <v>3</v>
      </c>
      <c r="Y75" s="6">
        <f>D74+C77+C79</f>
        <v>1</v>
      </c>
      <c r="Z75" s="6">
        <f>C74+D77+D79</f>
        <v>5</v>
      </c>
      <c r="AA75" s="6">
        <f>Y75-Z75</f>
        <v>-4</v>
      </c>
      <c r="AB75" s="10">
        <f>3*V75+W75</f>
        <v>0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5</v>
      </c>
      <c r="Z76" s="6">
        <f>D75+C76+C79</f>
        <v>0</v>
      </c>
      <c r="AA76" s="6">
        <f>Y76-Z76</f>
        <v>5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1</v>
      </c>
      <c r="Z77" s="97">
        <f>C75+C77+C78</f>
        <v>3</v>
      </c>
      <c r="AA77" s="97">
        <f>Y77-Z77</f>
        <v>-2</v>
      </c>
      <c r="AB77" s="12">
        <f>3*V77+W77</f>
        <v>3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0</v>
      </c>
      <c r="I80" s="92">
        <f t="shared" si="7"/>
        <v>1</v>
      </c>
      <c r="J80" s="90">
        <f t="shared" si="7"/>
        <v>0</v>
      </c>
      <c r="K80" s="91">
        <f t="shared" si="7"/>
        <v>0</v>
      </c>
      <c r="L80" s="92">
        <f t="shared" si="7"/>
        <v>3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Galvete Gonzalo</cp:lastModifiedBy>
  <dcterms:created xsi:type="dcterms:W3CDTF">2010-03-03T16:28:09Z</dcterms:created>
  <dcterms:modified xsi:type="dcterms:W3CDTF">2018-06-11T16:07:07Z</dcterms:modified>
</cp:coreProperties>
</file>