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Q38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38" i="2" l="1"/>
  <c r="P40" i="2"/>
  <c r="N40" i="2"/>
  <c r="M40" i="2"/>
  <c r="T40" i="2"/>
  <c r="R40" i="2"/>
  <c r="S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F62" i="7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<sst xmlns="http://schemas.openxmlformats.org/spreadsheetml/2006/main" count="456" uniqueCount="226">
  <si>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</si>
  <si>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</si>
  <si>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</si>
  <si>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</si>
  <si>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</si>
  <si>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</si>
  <si>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</si>
  <si>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</si>
  <si>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</si>
  <si>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</si>
  <si>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</si>
  <si>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</si>
  <si>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</si>
  <si>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</si>
  <si>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</si>
  <si>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</si>
  <si>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</si>
  <si>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</si>
  <si>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</si>
  <si>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</si>
  <si>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</si>
  <si>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</si>
  <si>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</si>
  <si>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</si>
  <si>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</si>
  <si>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</si>
  <si>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</si>
  <si>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</si>
  <si>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</si>
  <si>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</si>
  <si>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</si>
  <si>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</si>
  <si>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</si>
  <si>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</si>
  <si>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</si>
  <si>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</si>
  <si>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</si>
  <si>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</si>
  <si>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</si>
  <si>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</si>
  <si>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</si>
  <si>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</si>
  <si>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</si>
  <si>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</si>
  <si>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</si>
  <si>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</si>
  <si>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</si>
  <si>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</si>
  <si>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</si>
  <si>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</si>
  <si>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</si>
  <si>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</si>
  <si>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</si>
  <si>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</si>
  <si>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</si>
  <si>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</si>
  <si>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</si>
  <si>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</si>
  <si>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</si>
  <si>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</si>
  <si>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</si>
  <si>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</si>
  <si>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</si>
  <si>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</si>
  <si>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</si>
  <si>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</si>
  <si>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</si>
  <si>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</si>
  <si>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</si>
  <si>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</si>
  <si>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</si>
  <si>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</si>
  <si>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</si>
  <si>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</si>
  <si>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</si>
  <si>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</si>
  <si>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</si>
  <si>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</si>
  <si>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</si>
  <si>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</si>
  <si>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</si>
  <si>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</si>
  <si>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</si>
  <si>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</si>
  <si>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</si>
  <si>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</si>
  <si>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</si>
  <si>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</si>
  <si>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</si>
  <si>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</si>
  <si>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</si>
  <si>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</si>
  <si>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</si>
  <si>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</si>
  <si>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</si>
  <si>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</si>
  <si>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</si>
  <si>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</si>
  <si>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</si>
  <si>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</si>
  <si>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</si>
  <si>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</si>
  <si>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</si>
  <si>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</si>
  <si>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</si>
  <si>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</si>
  <si>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</si>
  <si>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</si>
  <si>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</si>
  <si>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</si>
  <si>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</si>
  <si>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</si>
  <si>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</si>
  <si>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</si>
  <si>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</si>
  <si>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</si>
  <si>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</si>
  <si>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</si>
  <si>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</si>
  <si>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</si>
  <si>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</si>
  <si>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</si>
  <si>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</si>
  <si>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</si>
  <si>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</si>
  <si>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</si>
  <si>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</si>
  <si>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</si>
  <si>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</si>
  <si>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</si>
  <si>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</si>
  <si>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</si>
  <si>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</si>
  <si>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</si>
  <si>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</si>
  <si>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</si>
  <si>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</si>
  <si>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</si>
  <si>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</si>
  <si>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</si>
  <si>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</si>
  <si>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</si>
  <si>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</si>
  <si>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</si>
  <si>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</si>
  <si>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</si>
  <si>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</si>
  <si>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</si>
  <si>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</si>
  <si>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</si>
  <si>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</si>
  <si>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</si>
  <si>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</si>
  <si>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</si>
  <si>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</si>
  <si>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</si>
  <si>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</si>
  <si>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</si>
  <si>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</si>
  <si>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</si>
  <si>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</si>
  <si>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</si>
  <si>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</si>
  <si>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</si>
  <si>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</si>
  <si>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</si>
  <si>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</si>
  <si>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</si>
  <si>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</si>
  <si>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</si>
  <si>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</si>
  <si>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</si>
  <si>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</si>
  <si>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</si>
  <si>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</si>
  <si>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</si>
  <si>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</si>
  <si>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</si>
  <si>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</si>
  <si>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</si>
  <si>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</si>
  <si>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</si>
  <si>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</si>
  <si>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</si>
  <si>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</si>
  <si>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</si>
  <si>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</si>
  <si>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</si>
  <si>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</si>
  <si>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</si>
  <si>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</si>
  <si>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</si>
  <si>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</si>
  <si>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</si>
  <si>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</si>
  <si>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</si>
  <si>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</si>
  <si>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</si>
  <si>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</si>
  <si>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</si>
  <si>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</si>
  <si>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</si>
  <si>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</si>
  <si>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</si>
  <si>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</si>
  <si>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</si>
  <si>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</si>
  <si>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</si>
  <si>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</si>
  <si>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</si>
  <si>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</si>
  <si>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</si>
  <si>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</si>
  <si>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</si>
  <si>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</si>
  <si>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</si>
  <si>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</si>
  <si>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</si>
  <si>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</si>
  <si>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</si>
  <si>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</si>
  <si>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</si>
  <si>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</si>
  <si>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Ximena Rey</t>
  </si>
  <si>
    <t>ximerey@hotmai.com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</si>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</sst>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ximerey@hotma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92" sqref="I9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Rusia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3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>!!</v>
      </c>
      <c r="V49" s="191" t="str">
        <f>IF(AND(T49=T50,S49=S50,Q49=Q50),"El 2° se decide por Fair Play"," ")</f>
        <v>El 2° se decide por Fair Play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2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0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0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G27" sqref="G2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Rusia</v>
      </c>
      <c r="E7" s="184">
        <v>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Portugal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Perú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">
        <v>112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Rusia</v>
      </c>
      <c r="D56" s="47">
        <f>'Fase final'!E7</f>
        <v>0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Uruguay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Portugal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Rusia</v>
      </c>
    </row>
    <row r="81" spans="2:6">
      <c r="B81" s="159" t="s">
        <v>37</v>
      </c>
      <c r="C81" s="161" t="str">
        <f>'Fase final'!D22</f>
        <v>Uruguay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Portugal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4</v>
      </c>
      <c r="Z4" s="15">
        <f>D4+D6+D8</f>
        <v>1</v>
      </c>
      <c r="AA4" s="15">
        <f>Y4-Z4</f>
        <v>3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1</v>
      </c>
      <c r="AH4">
        <f>SUM(AD4:AF4)</f>
        <v>3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4</v>
      </c>
      <c r="AA5" s="6">
        <f>Y5-Z5</f>
        <v>-2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1</v>
      </c>
      <c r="Z6" s="6">
        <f>D5+C6+C9</f>
        <v>4</v>
      </c>
      <c r="AA6" s="6">
        <f>Y6-Z6</f>
        <v>-3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0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1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5</v>
      </c>
      <c r="Z15" s="6">
        <f>C14+D17+D19</f>
        <v>2</v>
      </c>
      <c r="AA15" s="6">
        <f>Y15-Z15</f>
        <v>3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4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6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3</v>
      </c>
      <c r="Z27" s="16">
        <f>C25+C27+C28</f>
        <v>5</v>
      </c>
      <c r="AA27" s="16">
        <f>Y27-Z27</f>
        <v>-2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2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4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3</v>
      </c>
      <c r="Z36" s="6">
        <f>D35+C36+C39</f>
        <v>1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2</v>
      </c>
      <c r="Z37" s="97">
        <f>C35+C37+C38</f>
        <v>2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0</v>
      </c>
      <c r="Z45" s="6">
        <f>C44+D47+D49</f>
        <v>5</v>
      </c>
      <c r="AA45" s="6">
        <f>Y45-Z45</f>
        <v>-5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2</v>
      </c>
      <c r="Z46" s="6">
        <f>D45+C46+C49</f>
        <v>2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2</v>
      </c>
      <c r="Z47" s="97">
        <f>C45+C47+C48</f>
        <v>2</v>
      </c>
      <c r="AA47" s="97">
        <f>Y47-Z47</f>
        <v>0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2</v>
      </c>
      <c r="Z56" s="6">
        <f>D55+C56+C59</f>
        <v>5</v>
      </c>
      <c r="AA56" s="6">
        <f>Y56-Z56</f>
        <v>-3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2</v>
      </c>
      <c r="Z57" s="97">
        <f>C55+C57+C58</f>
        <v>3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2</v>
      </c>
      <c r="AA64" s="95">
        <f>Y64-Z64</f>
        <v>3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4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0</v>
      </c>
      <c r="Z74" s="95">
        <f>D74+D76+D78</f>
        <v>2</v>
      </c>
      <c r="AA74" s="95">
        <f>Y74-Z74</f>
        <v>-2</v>
      </c>
      <c r="AB74" s="8">
        <f>3*V74+W74</f>
        <v>1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0</v>
      </c>
      <c r="Z75" s="6">
        <f>C74+D77+D79</f>
        <v>3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0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2</v>
      </c>
      <c r="Z77" s="97">
        <f>C75+C77+C78</f>
        <v>2</v>
      </c>
      <c r="AA77" s="97">
        <f>Y77-Z77</f>
        <v>0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2018-06-11T21:04:03Z</dcterms:modified>
</cp:coreProperties>
</file>