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<sst xmlns="http://schemas.openxmlformats.org/spreadsheetml/2006/main" count="455" uniqueCount="226">
  <si>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</si>
  <si>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</si>
  <si>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</si>
  <si>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</si>
  <si>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</si>
  <si>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</si>
  <si>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</si>
  <si>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</si>
  <si>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</si>
  <si>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</si>
  <si>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</si>
  <si>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</si>
  <si>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</si>
  <si>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</si>
  <si>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</si>
  <si>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</si>
  <si>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</si>
  <si>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</si>
  <si>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</si>
  <si>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</si>
  <si>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</si>
  <si>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</si>
  <si>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</si>
  <si>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</si>
  <si>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</si>
  <si>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</si>
  <si>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</si>
  <si>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</si>
  <si>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</si>
  <si>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</si>
  <si>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</si>
  <si>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</si>
  <si>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</si>
  <si>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</si>
  <si>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</si>
  <si>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</si>
  <si>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</si>
  <si>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</si>
  <si>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</si>
  <si>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</si>
  <si>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</si>
  <si>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</si>
  <si>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</si>
  <si>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</si>
  <si>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</si>
  <si>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</si>
  <si>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</si>
  <si>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</si>
  <si>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</si>
  <si>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Pablo Redes</t>
  </si>
  <si>
    <t xml:space="preserve">e-mail</t>
  </si>
  <si>
    <t xml:space="preserve">pabloredes1@hotmail.com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</si>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</sst>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501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1346760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94200" y="60876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275400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920" y="1114200"/>
          <a:ext cx="209412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303840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37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294480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560" y="4943520"/>
          <a:ext cx="212256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285120</xdr:colOff>
      <xdr:row>42</xdr:row>
      <xdr:rowOff>181080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2640" y="6933960"/>
          <a:ext cx="209412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285120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920" y="8877240"/>
          <a:ext cx="210384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359280</xdr:colOff>
      <xdr:row>62</xdr:row>
      <xdr:rowOff>151920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000" y="10772640"/>
          <a:ext cx="215892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361440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2640" y="12754080"/>
          <a:ext cx="217044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322920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920" y="14658840"/>
          <a:ext cx="214164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2440" y="3724200"/>
          <a:ext cx="18342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abloredes1@hot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false" hidden="false" outlineLevel="0" max="1025" min="10" style="0" width="11.4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58" colorId="64" zoomScale="100" zoomScaleNormal="100" zoomScalePageLayoutView="100" workbookViewId="0">
      <selection pane="topLeft" activeCell="L7" activeCellId="0" sqref="L7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false" hidden="false" outlineLevel="0" max="1025" min="40" style="0" width="11.4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3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0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6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5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1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4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2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4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2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1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1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3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Dinamarca</v>
      </c>
      <c r="N28" s="66" t="n">
        <f aca="false">IF('No modificar!!'!AJ24=3,'No modificar!!'!V24,IF('No modificar!!'!AJ25=3,'No modificar!!'!V25,IF('No modificar!!'!AJ26=3,'No modificar!!'!V26,'No modificar!!'!V27)))</f>
        <v>1</v>
      </c>
      <c r="O28" s="67" t="n">
        <f aca="false">IF('No modificar!!'!AJ24=3,'No modificar!!'!W24,IF('No modificar!!'!AJ25=3,'No modificar!!'!W25,IF('No modificar!!'!AJ26=3,'No modificar!!'!W26,'No modificar!!'!W27)))</f>
        <v>2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5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2</v>
      </c>
      <c r="T28" s="65" t="n">
        <f aca="false">IF('No modificar!!'!AJ24=3,'No modificar!!'!AB24,IF('No modificar!!'!AJ25=3,'No modificar!!'!AB25,IF('No modificar!!'!AJ26=3,'No modificar!!'!AB26,'No modificar!!'!AB27)))</f>
        <v>5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4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1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2</v>
      </c>
      <c r="P31" s="81" t="n">
        <f aca="false">IF('No modificar!!'!AJ24=0,'No modificar!!'!X24,IF('No modificar!!'!AJ25=0,'No modificar!!'!X25,IF('No modificar!!'!AJ26=0,'No modificar!!'!X26,'No modificar!!'!X27)))</f>
        <v>1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-1</v>
      </c>
      <c r="T31" s="79" t="n">
        <f aca="false">IF('No modificar!!'!AJ24=0,'No modificar!!'!AB24,IF('No modificar!!'!AJ25=0,'No modificar!!'!AB25,IF('No modificar!!'!AJ26=0,'No modificar!!'!AB26,'No modificar!!'!AB27)))</f>
        <v>2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0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Islandia</v>
      </c>
      <c r="N38" s="66" t="n">
        <f aca="false">IF('No modificar!!'!AJ34=3,'No modificar!!'!V34,IF('No modificar!!'!AJ35=3,'No modificar!!'!V35,IF('No modificar!!'!AJ36=3,'No modificar!!'!V36,'No modificar!!'!V37)))</f>
        <v>1</v>
      </c>
      <c r="O38" s="67" t="n">
        <f aca="false">IF('No modificar!!'!AJ34=3,'No modificar!!'!W34,IF('No modificar!!'!AJ35=3,'No modificar!!'!W35,IF('No modificar!!'!AJ36=3,'No modificar!!'!W36,'No modificar!!'!W37)))</f>
        <v>2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3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1</v>
      </c>
      <c r="T38" s="65" t="n">
        <f aca="false">IF('No modificar!!'!AJ34=3,'No modificar!!'!AB34,IF('No modificar!!'!AJ35=3,'No modificar!!'!AB35,IF('No modificar!!'!AJ36=3,'No modificar!!'!AB36,'No modificar!!'!AB37)))</f>
        <v>5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3</v>
      </c>
      <c r="P40" s="76" t="n">
        <f aca="false">IF('No modificar!!'!AJ34=1,'No modificar!!'!X34,IF('No modificar!!'!AJ35=1,'No modificar!!'!X35,IF('No modificar!!'!AJ36=1,'No modificar!!'!X36,'No modificar!!'!X37)))</f>
        <v>0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2</v>
      </c>
      <c r="P41" s="81" t="n">
        <f aca="false">IF('No modificar!!'!AJ34=0,'No modificar!!'!X34,IF('No modificar!!'!AJ35=0,'No modificar!!'!X35,IF('No modificar!!'!AJ36=0,'No modificar!!'!X36,'No modificar!!'!X37)))</f>
        <v>1</v>
      </c>
      <c r="Q41" s="81" t="n">
        <f aca="false">IF('No modificar!!'!AJ34=0,'No modificar!!'!Y34,IF('No modificar!!'!AJ35=0,'No modificar!!'!Y35,IF('No modificar!!'!AJ36=0,'No modificar!!'!Y36,'No modificar!!'!Y37)))</f>
        <v>3</v>
      </c>
      <c r="R41" s="81" t="n">
        <f aca="false">IF('No modificar!!'!AJ34=0,'No modificar!!'!Z34,IF('No modificar!!'!AJ35=0,'No modificar!!'!Z35,IF('No modificar!!'!AJ36=0,'No modificar!!'!Z36,'No modificar!!'!Z37)))</f>
        <v>4</v>
      </c>
      <c r="S41" s="81" t="n">
        <f aca="false">IF('No modificar!!'!AJ34=0,'No modificar!!'!AA34,IF('No modificar!!'!AJ35=0,'No modificar!!'!AA35,IF('No modificar!!'!AJ36=0,'No modificar!!'!AA36,'No modificar!!'!AA37)))</f>
        <v>-1</v>
      </c>
      <c r="T41" s="79" t="n">
        <f aca="false">IF('No modificar!!'!AJ34=0,'No modificar!!'!AB34,IF('No modificar!!'!AJ35=0,'No modificar!!'!AB35,IF('No modificar!!'!AJ36=0,'No modificar!!'!AB36,'No modificar!!'!AB37)))</f>
        <v>2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2</v>
      </c>
      <c r="O48" s="67" t="n">
        <f aca="false">IF('No modificar!!'!AJ44=3,'No modificar!!'!W44,IF('No modificar!!'!AJ45=3,'No modificar!!'!W45,IF('No modificar!!'!AJ46=3,'No modificar!!'!W46,'No modificar!!'!W47)))</f>
        <v>1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7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1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0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2</v>
      </c>
      <c r="S49" s="73" t="n">
        <f aca="false">IF('No modificar!!'!AJ44=2,'No modificar!!'!AA44,IF('No modificar!!'!AJ45=2,'No modificar!!'!AA45,IF('No modificar!!'!AJ46=2,'No modificar!!'!AA46,'No modificar!!'!AA47)))</f>
        <v>2</v>
      </c>
      <c r="T49" s="71" t="n">
        <f aca="false">IF('No modificar!!'!AJ44=2,'No modificar!!'!AB44,IF('No modificar!!'!AJ45=2,'No modificar!!'!AB45,IF('No modificar!!'!AJ46=2,'No modificar!!'!AB46,'No modificar!!'!AB47)))</f>
        <v>5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9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9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-2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1</v>
      </c>
      <c r="I67" s="88" t="n">
        <v>1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3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4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0</v>
      </c>
      <c r="T69" s="71" t="n">
        <f aca="false">IF('No modificar!!'!AJ64=2,'No modificar!!'!AB64,IF('No modificar!!'!AJ65=2,'No modificar!!'!AB65,IF('No modificar!!'!AJ66=2,'No modificar!!'!AB66,'No modificar!!'!AB67)))</f>
        <v>4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-1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3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-3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3</v>
      </c>
      <c r="R78" s="67" t="n">
        <f aca="false">IF('No modificar!!'!AJ74=3,'No modificar!!'!Z74,IF('No modificar!!'!AJ75=3,'No modificar!!'!Z75,IF('No modificar!!'!AJ76=3,'No modificar!!'!Z76,'No modificar!!'!Z77)))</f>
        <v>0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0</v>
      </c>
      <c r="O79" s="73" t="n">
        <f aca="false">IF('No modificar!!'!AJ74=2,'No modificar!!'!W74,IF('No modificar!!'!AJ75=2,'No modificar!!'!W75,IF('No modificar!!'!AJ76=2,'No modificar!!'!W76,'No modificar!!'!W77)))</f>
        <v>3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2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3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2</v>
      </c>
      <c r="P81" s="81" t="n">
        <f aca="false">IF('No modificar!!'!AJ74=0,'No modificar!!'!X74,IF('No modificar!!'!AJ75=0,'No modificar!!'!X75,IF('No modificar!!'!AJ76=0,'No modificar!!'!X76,'No modificar!!'!X77)))</f>
        <v>1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2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0</v>
      </c>
      <c r="I82" s="96" t="n">
        <v>0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pabloredes1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false" hidden="false" outlineLevel="0" max="1025" min="26" style="0" width="11.4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5" t="n">
        <v>0</v>
      </c>
      <c r="F8" s="10"/>
      <c r="G8" s="114" t="str">
        <f aca="false">IF(E7&gt;E8,D7,IF(E8&gt;E7,D8,"Manualmente"))</f>
        <v>Uruguay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Uruguay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Dinamarca</v>
      </c>
      <c r="E10" s="115" t="n">
        <v>0</v>
      </c>
      <c r="F10" s="10"/>
      <c r="G10" s="114" t="str">
        <f aca="false">IF(E10&gt;E11,D10,IF(E11&gt;E10,D11,"Manualmente"))</f>
        <v>Argentina</v>
      </c>
      <c r="H10" s="114" t="n">
        <v>0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5" t="n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Uruguay</v>
      </c>
      <c r="N12" s="19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2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Alemania</v>
      </c>
      <c r="N14" s="117" t="n">
        <v>0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0</v>
      </c>
      <c r="F15" s="10"/>
      <c r="G15" s="114" t="str">
        <f aca="false">IF(E14&gt;E15,D14,IF(E15&gt;E14,D15,"Manualmente"))</f>
        <v>Brasil</v>
      </c>
      <c r="H15" s="114" t="n">
        <v>3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0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2</v>
      </c>
      <c r="F17" s="10"/>
      <c r="G17" s="114" t="str">
        <f aca="false">IF(E17&gt;E18,D17,IF(E18&gt;E17,D18,"Manualmente"))</f>
        <v>Inglaterra</v>
      </c>
      <c r="H17" s="114" t="n">
        <v>0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15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Portugal</v>
      </c>
      <c r="E21" s="115" t="n">
        <v>2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0</v>
      </c>
      <c r="F22" s="10"/>
      <c r="G22" s="114" t="str">
        <f aca="false">IF(E21&gt;E22,D21,IF(E22&gt;E21,D22,"Manualmente"))</f>
        <v>Portugal</v>
      </c>
      <c r="H22" s="114" t="n">
        <v>2</v>
      </c>
      <c r="I22" s="10"/>
      <c r="J22" s="10"/>
      <c r="K22" s="10"/>
      <c r="L22" s="10"/>
      <c r="M22" s="117" t="str">
        <f aca="false">IF(K9&gt;K16,J16,IF(K16&gt;K9,J9,"Manualmente"))</f>
        <v>Brasil</v>
      </c>
      <c r="N22" s="19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Portugal</v>
      </c>
      <c r="K23" s="114" t="n">
        <v>0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Islandia</v>
      </c>
      <c r="E24" s="115" t="n">
        <v>1</v>
      </c>
      <c r="F24" s="10"/>
      <c r="G24" s="114" t="str">
        <f aca="false">IF(E24&gt;E25,D24,IF(E25&gt;E24,D25,"Manualmente"))</f>
        <v>Islandia</v>
      </c>
      <c r="H24" s="114" t="n">
        <v>0</v>
      </c>
      <c r="I24" s="10"/>
      <c r="J24" s="10"/>
      <c r="K24" s="10"/>
      <c r="L24" s="10"/>
      <c r="M24" s="117" t="str">
        <f aca="false">IF(K23&gt;K30,J30,IF(K30&gt;K23,J23,"Manualmente"))</f>
        <v>Portugal</v>
      </c>
      <c r="N24" s="117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5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5" t="n">
        <v>0</v>
      </c>
      <c r="F29" s="10"/>
      <c r="G29" s="114" t="str">
        <f aca="false">IF(E28&gt;E29,D28,IF(E29&gt;E28,D29,"Manualmente"))</f>
        <v>Alemania</v>
      </c>
      <c r="H29" s="11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1</v>
      </c>
      <c r="F31" s="10"/>
      <c r="G31" s="114" t="str">
        <f aca="false">IF(E31&gt;E32,D31,IF(E32&gt;E31,D32,"Manualmente"))</f>
        <v>Manualmente</v>
      </c>
      <c r="H31" s="114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false" hidden="false" outlineLevel="0" max="1025" min="13" style="0" width="11.4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1</v>
      </c>
      <c r="E2" s="119" t="n">
        <f aca="false">'Fase de grupos'!I7</f>
        <v>1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2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0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1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1</v>
      </c>
      <c r="E7" s="23" t="n">
        <f aca="false">'Fase de grupos'!I28</f>
        <v>3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0</v>
      </c>
      <c r="E8" s="23" t="n">
        <f aca="false">'Fase de grupos'!I37</f>
        <v>1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1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2</v>
      </c>
      <c r="E11" s="23" t="n">
        <f aca="false">'Fase de grupos'!I48</f>
        <v>0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0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1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1</v>
      </c>
      <c r="E14" s="23" t="n">
        <f aca="false">'Fase de grupos'!I67</f>
        <v>1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1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0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2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1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1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1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1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1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1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3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1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1</v>
      </c>
      <c r="E33" s="23" t="n">
        <f aca="false">'Fase de grupos'!I70</f>
        <v>2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0</v>
      </c>
      <c r="E34" s="23" t="n">
        <f aca="false">'Fase de grupos'!I79</f>
        <v>1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1</v>
      </c>
      <c r="E35" s="27" t="n">
        <f aca="false">'Fase de grupos'!I80</f>
        <v>1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0</v>
      </c>
      <c r="E38" s="119" t="n">
        <f aca="false">'Fase de grupos'!I11</f>
        <v>0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1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1</v>
      </c>
      <c r="E41" s="23" t="n">
        <f aca="false">'Fase de grupos'!I22</f>
        <v>1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1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1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1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1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1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1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1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0</v>
      </c>
      <c r="E53" s="27" t="n">
        <f aca="false">'Fase de grupos'!I82</f>
        <v>0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1</v>
      </c>
      <c r="E56" s="123" t="n">
        <f aca="false">'Fase final'!E8</f>
        <v>0</v>
      </c>
      <c r="F56" s="124" t="str">
        <f aca="false">'Fase final'!D8</f>
        <v>España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Dinamarca</v>
      </c>
      <c r="D57" s="60" t="n">
        <f aca="false">'Fase final'!E10</f>
        <v>0</v>
      </c>
      <c r="E57" s="60" t="n">
        <f aca="false">'Fase final'!E11</f>
        <v>2</v>
      </c>
      <c r="F57" s="125" t="str">
        <f aca="false">'Fase final'!D11</f>
        <v>Argentina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25" t="str">
        <f aca="false">'Fase final'!D15</f>
        <v>México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25" t="str">
        <f aca="false">'Fase final'!D18</f>
        <v>Senegal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Portugal</v>
      </c>
      <c r="D60" s="60" t="n">
        <f aca="false">'Fase final'!E21</f>
        <v>2</v>
      </c>
      <c r="E60" s="60" t="n">
        <f aca="false">'Fase final'!E22</f>
        <v>0</v>
      </c>
      <c r="F60" s="125" t="str">
        <f aca="false">'Fase final'!D22</f>
        <v>Rusia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Islandia</v>
      </c>
      <c r="D61" s="60" t="n">
        <f aca="false">'Fase final'!E24</f>
        <v>1</v>
      </c>
      <c r="E61" s="60" t="n">
        <f aca="false">'Fase final'!E25</f>
        <v>0</v>
      </c>
      <c r="F61" s="125" t="str">
        <f aca="false">'Fase final'!D25</f>
        <v>Francia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25" t="str">
        <f aca="false">'Fase final'!D29</f>
        <v>Costa Rica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1</v>
      </c>
      <c r="E63" s="126" t="n">
        <f aca="false">'Fase final'!E32</f>
        <v>1</v>
      </c>
      <c r="F63" s="127" t="str">
        <f aca="false">'Fase final'!D32</f>
        <v>Bélgica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2</v>
      </c>
      <c r="E66" s="128" t="n">
        <f aca="false">'Fase final'!H10</f>
        <v>0</v>
      </c>
      <c r="F66" s="129" t="str">
        <f aca="false">'Fase final'!G10</f>
        <v>Argentina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0</v>
      </c>
      <c r="F67" s="130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Portugal</v>
      </c>
      <c r="D68" s="60" t="n">
        <f aca="false">'Fase final'!H22</f>
        <v>2</v>
      </c>
      <c r="E68" s="60" t="n">
        <f aca="false">'Fase final'!H24</f>
        <v>0</v>
      </c>
      <c r="F68" s="130" t="str">
        <f aca="false">'Fase final'!G24</f>
        <v>Islandia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2</v>
      </c>
      <c r="E69" s="126" t="n">
        <f aca="false">'Fase final'!H31</f>
        <v>0</v>
      </c>
      <c r="F69" s="131" t="str">
        <f aca="false">'Fase final'!G31</f>
        <v>Manualmente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1</v>
      </c>
      <c r="E72" s="119" t="n">
        <f aca="false">'Fase final'!K16</f>
        <v>0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Portugal</v>
      </c>
      <c r="D73" s="27" t="n">
        <f aca="false">'Fase final'!K23</f>
        <v>0</v>
      </c>
      <c r="E73" s="27" t="n">
        <f aca="false">'Fase final'!K30</f>
        <v>1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Uruguay</v>
      </c>
      <c r="D76" s="119" t="n">
        <f aca="false">'Fase final'!N12</f>
        <v>1</v>
      </c>
      <c r="E76" s="119" t="n">
        <f aca="false">'Fase final'!N14</f>
        <v>0</v>
      </c>
      <c r="F76" s="120" t="str">
        <f aca="false">'Fase final'!M14</f>
        <v>Alemania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Brasil</v>
      </c>
      <c r="D77" s="27" t="n">
        <f aca="false">'Fase final'!N22</f>
        <v>1</v>
      </c>
      <c r="E77" s="27" t="n">
        <f aca="false">'Fase final'!N24</f>
        <v>0</v>
      </c>
      <c r="F77" s="122" t="str">
        <f aca="false">'Fase final'!M24</f>
        <v>Portugal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Rusia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Portugal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España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Dinamarca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Francia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Islandia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Argentina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Islandia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213</v>
      </c>
      <c r="C105" s="122" t="str">
        <f aca="false">'Fase final'!G31</f>
        <v>Manualmente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214</v>
      </c>
      <c r="C108" s="120" t="str">
        <f aca="false">C72</f>
        <v>Uruguay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Portugal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218</v>
      </c>
      <c r="C114" s="120" t="str">
        <f aca="false">C76</f>
        <v>Uruguay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Alemania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Brasil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Portugal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222</v>
      </c>
      <c r="C122" s="19" t="str">
        <f aca="false">'Fase final'!P17</f>
        <v>Luis 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false" hidden="false" outlineLevel="0" max="1025" min="37" style="0" width="11.4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1</v>
      </c>
      <c r="D4" s="120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0</v>
      </c>
      <c r="H4" s="23" t="n">
        <f aca="false">IF(C4=D4,1,0)</f>
        <v>1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1</v>
      </c>
      <c r="L4" s="24" t="n">
        <f aca="false">IF(D4&lt;C4,1,0)</f>
        <v>0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2</v>
      </c>
      <c r="X4" s="119" t="n">
        <f aca="false">I10</f>
        <v>0</v>
      </c>
      <c r="Y4" s="119" t="n">
        <f aca="false">C4+C6+C8</f>
        <v>3</v>
      </c>
      <c r="Z4" s="119" t="n">
        <f aca="false">D4+D6+D8</f>
        <v>2</v>
      </c>
      <c r="AA4" s="119" t="n">
        <f aca="false">Y4-Z4</f>
        <v>1</v>
      </c>
      <c r="AB4" s="133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2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2</v>
      </c>
      <c r="X5" s="23" t="n">
        <f aca="false">L10</f>
        <v>1</v>
      </c>
      <c r="Y5" s="23" t="n">
        <f aca="false">D4+C7+C9</f>
        <v>2</v>
      </c>
      <c r="Z5" s="23" t="n">
        <f aca="false">C4+D7+D9</f>
        <v>3</v>
      </c>
      <c r="AA5" s="23" t="n">
        <f aca="false">Y5-Z5</f>
        <v>-1</v>
      </c>
      <c r="AB5" s="134" t="n">
        <f aca="false">3*V5+W5</f>
        <v>2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2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0</v>
      </c>
      <c r="W6" s="23" t="n">
        <f aca="false">N10</f>
        <v>1</v>
      </c>
      <c r="X6" s="23" t="n">
        <f aca="false">O10</f>
        <v>2</v>
      </c>
      <c r="Y6" s="23" t="n">
        <f aca="false">C5+D6+D9</f>
        <v>2</v>
      </c>
      <c r="Z6" s="23" t="n">
        <f aca="false">D5+C6+C9</f>
        <v>5</v>
      </c>
      <c r="AA6" s="23" t="n">
        <f aca="false">Y6-Z6</f>
        <v>-3</v>
      </c>
      <c r="AB6" s="134" t="n">
        <f aca="false">3*V6+W6</f>
        <v>1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1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3</v>
      </c>
      <c r="Z7" s="27" t="n">
        <f aca="false">C5+C7+C8</f>
        <v>0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0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1</v>
      </c>
      <c r="D9" s="122" t="n">
        <f aca="false">'Fase de grupos'!I12</f>
        <v>1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1</v>
      </c>
      <c r="L9" s="24" t="n">
        <f aca="false">IF(C9&lt;D9,1,0)</f>
        <v>0</v>
      </c>
      <c r="M9" s="22" t="n">
        <f aca="false">IF(D9&gt;C9,1,0)</f>
        <v>0</v>
      </c>
      <c r="N9" s="23" t="n">
        <f aca="false">IF(D9=C9,1,0)</f>
        <v>1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1</v>
      </c>
      <c r="H10" s="136" t="n">
        <f aca="false">SUM(H4:H9)</f>
        <v>2</v>
      </c>
      <c r="I10" s="19" t="n">
        <f aca="false">SUM(I4:I9)</f>
        <v>0</v>
      </c>
      <c r="J10" s="132" t="n">
        <f aca="false">SUM(J4:J9)</f>
        <v>0</v>
      </c>
      <c r="K10" s="136" t="n">
        <f aca="false">SUM(K4:K9)</f>
        <v>2</v>
      </c>
      <c r="L10" s="19" t="n">
        <f aca="false">SUM(L4:L9)</f>
        <v>1</v>
      </c>
      <c r="M10" s="132" t="n">
        <f aca="false">SUM(M4:M9)</f>
        <v>0</v>
      </c>
      <c r="N10" s="136" t="n">
        <f aca="false">SUM(N4:N9)</f>
        <v>1</v>
      </c>
      <c r="O10" s="19" t="n">
        <f aca="false">SUM(O4:O9)</f>
        <v>2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1</v>
      </c>
      <c r="D14" s="120" t="n">
        <f aca="false">'Fase de grupos'!I17</f>
        <v>0</v>
      </c>
      <c r="E14" s="1" t="str">
        <f aca="false">'Fase de grupos'!J17</f>
        <v>España</v>
      </c>
      <c r="G14" s="22" t="n">
        <f aca="false">IF(C14&gt;D14,1,0)</f>
        <v>1</v>
      </c>
      <c r="H14" s="23" t="n">
        <f aca="false">IF(C14=D14,1,0)</f>
        <v>0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0</v>
      </c>
      <c r="L14" s="24" t="n">
        <f aca="false">IF(D14&lt;C14,1,0)</f>
        <v>1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3</v>
      </c>
      <c r="W14" s="119" t="n">
        <f aca="false">H20</f>
        <v>0</v>
      </c>
      <c r="X14" s="119" t="n">
        <f aca="false">I20</f>
        <v>0</v>
      </c>
      <c r="Y14" s="119" t="n">
        <f aca="false">C14+C16+C18</f>
        <v>6</v>
      </c>
      <c r="Z14" s="119" t="n">
        <f aca="false">D14+D16+D18</f>
        <v>1</v>
      </c>
      <c r="AA14" s="119" t="n">
        <f aca="false">Y14-Z14</f>
        <v>5</v>
      </c>
      <c r="AB14" s="133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1</v>
      </c>
      <c r="W15" s="23" t="n">
        <f aca="false">K20</f>
        <v>1</v>
      </c>
      <c r="X15" s="23" t="n">
        <f aca="false">L20</f>
        <v>1</v>
      </c>
      <c r="Y15" s="23" t="n">
        <f aca="false">D14+C17+C19</f>
        <v>4</v>
      </c>
      <c r="Z15" s="23" t="n">
        <f aca="false">C14+D17+D19</f>
        <v>2</v>
      </c>
      <c r="AA15" s="23" t="n">
        <f aca="false">Y15-Z15</f>
        <v>2</v>
      </c>
      <c r="AB15" s="134" t="n">
        <f aca="false">3*V15+W15</f>
        <v>4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1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2</v>
      </c>
      <c r="X16" s="23" t="n">
        <f aca="false">O20</f>
        <v>1</v>
      </c>
      <c r="Y16" s="23" t="n">
        <f aca="false">C15+D16+D19</f>
        <v>2</v>
      </c>
      <c r="Z16" s="23" t="n">
        <f aca="false">D15+C16+C19</f>
        <v>4</v>
      </c>
      <c r="AA16" s="23" t="n">
        <f aca="false">Y16-Z16</f>
        <v>-2</v>
      </c>
      <c r="AB16" s="134" t="n">
        <f aca="false">3*V16+W16</f>
        <v>2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1</v>
      </c>
      <c r="X17" s="27" t="n">
        <f aca="false">R20</f>
        <v>2</v>
      </c>
      <c r="Y17" s="27" t="n">
        <f aca="false">D15+D17+D18</f>
        <v>0</v>
      </c>
      <c r="Z17" s="27" t="n">
        <f aca="false">C15+C17+C18</f>
        <v>5</v>
      </c>
      <c r="AA17" s="27" t="n">
        <f aca="false">Y17-Z17</f>
        <v>-5</v>
      </c>
      <c r="AB17" s="135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1</v>
      </c>
      <c r="D19" s="122" t="n">
        <f aca="false">'Fase de grupos'!I22</f>
        <v>1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0</v>
      </c>
      <c r="K19" s="23" t="n">
        <f aca="false">IF(C19=D19,1,0)</f>
        <v>1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1</v>
      </c>
      <c r="O19" s="24" t="n">
        <f aca="false">IF(D19&lt;C19,1,0)</f>
        <v>0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3</v>
      </c>
      <c r="H20" s="136" t="n">
        <f aca="false">SUM(H14:H19)</f>
        <v>0</v>
      </c>
      <c r="I20" s="19" t="n">
        <f aca="false">SUM(I14:I19)</f>
        <v>0</v>
      </c>
      <c r="J20" s="132" t="n">
        <f aca="false">SUM(J14:J19)</f>
        <v>1</v>
      </c>
      <c r="K20" s="136" t="n">
        <f aca="false">SUM(K14:K19)</f>
        <v>1</v>
      </c>
      <c r="L20" s="19" t="n">
        <f aca="false">SUM(L14:L19)</f>
        <v>1</v>
      </c>
      <c r="M20" s="132" t="n">
        <f aca="false">SUM(M14:M19)</f>
        <v>0</v>
      </c>
      <c r="N20" s="136" t="n">
        <f aca="false">SUM(N14:N19)</f>
        <v>2</v>
      </c>
      <c r="O20" s="19" t="n">
        <f aca="false">SUM(O14:O19)</f>
        <v>1</v>
      </c>
      <c r="P20" s="136" t="n">
        <f aca="false">SUM(P14:P19)</f>
        <v>0</v>
      </c>
      <c r="Q20" s="136" t="n">
        <f aca="false">SUM(Q14:Q19)</f>
        <v>1</v>
      </c>
      <c r="R20" s="19" t="n">
        <f aca="false">SUM(R14:R19)</f>
        <v>2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1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0</v>
      </c>
      <c r="H24" s="23" t="n">
        <f aca="false">IF(C24=D24,1,0)</f>
        <v>1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1</v>
      </c>
      <c r="L24" s="24" t="n">
        <f aca="false">IF(D24&lt;C24,1,0)</f>
        <v>0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1</v>
      </c>
      <c r="W24" s="119" t="n">
        <f aca="false">H30</f>
        <v>2</v>
      </c>
      <c r="X24" s="119" t="n">
        <f aca="false">I30</f>
        <v>0</v>
      </c>
      <c r="Y24" s="119" t="n">
        <f aca="false">C24+C26+C28</f>
        <v>4</v>
      </c>
      <c r="Z24" s="119" t="n">
        <f aca="false">D24+D26+D28</f>
        <v>3</v>
      </c>
      <c r="AA24" s="119" t="n">
        <f aca="false">Y24-Z24</f>
        <v>1</v>
      </c>
      <c r="AB24" s="133" t="n">
        <f aca="false">3*V24+W24</f>
        <v>5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0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1</v>
      </c>
      <c r="D25" s="24" t="n">
        <f aca="false">'Fase de grupos'!I28</f>
        <v>3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2</v>
      </c>
      <c r="X25" s="23" t="n">
        <f aca="false">L30</f>
        <v>1</v>
      </c>
      <c r="Y25" s="23" t="n">
        <f aca="false">D24+C27+C29</f>
        <v>3</v>
      </c>
      <c r="Z25" s="23" t="n">
        <f aca="false">C24+D27+D29</f>
        <v>4</v>
      </c>
      <c r="AA25" s="23" t="n">
        <f aca="false">Y25-Z25</f>
        <v>-1</v>
      </c>
      <c r="AB25" s="134" t="n">
        <f aca="false">3*V25+W25</f>
        <v>2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0</v>
      </c>
      <c r="X26" s="23" t="n">
        <f aca="false">O30</f>
        <v>2</v>
      </c>
      <c r="Y26" s="23" t="n">
        <f aca="false">C25+D26+D29</f>
        <v>4</v>
      </c>
      <c r="Z26" s="23" t="n">
        <f aca="false">D25+C26+C29</f>
        <v>6</v>
      </c>
      <c r="AA26" s="23" t="n">
        <f aca="false">Y26-Z26</f>
        <v>-2</v>
      </c>
      <c r="AB26" s="134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1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1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1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2</v>
      </c>
      <c r="X27" s="27" t="n">
        <f aca="false">R30</f>
        <v>0</v>
      </c>
      <c r="Y27" s="27" t="n">
        <f aca="false">D25+D27+D28</f>
        <v>5</v>
      </c>
      <c r="Z27" s="27" t="n">
        <f aca="false">C25+C27+C28</f>
        <v>3</v>
      </c>
      <c r="AA27" s="27" t="n">
        <f aca="false">Y27-Z27</f>
        <v>2</v>
      </c>
      <c r="AB27" s="135" t="n">
        <f aca="false">3*V27+W27</f>
        <v>5</v>
      </c>
      <c r="AD27" s="0" t="n">
        <f aca="false">IF(OR(AB27&gt;AB24,AND(AB27=AB24,AA27&gt;AA24),AND(AB27=AB24,AA27=AA24,Y27&gt;Y24)),1,0)</f>
        <v>1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3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1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0</v>
      </c>
      <c r="H28" s="23" t="n">
        <f aca="false">IF(C28=D28,1,0)</f>
        <v>1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1</v>
      </c>
      <c r="R28" s="24" t="n">
        <f aca="false">IF(D28&lt;C28,1,0)</f>
        <v>0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1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1</v>
      </c>
      <c r="H30" s="136" t="n">
        <f aca="false">SUM(H24:H29)</f>
        <v>2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2</v>
      </c>
      <c r="L30" s="19" t="n">
        <f aca="false">SUM(L24:L29)</f>
        <v>1</v>
      </c>
      <c r="M30" s="132" t="n">
        <f aca="false">SUM(M24:M29)</f>
        <v>1</v>
      </c>
      <c r="N30" s="136" t="n">
        <f aca="false">SUM(N24:N29)</f>
        <v>0</v>
      </c>
      <c r="O30" s="19" t="n">
        <f aca="false">SUM(O24:O29)</f>
        <v>2</v>
      </c>
      <c r="P30" s="136" t="n">
        <f aca="false">SUM(P24:P29)</f>
        <v>1</v>
      </c>
      <c r="Q30" s="136" t="n">
        <f aca="false">SUM(Q24:Q29)</f>
        <v>2</v>
      </c>
      <c r="R30" s="19" t="n">
        <f aca="false">SUM(R24:R29)</f>
        <v>0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0</v>
      </c>
      <c r="D34" s="120" t="n">
        <f aca="false">'Fase de grupos'!I37</f>
        <v>1</v>
      </c>
      <c r="E34" s="1" t="str">
        <f aca="false">'Fase de grupos'!J37</f>
        <v>Islandia</v>
      </c>
      <c r="G34" s="22" t="n">
        <f aca="false">IF(C34&gt;D34,1,0)</f>
        <v>0</v>
      </c>
      <c r="H34" s="23" t="n">
        <f aca="false">IF(C34=D34,1,0)</f>
        <v>0</v>
      </c>
      <c r="I34" s="24" t="n">
        <f aca="false">IF(C34&lt;D34,1,0)</f>
        <v>1</v>
      </c>
      <c r="J34" s="22" t="n">
        <f aca="false">IF(D34&gt;C34,1,0)</f>
        <v>1</v>
      </c>
      <c r="K34" s="23" t="n">
        <f aca="false">IF(D34=C34,1,0)</f>
        <v>0</v>
      </c>
      <c r="L34" s="24" t="n">
        <f aca="false">IF(D34&lt;C34,1,0)</f>
        <v>0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1</v>
      </c>
      <c r="W34" s="119" t="n">
        <f aca="false">H40</f>
        <v>1</v>
      </c>
      <c r="X34" s="119" t="n">
        <f aca="false">I40</f>
        <v>1</v>
      </c>
      <c r="Y34" s="119" t="n">
        <f aca="false">C34+C36+C38</f>
        <v>3</v>
      </c>
      <c r="Z34" s="119" t="n">
        <f aca="false">D34+D36+D38</f>
        <v>3</v>
      </c>
      <c r="AA34" s="119" t="n">
        <f aca="false">Y34-Z34</f>
        <v>0</v>
      </c>
      <c r="AB34" s="133" t="n">
        <f aca="false">3*V34+W34</f>
        <v>4</v>
      </c>
      <c r="AD34" s="0" t="n">
        <f aca="false">IF(OR(AB34&gt;AB35,AND(AB34=AB35,AA34&gt;AA35),AND(AB34=AB35,AA34=AA35,Y34&gt;Y35)),1,0)</f>
        <v>0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1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1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1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1</v>
      </c>
      <c r="W35" s="23" t="n">
        <f aca="false">K40</f>
        <v>2</v>
      </c>
      <c r="X35" s="23" t="n">
        <f aca="false">L40</f>
        <v>0</v>
      </c>
      <c r="Y35" s="23" t="n">
        <f aca="false">D34+C37+C39</f>
        <v>3</v>
      </c>
      <c r="Z35" s="23" t="n">
        <f aca="false">C34+D37+D39</f>
        <v>2</v>
      </c>
      <c r="AA35" s="23" t="n">
        <f aca="false">Y35-Z35</f>
        <v>1</v>
      </c>
      <c r="AB35" s="134" t="n">
        <f aca="false">3*V35+W35</f>
        <v>5</v>
      </c>
      <c r="AD35" s="0" t="n">
        <f aca="false">IF(OR(AB35&gt;AB34,AND(AB35=AB34,AA35&gt;AA34),AND(AB35=AB34,AA35=AA34,Y35&gt;Y34)),1,0)</f>
        <v>1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1</v>
      </c>
      <c r="AH35" s="0" t="n">
        <f aca="false">SUM(AD35:AF35)</f>
        <v>3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3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0</v>
      </c>
      <c r="W36" s="23" t="n">
        <f aca="false">N40</f>
        <v>2</v>
      </c>
      <c r="X36" s="23" t="n">
        <f aca="false">O40</f>
        <v>1</v>
      </c>
      <c r="Y36" s="23" t="n">
        <f aca="false">C35+D36+D39</f>
        <v>3</v>
      </c>
      <c r="Z36" s="23" t="n">
        <f aca="false">D35+C36+C39</f>
        <v>4</v>
      </c>
      <c r="AA36" s="23" t="n">
        <f aca="false">Y36-Z36</f>
        <v>-1</v>
      </c>
      <c r="AB36" s="134" t="n">
        <f aca="false">3*V36+W36</f>
        <v>2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1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3</v>
      </c>
      <c r="X37" s="27" t="n">
        <f aca="false">R40</f>
        <v>0</v>
      </c>
      <c r="Y37" s="27" t="n">
        <f aca="false">D35+D37+D38</f>
        <v>3</v>
      </c>
      <c r="Z37" s="27" t="n">
        <f aca="false">C35+C37+C38</f>
        <v>3</v>
      </c>
      <c r="AA37" s="27" t="n">
        <f aca="false">Y37-Z37</f>
        <v>0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1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1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0</v>
      </c>
      <c r="H38" s="23" t="n">
        <f aca="false">IF(C38=D38,1,0)</f>
        <v>1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1</v>
      </c>
      <c r="R38" s="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1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1</v>
      </c>
      <c r="L39" s="24" t="n">
        <f aca="false">IF(C39&lt;D39,1,0)</f>
        <v>0</v>
      </c>
      <c r="M39" s="22" t="n">
        <f aca="false">IF(D39&gt;C39,1,0)</f>
        <v>0</v>
      </c>
      <c r="N39" s="23" t="n">
        <f aca="false">IF(D39=C39,1,0)</f>
        <v>1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1</v>
      </c>
      <c r="H40" s="136" t="n">
        <f aca="false">SUM(H34:H39)</f>
        <v>1</v>
      </c>
      <c r="I40" s="19" t="n">
        <f aca="false">SUM(I34:I39)</f>
        <v>1</v>
      </c>
      <c r="J40" s="132" t="n">
        <f aca="false">SUM(J34:J39)</f>
        <v>1</v>
      </c>
      <c r="K40" s="136" t="n">
        <f aca="false">SUM(K34:K39)</f>
        <v>2</v>
      </c>
      <c r="L40" s="19" t="n">
        <f aca="false">SUM(L34:L39)</f>
        <v>0</v>
      </c>
      <c r="M40" s="132" t="n">
        <f aca="false">SUM(M34:M39)</f>
        <v>0</v>
      </c>
      <c r="N40" s="136" t="n">
        <f aca="false">SUM(N34:N39)</f>
        <v>2</v>
      </c>
      <c r="O40" s="19" t="n">
        <f aca="false">SUM(O34:O39)</f>
        <v>1</v>
      </c>
      <c r="P40" s="136" t="n">
        <f aca="false">SUM(P34:P39)</f>
        <v>0</v>
      </c>
      <c r="Q40" s="136" t="n">
        <f aca="false">SUM(Q34:Q39)</f>
        <v>3</v>
      </c>
      <c r="R40" s="19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2</v>
      </c>
      <c r="W44" s="119" t="n">
        <f aca="false">H50</f>
        <v>1</v>
      </c>
      <c r="X44" s="119" t="n">
        <f aca="false">I50</f>
        <v>0</v>
      </c>
      <c r="Y44" s="119" t="n">
        <f aca="false">C44+C46+C48</f>
        <v>7</v>
      </c>
      <c r="Z44" s="119" t="n">
        <f aca="false">D44+D46+D48</f>
        <v>2</v>
      </c>
      <c r="AA44" s="119" t="n">
        <f aca="false">Y44-Z44</f>
        <v>5</v>
      </c>
      <c r="AB44" s="133" t="n">
        <f aca="false">3*V44+W44</f>
        <v>7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2</v>
      </c>
      <c r="D45" s="24" t="n">
        <f aca="false">'Fase de grupos'!I48</f>
        <v>0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1</v>
      </c>
      <c r="N45" s="23" t="n">
        <f aca="false">IF(C45=D45,1,0)</f>
        <v>0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0</v>
      </c>
      <c r="R45" s="24" t="n">
        <f aca="false">IF(D45&lt;C45,1,0)</f>
        <v>1</v>
      </c>
      <c r="T45" s="0" t="n">
        <v>2</v>
      </c>
      <c r="U45" s="22" t="str">
        <f aca="false">J42</f>
        <v>Suiza</v>
      </c>
      <c r="V45" s="22" t="n">
        <f aca="false">J50</f>
        <v>0</v>
      </c>
      <c r="W45" s="23" t="n">
        <f aca="false">K50</f>
        <v>2</v>
      </c>
      <c r="X45" s="23" t="n">
        <f aca="false">L50</f>
        <v>1</v>
      </c>
      <c r="Y45" s="23" t="n">
        <f aca="false">D44+C47+C49</f>
        <v>2</v>
      </c>
      <c r="Z45" s="23" t="n">
        <f aca="false">C44+D47+D49</f>
        <v>5</v>
      </c>
      <c r="AA45" s="23" t="n">
        <f aca="false">Y45-Z45</f>
        <v>-3</v>
      </c>
      <c r="AB45" s="134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1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0</v>
      </c>
      <c r="H46" s="23" t="n">
        <f aca="false">IF(C46=D46,1,0)</f>
        <v>1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1</v>
      </c>
      <c r="O46" s="24" t="n">
        <f aca="false">IF(D46&lt;C46,1,0)</f>
        <v>0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1</v>
      </c>
      <c r="W46" s="23" t="n">
        <f aca="false">N50</f>
        <v>2</v>
      </c>
      <c r="X46" s="23" t="n">
        <f aca="false">O50</f>
        <v>0</v>
      </c>
      <c r="Y46" s="23" t="n">
        <f aca="false">C45+D46+D49</f>
        <v>4</v>
      </c>
      <c r="Z46" s="23" t="n">
        <f aca="false">D45+C46+C49</f>
        <v>2</v>
      </c>
      <c r="AA46" s="23" t="n">
        <f aca="false">Y46-Z46</f>
        <v>2</v>
      </c>
      <c r="AB46" s="134" t="n">
        <f aca="false">3*V46+W46</f>
        <v>5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1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0</v>
      </c>
      <c r="K47" s="23" t="n">
        <f aca="false">IF(C47=D47,1,0)</f>
        <v>1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1</v>
      </c>
      <c r="R47" s="24" t="n">
        <f aca="false">IF(D47&lt;C47,1,0)</f>
        <v>0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1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6</v>
      </c>
      <c r="AA47" s="27" t="n">
        <f aca="false">Y47-Z47</f>
        <v>-4</v>
      </c>
      <c r="AB47" s="135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1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1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1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1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2</v>
      </c>
      <c r="H50" s="136" t="n">
        <f aca="false">SUM(H44:H49)</f>
        <v>1</v>
      </c>
      <c r="I50" s="19" t="n">
        <f aca="false">SUM(I44:I49)</f>
        <v>0</v>
      </c>
      <c r="J50" s="132" t="n">
        <f aca="false">SUM(J44:J49)</f>
        <v>0</v>
      </c>
      <c r="K50" s="136" t="n">
        <f aca="false">SUM(K44:K49)</f>
        <v>2</v>
      </c>
      <c r="L50" s="19" t="n">
        <f aca="false">SUM(L44:L49)</f>
        <v>1</v>
      </c>
      <c r="M50" s="132" t="n">
        <f aca="false">SUM(M44:M49)</f>
        <v>1</v>
      </c>
      <c r="N50" s="136" t="n">
        <f aca="false">SUM(N44:N49)</f>
        <v>2</v>
      </c>
      <c r="O50" s="19" t="n">
        <f aca="false">SUM(O44:O49)</f>
        <v>0</v>
      </c>
      <c r="P50" s="136" t="n">
        <f aca="false">SUM(P44:P49)</f>
        <v>0</v>
      </c>
      <c r="Q50" s="136" t="n">
        <f aca="false">SUM(Q44:Q49)</f>
        <v>1</v>
      </c>
      <c r="R50" s="19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3</v>
      </c>
      <c r="D54" s="120" t="n">
        <f aca="false">'Fase de grupos'!I57</f>
        <v>0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9</v>
      </c>
      <c r="Z54" s="119" t="n">
        <f aca="false">D54+D56+D58</f>
        <v>0</v>
      </c>
      <c r="AA54" s="119" t="n">
        <f aca="false">Y54-Z54</f>
        <v>9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1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0</v>
      </c>
      <c r="N55" s="23" t="n">
        <f aca="false">IF(C55=D55,1,0)</f>
        <v>1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1</v>
      </c>
      <c r="R55" s="24" t="n">
        <f aca="false">IF(D55&lt;C55,1,0)</f>
        <v>0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3</v>
      </c>
      <c r="Z55" s="23" t="n">
        <f aca="false">C54+D57+D59</f>
        <v>5</v>
      </c>
      <c r="AA55" s="23" t="n">
        <f aca="false">Y55-Z55</f>
        <v>-2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3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0</v>
      </c>
      <c r="W56" s="23" t="n">
        <f aca="false">N60</f>
        <v>2</v>
      </c>
      <c r="X56" s="23" t="n">
        <f aca="false">O60</f>
        <v>1</v>
      </c>
      <c r="Y56" s="23" t="n">
        <f aca="false">C55+D56+D59</f>
        <v>2</v>
      </c>
      <c r="Z56" s="23" t="n">
        <f aca="false">D55+C56+C59</f>
        <v>5</v>
      </c>
      <c r="AA56" s="23" t="n">
        <f aca="false">Y56-Z56</f>
        <v>-3</v>
      </c>
      <c r="AB56" s="134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1</v>
      </c>
      <c r="X57" s="27" t="n">
        <f aca="false">R60</f>
        <v>2</v>
      </c>
      <c r="Y57" s="27" t="n">
        <f aca="false">D55+D57+D58</f>
        <v>2</v>
      </c>
      <c r="Z57" s="27" t="n">
        <f aca="false">C55+C57+C58</f>
        <v>6</v>
      </c>
      <c r="AA57" s="27" t="n">
        <f aca="false">Y57-Z57</f>
        <v>-4</v>
      </c>
      <c r="AB57" s="135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0</v>
      </c>
      <c r="N60" s="136" t="n">
        <f aca="false">SUM(N54:N59)</f>
        <v>2</v>
      </c>
      <c r="O60" s="19" t="n">
        <f aca="false">SUM(O54:O59)</f>
        <v>1</v>
      </c>
      <c r="P60" s="136" t="n">
        <f aca="false">SUM(P54:P59)</f>
        <v>0</v>
      </c>
      <c r="Q60" s="136" t="n">
        <f aca="false">SUM(Q54:Q59)</f>
        <v>1</v>
      </c>
      <c r="R60" s="19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1</v>
      </c>
      <c r="D64" s="120" t="n">
        <f aca="false">'Fase de grupos'!I67</f>
        <v>1</v>
      </c>
      <c r="E64" s="1" t="str">
        <f aca="false">'Fase de grupos'!J67</f>
        <v>Panamá</v>
      </c>
      <c r="G64" s="22" t="n">
        <f aca="false">IF(C64&gt;D64,1,0)</f>
        <v>0</v>
      </c>
      <c r="H64" s="23" t="n">
        <f aca="false">IF(C64=D64,1,0)</f>
        <v>1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1</v>
      </c>
      <c r="L64" s="24" t="n">
        <f aca="false">IF(D64&lt;C64,1,0)</f>
        <v>0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1</v>
      </c>
      <c r="W64" s="119" t="n">
        <f aca="false">H70</f>
        <v>1</v>
      </c>
      <c r="X64" s="119" t="n">
        <f aca="false">I70</f>
        <v>1</v>
      </c>
      <c r="Y64" s="119" t="n">
        <f aca="false">C64+C66+C68</f>
        <v>4</v>
      </c>
      <c r="Z64" s="119" t="n">
        <f aca="false">D64+D66+D68</f>
        <v>4</v>
      </c>
      <c r="AA64" s="119" t="n">
        <f aca="false">Y64-Z64</f>
        <v>0</v>
      </c>
      <c r="AB64" s="133" t="n">
        <f aca="false">3*V64+W64</f>
        <v>4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2</v>
      </c>
      <c r="X65" s="23" t="n">
        <f aca="false">L70</f>
        <v>1</v>
      </c>
      <c r="Y65" s="23" t="n">
        <f aca="false">D64+C67+C69</f>
        <v>3</v>
      </c>
      <c r="Z65" s="23" t="n">
        <f aca="false">C64+D67+D69</f>
        <v>4</v>
      </c>
      <c r="AA65" s="23" t="n">
        <f aca="false">Y65-Z65</f>
        <v>-1</v>
      </c>
      <c r="AB65" s="134" t="n">
        <f aca="false">3*V65+W65</f>
        <v>2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1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3</v>
      </c>
      <c r="Z66" s="23" t="n">
        <f aca="false">D65+C66+C69</f>
        <v>6</v>
      </c>
      <c r="AA66" s="23" t="n">
        <f aca="false">Y66-Z66</f>
        <v>-3</v>
      </c>
      <c r="AB66" s="134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1</v>
      </c>
      <c r="D67" s="24" t="n">
        <f aca="false">'Fase de grupos'!I70</f>
        <v>2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3</v>
      </c>
      <c r="W67" s="27" t="n">
        <f aca="false">Q70</f>
        <v>0</v>
      </c>
      <c r="X67" s="27" t="n">
        <f aca="false">R70</f>
        <v>0</v>
      </c>
      <c r="Y67" s="27" t="n">
        <f aca="false">D65+D67+D68</f>
        <v>7</v>
      </c>
      <c r="Z67" s="27" t="n">
        <f aca="false">C65+C67+C68</f>
        <v>3</v>
      </c>
      <c r="AA67" s="27" t="n">
        <f aca="false">Y67-Z67</f>
        <v>4</v>
      </c>
      <c r="AB67" s="135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0</v>
      </c>
      <c r="I68" s="24" t="n">
        <f aca="false">IF(C68&lt;D68,1,0)</f>
        <v>1</v>
      </c>
      <c r="J68" s="22"/>
      <c r="K68" s="23"/>
      <c r="L68" s="24"/>
      <c r="M68" s="22"/>
      <c r="N68" s="23"/>
      <c r="O68" s="24"/>
      <c r="P68" s="23" t="n">
        <f aca="false">IF(D68&gt;C68,1,0)</f>
        <v>1</v>
      </c>
      <c r="Q68" s="23" t="n">
        <f aca="false">IF(D68=C68,1,0)</f>
        <v>0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1</v>
      </c>
      <c r="H70" s="136" t="n">
        <f aca="false">SUM(H64:H69)</f>
        <v>1</v>
      </c>
      <c r="I70" s="19" t="n">
        <f aca="false">SUM(I64:I69)</f>
        <v>1</v>
      </c>
      <c r="J70" s="132" t="n">
        <f aca="false">SUM(J64:J69)</f>
        <v>0</v>
      </c>
      <c r="K70" s="136" t="n">
        <f aca="false">SUM(K64:K69)</f>
        <v>2</v>
      </c>
      <c r="L70" s="19" t="n">
        <f aca="false">SUM(L64:L69)</f>
        <v>1</v>
      </c>
      <c r="M70" s="132" t="n">
        <f aca="false">SUM(M64:M69)</f>
        <v>0</v>
      </c>
      <c r="N70" s="136" t="n">
        <f aca="false">SUM(N64:N69)</f>
        <v>1</v>
      </c>
      <c r="O70" s="19" t="n">
        <f aca="false">SUM(O64:O69)</f>
        <v>2</v>
      </c>
      <c r="P70" s="136" t="n">
        <f aca="false">SUM(P64:P69)</f>
        <v>3</v>
      </c>
      <c r="Q70" s="136" t="n">
        <f aca="false">SUM(Q64:Q69)</f>
        <v>0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1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1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1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0</v>
      </c>
      <c r="W74" s="119" t="n">
        <f aca="false">H80</f>
        <v>2</v>
      </c>
      <c r="X74" s="119" t="n">
        <f aca="false">I80</f>
        <v>1</v>
      </c>
      <c r="Y74" s="119" t="n">
        <f aca="false">C74+C76+C78</f>
        <v>2</v>
      </c>
      <c r="Z74" s="119" t="n">
        <f aca="false">D74+D76+D78</f>
        <v>3</v>
      </c>
      <c r="AA74" s="119" t="n">
        <f aca="false">Y74-Z74</f>
        <v>-1</v>
      </c>
      <c r="AB74" s="133" t="n">
        <f aca="false">3*V74+W74</f>
        <v>2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3</v>
      </c>
      <c r="X75" s="23" t="n">
        <f aca="false">L80</f>
        <v>0</v>
      </c>
      <c r="Y75" s="23" t="n">
        <f aca="false">D74+C77+C79</f>
        <v>2</v>
      </c>
      <c r="Z75" s="23" t="n">
        <f aca="false">C74+D77+D79</f>
        <v>2</v>
      </c>
      <c r="AA75" s="23" t="n">
        <f aca="false">Y75-Z75</f>
        <v>0</v>
      </c>
      <c r="AB75" s="134" t="n">
        <f aca="false">3*V75+W75</f>
        <v>3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0</v>
      </c>
      <c r="D76" s="24" t="n">
        <f aca="false">'Fase de grupos'!I79</f>
        <v>1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0</v>
      </c>
      <c r="I76" s="24" t="n">
        <f aca="false">IF(C76&lt;D76,1,0)</f>
        <v>1</v>
      </c>
      <c r="J76" s="22"/>
      <c r="K76" s="23"/>
      <c r="L76" s="24"/>
      <c r="M76" s="22" t="n">
        <f aca="false">IF(D76&gt;C76,1,0)</f>
        <v>1</v>
      </c>
      <c r="N76" s="23" t="n">
        <f aca="false">IF(D76=C76,1,0)</f>
        <v>0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3</v>
      </c>
      <c r="Z76" s="23" t="n">
        <f aca="false">D75+C76+C79</f>
        <v>0</v>
      </c>
      <c r="AA76" s="23" t="n">
        <f aca="false">Y76-Z76</f>
        <v>3</v>
      </c>
      <c r="AB76" s="134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1</v>
      </c>
      <c r="D77" s="24" t="n">
        <f aca="false">'Fase de grupos'!I80</f>
        <v>1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2</v>
      </c>
      <c r="X77" s="27" t="n">
        <f aca="false">R80</f>
        <v>1</v>
      </c>
      <c r="Y77" s="27" t="n">
        <f aca="false">D75+D77+D78</f>
        <v>2</v>
      </c>
      <c r="Z77" s="27" t="n">
        <f aca="false">C75+C77+C78</f>
        <v>4</v>
      </c>
      <c r="AA77" s="27" t="n">
        <f aca="false">Y77-Z77</f>
        <v>-2</v>
      </c>
      <c r="AB77" s="135" t="n">
        <f aca="false">3*V77+W77</f>
        <v>2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1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0</v>
      </c>
      <c r="H78" s="23" t="n">
        <f aca="false">IF(C78=D78,1,0)</f>
        <v>1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1</v>
      </c>
      <c r="R78" s="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0</v>
      </c>
      <c r="D79" s="122" t="n">
        <f aca="false">'Fase de grupos'!I82</f>
        <v>0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1</v>
      </c>
      <c r="L79" s="24" t="n">
        <f aca="false">IF(C79&lt;D79,1,0)</f>
        <v>0</v>
      </c>
      <c r="M79" s="22" t="n">
        <f aca="false">IF(D79&gt;C79,1,0)</f>
        <v>0</v>
      </c>
      <c r="N79" s="23" t="n">
        <f aca="false">IF(D79=C79,1,0)</f>
        <v>1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0</v>
      </c>
      <c r="H80" s="136" t="n">
        <f aca="false">SUM(H74:H79)</f>
        <v>2</v>
      </c>
      <c r="I80" s="19" t="n">
        <f aca="false">SUM(I74:I79)</f>
        <v>1</v>
      </c>
      <c r="J80" s="132" t="n">
        <f aca="false">SUM(J74:J79)</f>
        <v>0</v>
      </c>
      <c r="K80" s="136" t="n">
        <f aca="false">SUM(K74:K79)</f>
        <v>3</v>
      </c>
      <c r="L80" s="19" t="n">
        <f aca="false">SUM(L74:L79)</f>
        <v>0</v>
      </c>
      <c r="M80" s="132" t="n">
        <f aca="false">SUM(M74:M79)</f>
        <v>2</v>
      </c>
      <c r="N80" s="136" t="n">
        <f aca="false">SUM(N74:N79)</f>
        <v>1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2</v>
      </c>
      <c r="R80" s="19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2018-06-16T15:36:03Z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