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AA74" i="3" s="1"/>
  <c r="I68" i="3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36" i="3"/>
  <c r="AF36" i="3" s="1"/>
  <c r="AB34" i="3"/>
  <c r="AB46" i="3"/>
  <c r="AE46" i="3" s="1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E36" i="3"/>
  <c r="AD36" i="3"/>
  <c r="AH36" i="3" s="1"/>
  <c r="AF34" i="3"/>
  <c r="AD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R40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M40" i="2"/>
  <c r="N40" i="2"/>
  <c r="R38" i="2"/>
  <c r="T40" i="2"/>
  <c r="P40" i="2"/>
  <c r="S38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94" i="7"/>
  <c r="C105" i="7"/>
  <c r="U78" i="2"/>
  <c r="V78" i="2"/>
  <c r="U79" i="2"/>
  <c r="V79" i="2"/>
  <c r="V68" i="2"/>
  <c r="U68" i="2"/>
  <c r="V69" i="2"/>
  <c r="U69" i="2"/>
  <c r="C104" i="7"/>
  <c r="V58" i="2"/>
  <c r="U58" i="2"/>
  <c r="V59" i="2"/>
  <c r="U59" i="2"/>
  <c r="C100" i="7"/>
  <c r="U48" i="2"/>
  <c r="V48" i="2"/>
  <c r="C88" i="7"/>
  <c r="C58" i="7"/>
  <c r="U49" i="2"/>
  <c r="V49" i="2"/>
  <c r="C103" i="7"/>
  <c r="M24" i="5"/>
  <c r="C85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3" i="7" l="1"/>
  <c r="C91" i="7"/>
  <c r="C89" i="7"/>
  <c r="C87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<sst xmlns="http://schemas.openxmlformats.org/spreadsheetml/2006/main" count="470" uniqueCount="226">
  <si>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</si>
  <si>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</si>
  <si>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</si>
  <si>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</si>
  <si>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</si>
  <si>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</si>
  <si>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</si>
  <si>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</si>
  <si>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</si>
  <si>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</si>
  <si>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</si>
  <si>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</si>
  <si>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</si>
  <si>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</si>
  <si>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</si>
  <si>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</si>
  <si>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</si>
  <si>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</si>
  <si>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</si>
  <si>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</si>
  <si>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</si>
  <si>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</si>
  <si>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</si>
  <si>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</si>
  <si>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</si>
  <si>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</si>
  <si>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</si>
  <si>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</si>
  <si>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</si>
  <si>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</si>
  <si>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</si>
  <si>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</si>
  <si>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</si>
  <si>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</si>
  <si>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</si>
  <si>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</si>
  <si>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</si>
  <si>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</si>
  <si>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</si>
  <si>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</si>
  <si>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</si>
  <si>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</si>
  <si>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</si>
  <si>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</si>
  <si>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</si>
  <si>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</si>
  <si>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</si>
  <si>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</si>
  <si>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</si>
  <si>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</si>
  <si>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</si>
  <si>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</si>
  <si>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</si>
  <si>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</si>
  <si>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</si>
  <si>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</si>
  <si>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</si>
  <si>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</si>
  <si>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</si>
  <si>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</si>
  <si>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</si>
  <si>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</si>
  <si>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</si>
  <si>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</si>
  <si>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</si>
  <si>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</si>
  <si>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</si>
  <si>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</si>
  <si>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</si>
  <si>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</si>
  <si>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</si>
  <si>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</si>
  <si>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</si>
  <si>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</si>
  <si>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</si>
  <si>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</si>
  <si>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</si>
  <si>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</si>
  <si>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</si>
  <si>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</si>
  <si>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</si>
  <si>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</si>
  <si>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</si>
  <si>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</si>
  <si>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</si>
  <si>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</si>
  <si>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</si>
  <si>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</si>
  <si>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</si>
  <si>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</si>
  <si>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</si>
  <si>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</si>
  <si>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</si>
  <si>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</si>
  <si>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</si>
  <si>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</si>
  <si>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</si>
  <si>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</si>
  <si>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</si>
  <si>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</si>
  <si>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</si>
  <si>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</si>
  <si>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</si>
  <si>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</si>
  <si>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</si>
  <si>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</si>
  <si>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</si>
  <si>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</si>
  <si>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</si>
  <si>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</si>
  <si>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</si>
  <si>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</si>
  <si>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</si>
  <si>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</si>
  <si>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</si>
  <si>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</si>
  <si>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</si>
  <si>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</si>
  <si>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</si>
  <si>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</si>
  <si>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</si>
  <si>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</si>
  <si>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</si>
  <si>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</si>
  <si>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</si>
  <si>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</si>
  <si>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</si>
  <si>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</si>
  <si>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</si>
  <si>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</si>
  <si>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</si>
  <si>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</si>
  <si>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</si>
  <si>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</si>
  <si>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</si>
  <si>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</si>
  <si>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</si>
  <si>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</si>
  <si>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</si>
  <si>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</si>
  <si>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</si>
  <si>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</si>
  <si>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</si>
  <si>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</si>
  <si>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</si>
  <si>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</si>
  <si>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</si>
  <si>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</si>
  <si>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</si>
  <si>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</si>
  <si>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</si>
  <si>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</si>
  <si>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</si>
  <si>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</si>
  <si>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</si>
  <si>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</si>
  <si>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</si>
  <si>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</si>
  <si>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</si>
  <si>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</si>
  <si>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</si>
  <si>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</si>
  <si>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</si>
  <si>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</si>
  <si>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</si>
  <si>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</si>
  <si>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</si>
  <si>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</si>
  <si>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</si>
  <si>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</si>
  <si>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</si>
  <si>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</si>
  <si>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</si>
  <si>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</si>
  <si>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</si>
  <si>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</si>
  <si>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</si>
  <si>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</si>
  <si>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</si>
  <si>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</si>
  <si>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</si>
  <si>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</si>
  <si>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</si>
  <si>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</si>
  <si>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</si>
  <si>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</si>
  <si>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</si>
  <si>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</si>
  <si>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</si>
  <si>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</si>
  <si>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</si>
  <si>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</si>
  <si>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</si>
  <si>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</si>
  <si>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</si>
  <si>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</si>
  <si>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</si>
  <si>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</si>
  <si>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</si>
  <si>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</si>
  <si>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</si>
  <si>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</si>
  <si>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</si>
  <si>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</si>
  <si>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</si>
  <si>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</si>
  <si>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</si>
  <si>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</si>
  <si>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</si>
  <si>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</si>
  <si>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</si>
  <si>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</si>
  <si>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</si>
  <si>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</si>
  <si>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</si>
  <si>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</si>
  <si>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</si>
  <si>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</si>
  <si>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</si>
  <si>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</si>
  <si>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</si>
  <si>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</si>
  <si>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</si>
  <si>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ANA LAURA NIEVES</t>
  </si>
  <si>
    <t>alnieves24@gmail.com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</si>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</sst>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nieves2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23" sqref="C23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2" workbookViewId="0">
      <selection activeCell="I85" sqref="I85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3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7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3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2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4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3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12" workbookViewId="0">
      <selection activeCell="N26" sqref="N2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16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89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120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">
        <v>120</v>
      </c>
      <c r="H17" s="185">
        <v>3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">
        <v>89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Inglaterra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89</v>
      </c>
      <c r="K23" s="185">
        <v>3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2</v>
      </c>
      <c r="F24" s="169"/>
      <c r="G24" s="185" t="s">
        <v>101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2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3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3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3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3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2</v>
      </c>
      <c r="F68" s="49" t="str">
        <f>'Fase final'!G24</f>
        <v>Nigeria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Inglaterra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Portugal</v>
      </c>
    </row>
    <row r="77" spans="2:6" ht="15.75" thickBot="1">
      <c r="B77" s="11">
        <v>64</v>
      </c>
      <c r="C77" s="16" t="str">
        <f>'Fase final'!M22</f>
        <v>Inglaterra</v>
      </c>
      <c r="D77" s="16">
        <f>'Fase final'!N22</f>
        <v>2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Nigeria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Inglaterra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Portugal</v>
      </c>
      <c r="D115"/>
      <c r="E115"/>
      <c r="F115"/>
    </row>
    <row r="116" spans="2:6">
      <c r="B116" s="9" t="s">
        <v>208</v>
      </c>
      <c r="C116" s="13" t="str">
        <f>C77</f>
        <v>Inglaterra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5</v>
      </c>
      <c r="Z4" s="15">
        <f>D4+D6+D8</f>
        <v>5</v>
      </c>
      <c r="AA4" s="15">
        <f>Y4-Z4</f>
        <v>0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6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3</v>
      </c>
      <c r="D6" s="13">
        <f>'Fase de grupos'!I9</f>
        <v>2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4</v>
      </c>
      <c r="Z6" s="6">
        <f>D5+C6+C9</f>
        <v>6</v>
      </c>
      <c r="AA6" s="6">
        <f>Y6-Z6</f>
        <v>-2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7</v>
      </c>
      <c r="Z14" s="22">
        <f>D14+D16+D18</f>
        <v>3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4</v>
      </c>
      <c r="AA15" s="6">
        <f>Y15-Z15</f>
        <v>3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4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3</v>
      </c>
      <c r="Z26" s="6">
        <f>D25+C26+C29</f>
        <v>6</v>
      </c>
      <c r="AA26" s="6">
        <f>Y26-Z26</f>
        <v>-3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7</v>
      </c>
      <c r="Z27" s="16">
        <f>C25+C27+C28</f>
        <v>5</v>
      </c>
      <c r="AA27" s="16">
        <f>Y27-Z27</f>
        <v>2</v>
      </c>
      <c r="AB27" s="12">
        <f>3*V27+W27</f>
        <v>7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7</v>
      </c>
      <c r="Z34" s="95">
        <f>D34+D36+D38</f>
        <v>4</v>
      </c>
      <c r="AA34" s="95">
        <f>Y34-Z34</f>
        <v>3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6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7</v>
      </c>
      <c r="Z37" s="97">
        <f>C35+C37+C38</f>
        <v>4</v>
      </c>
      <c r="AA37" s="97">
        <f>Y37-Z37</f>
        <v>3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3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2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4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3</v>
      </c>
      <c r="AA45" s="6">
        <f>Y45-Z45</f>
        <v>2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1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3</v>
      </c>
      <c r="AA46" s="6">
        <f>Y46-Z46</f>
        <v>-2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3</v>
      </c>
      <c r="AA64" s="95">
        <f>Y64-Z64</f>
        <v>2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4</v>
      </c>
      <c r="Z75" s="6">
        <f>C74+D77+D79</f>
        <v>5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4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2018-06-12T02:05:26Z</dcterms:modified>
</cp:coreProperties>
</file>