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75.png" ContentType="image/png"/>
  <Override PartName="/xl/media/image77.jpeg" ContentType="image/jpeg"/>
  <Override PartName="/xl/media/image74.png" ContentType="image/png"/>
  <Override PartName="/xl/media/image73.png" ContentType="image/png"/>
  <Override PartName="/xl/media/image67.jpeg" ContentType="image/jpeg"/>
  <Override PartName="/xl/media/image76.png" ContentType="image/png"/>
  <Override PartName="/xl/media/image69.png" ContentType="image/png"/>
  <Override PartName="/xl/media/image70.png" ContentType="image/png"/>
  <Override PartName="/xl/media/image71.png" ContentType="image/png"/>
  <Override PartName="/xl/media/image68.jpeg" ContentType="image/jpeg"/>
  <Override PartName="/xl/media/image7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<sst xmlns="http://schemas.openxmlformats.org/spreadsheetml/2006/main" count="455" uniqueCount="226">
  <si>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</si>
  <si>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</si>
  <si>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</si>
  <si>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</si>
  <si>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</si>
  <si>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</si>
  <si>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</si>
  <si>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</si>
  <si>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</si>
  <si>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</si>
  <si>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</si>
  <si>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</si>
  <si>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</si>
  <si>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</si>
  <si>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</si>
  <si>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</si>
  <si>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</si>
  <si>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</si>
  <si>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</si>
  <si>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</si>
  <si>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</si>
  <si>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</si>
  <si>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</si>
  <si>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</si>
  <si>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</si>
  <si>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</si>
  <si>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</si>
  <si>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</si>
  <si>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</si>
  <si>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</si>
  <si>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</si>
  <si>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</si>
  <si>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</si>
  <si>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</si>
  <si>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</si>
  <si>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</si>
  <si>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</si>
  <si>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</si>
  <si>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</si>
  <si>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</si>
  <si>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</si>
  <si>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</si>
  <si>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</si>
  <si>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</si>
  <si>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</si>
  <si>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</si>
  <si>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</si>
  <si>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</si>
  <si>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</si>
  <si>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Jimena Muraña</t>
  </si>
  <si>
    <t xml:space="preserve">e-mail</t>
  </si>
  <si>
    <t xml:space="preserve">muranasilvera@gmail.com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</si>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</sst>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8.jpeg"/><Relationship Id="rId2" Type="http://schemas.openxmlformats.org/officeDocument/2006/relationships/image" Target="../media/image69.png"/><Relationship Id="rId3" Type="http://schemas.openxmlformats.org/officeDocument/2006/relationships/image" Target="../media/image70.png"/><Relationship Id="rId4" Type="http://schemas.openxmlformats.org/officeDocument/2006/relationships/image" Target="../media/image71.png"/><Relationship Id="rId5" Type="http://schemas.openxmlformats.org/officeDocument/2006/relationships/image" Target="../media/image72.png"/><Relationship Id="rId6" Type="http://schemas.openxmlformats.org/officeDocument/2006/relationships/image" Target="../media/image73.png"/><Relationship Id="rId7" Type="http://schemas.openxmlformats.org/officeDocument/2006/relationships/image" Target="../media/image74.png"/><Relationship Id="rId8" Type="http://schemas.openxmlformats.org/officeDocument/2006/relationships/image" Target="../media/image75.png"/><Relationship Id="rId9" Type="http://schemas.openxmlformats.org/officeDocument/2006/relationships/image" Target="../media/image7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501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313920</xdr:colOff>
      <xdr:row>3</xdr:row>
      <xdr:rowOff>9000</xdr:rowOff>
    </xdr:from>
    <xdr:to>
      <xdr:col>21</xdr:col>
      <xdr:colOff>1347120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94560" y="59940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133560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04840"/>
          <a:ext cx="209412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238320</xdr:colOff>
      <xdr:row>15</xdr:row>
      <xdr:rowOff>104760</xdr:rowOff>
    </xdr:from>
    <xdr:to>
      <xdr:col>4</xdr:col>
      <xdr:colOff>304200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120" y="3019320"/>
          <a:ext cx="222372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76680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34160"/>
          <a:ext cx="212256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123840</xdr:rowOff>
    </xdr:from>
    <xdr:to>
      <xdr:col>4</xdr:col>
      <xdr:colOff>285480</xdr:colOff>
      <xdr:row>42</xdr:row>
      <xdr:rowOff>181080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24600"/>
          <a:ext cx="209412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124200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67880"/>
          <a:ext cx="210384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76320</xdr:rowOff>
    </xdr:from>
    <xdr:to>
      <xdr:col>4</xdr:col>
      <xdr:colOff>359640</xdr:colOff>
      <xdr:row>62</xdr:row>
      <xdr:rowOff>151920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63280"/>
          <a:ext cx="215892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114840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44720"/>
          <a:ext cx="217044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76320</xdr:rowOff>
    </xdr:from>
    <xdr:to>
      <xdr:col>4</xdr:col>
      <xdr:colOff>323280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49480"/>
          <a:ext cx="214164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2440" y="3724200"/>
          <a:ext cx="18342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uranasilvera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8" activeCellId="0" sqref="H28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2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8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7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Arabia Saudita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5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5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2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5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Perú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4</v>
      </c>
      <c r="S28" s="67" t="n">
        <f aca="false">IF('No modificar!!'!AJ24=3,'No modificar!!'!AA24,IF('No modificar!!'!AJ25=3,'No modificar!!'!AA25,IF('No modificar!!'!AJ26=3,'No modificar!!'!AA26,'No modificar!!'!AA27)))</f>
        <v>3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2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2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0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4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2</v>
      </c>
      <c r="I32" s="96" t="n">
        <v>3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3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6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6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2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-4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0</v>
      </c>
      <c r="I52" s="96" t="n">
        <v>2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9</v>
      </c>
      <c r="R58" s="67" t="n">
        <f aca="false">IF('No modificar!!'!AJ54=3,'No modificar!!'!Z54,IF('No modificar!!'!AJ55=3,'No modificar!!'!Z55,IF('No modificar!!'!AJ56=3,'No modificar!!'!Z56,'No modificar!!'!Z57)))</f>
        <v>3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10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8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1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4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7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3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3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2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6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3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2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7</v>
      </c>
      <c r="S79" s="73" t="n">
        <f aca="false">IF('No modificar!!'!AJ74=2,'No modificar!!'!AA74,IF('No modificar!!'!AJ75=2,'No modificar!!'!AA75,IF('No modificar!!'!AJ76=2,'No modificar!!'!AA76,'No modificar!!'!AA77)))</f>
        <v>-2</v>
      </c>
      <c r="T79" s="71" t="n">
        <f aca="false">IF('No modificar!!'!AJ74=2,'No modificar!!'!AB74,IF('No modificar!!'!AJ75=2,'No modificar!!'!AB75,IF('No modificar!!'!AJ76=2,'No modificar!!'!AB76,'No modificar!!'!AB77)))</f>
        <v>3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3</v>
      </c>
      <c r="I81" s="93" t="n">
        <v>2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1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4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3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uranasilver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2</v>
      </c>
      <c r="F8" s="10"/>
      <c r="G8" s="114" t="str">
        <f aca="false">IF(E7&gt;E8,D7,IF(E8&gt;E7,D8,"Manualmente"))</f>
        <v>Uruguay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Uruguay</v>
      </c>
      <c r="K9" s="114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Perú</v>
      </c>
      <c r="E10" s="115" t="n">
        <v>2</v>
      </c>
      <c r="F10" s="10"/>
      <c r="G10" s="114" t="str">
        <f aca="false">IF(E10&gt;E11,D10,IF(E11&gt;E10,D11,"Manualmente"))</f>
        <v>Perú</v>
      </c>
      <c r="H10" s="114" t="n">
        <v>1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Uruguay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España</v>
      </c>
      <c r="N14" s="117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Inglaterra</v>
      </c>
      <c r="K16" s="114" t="n">
        <v>0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2</v>
      </c>
      <c r="F17" s="10"/>
      <c r="G17" s="114" t="str">
        <f aca="false">IF(E17&gt;E18,D17,IF(E18&gt;E17,D18,"Manualmente"))</f>
        <v>Inglaterra</v>
      </c>
      <c r="H17" s="114" t="n">
        <v>4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4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Arabia Saudita</v>
      </c>
      <c r="E22" s="115" t="n">
        <v>1</v>
      </c>
      <c r="F22" s="10"/>
      <c r="G22" s="114" t="str">
        <f aca="false">IF(E21&gt;E22,D21,IF(E22&gt;E21,D22,"Manualmente"))</f>
        <v>España</v>
      </c>
      <c r="H22" s="114" t="n">
        <v>3</v>
      </c>
      <c r="I22" s="10"/>
      <c r="J22" s="10"/>
      <c r="K22" s="10"/>
      <c r="L22" s="10"/>
      <c r="M22" s="117" t="str">
        <f aca="false">IF(K9&gt;K16,J16,IF(K16&gt;K9,J9,"Manualmente"))</f>
        <v>Inglaterra</v>
      </c>
      <c r="N22" s="19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España</v>
      </c>
      <c r="K23" s="114" t="n">
        <v>2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1</v>
      </c>
      <c r="F24" s="10"/>
      <c r="G24" s="114" t="str">
        <f aca="false">IF(E24&gt;E25,D24,IF(E25&gt;E24,D25,"Manualmente"))</f>
        <v>Francia</v>
      </c>
      <c r="H24" s="114" t="n">
        <v>2</v>
      </c>
      <c r="I24" s="10"/>
      <c r="J24" s="10"/>
      <c r="K24" s="10"/>
      <c r="L24" s="10"/>
      <c r="M24" s="117" t="str">
        <f aca="false">IF(K23&gt;K30,J30,IF(K30&gt;K23,J23,"Manualmente"))</f>
        <v>Alemania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5" t="n">
        <v>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5" t="n">
        <v>1</v>
      </c>
      <c r="F29" s="10"/>
      <c r="G29" s="114" t="str">
        <f aca="false">IF(E28&gt;E29,D28,IF(E29&gt;E28,D29,"Manualmente"))</f>
        <v>Alemania</v>
      </c>
      <c r="H29" s="114" t="n">
        <v>4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0</v>
      </c>
      <c r="F31" s="10"/>
      <c r="G31" s="114" t="str">
        <f aca="false">IF(E31&gt;E32,D31,IF(E32&gt;E31,D32,"Manualmente"))</f>
        <v>Bélgica</v>
      </c>
      <c r="H31" s="11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1</v>
      </c>
      <c r="E2" s="119" t="n">
        <f aca="false">'Fase de grupos'!I7</f>
        <v>2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3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2</v>
      </c>
      <c r="E4" s="23" t="n">
        <f aca="false">'Fase de grupos'!I17</f>
        <v>3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2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2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2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1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1</v>
      </c>
      <c r="E9" s="23" t="n">
        <f aca="false">'Fase de grupos'!I38</f>
        <v>2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2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2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1</v>
      </c>
      <c r="E16" s="23" t="n">
        <f aca="false">'Fase de grupos'!I77</f>
        <v>2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0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2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1</v>
      </c>
      <c r="E21" s="23" t="n">
        <f aca="false">'Fase de grupos'!I10</f>
        <v>3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1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1</v>
      </c>
      <c r="E24" s="23" t="n">
        <f aca="false">'Fase de grupos'!I29</f>
        <v>2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0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3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2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1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3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1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4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3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1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0</v>
      </c>
      <c r="E38" s="119" t="n">
        <f aca="false">'Fase de grupos'!I11</f>
        <v>2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2</v>
      </c>
      <c r="E39" s="23" t="n">
        <f aca="false">'Fase de grupos'!I12</f>
        <v>1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1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2</v>
      </c>
      <c r="E43" s="23" t="n">
        <f aca="false">'Fase de grupos'!I32</f>
        <v>3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3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0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2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0</v>
      </c>
      <c r="E47" s="23" t="n">
        <f aca="false">'Fase de grupos'!I52</f>
        <v>2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1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2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3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2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3</v>
      </c>
      <c r="E52" s="23" t="n">
        <f aca="false">'Fase de grupos'!I81</f>
        <v>2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3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3</v>
      </c>
      <c r="E56" s="123" t="n">
        <f aca="false">'Fase final'!E8</f>
        <v>2</v>
      </c>
      <c r="F56" s="124" t="str">
        <f aca="false">'Fase final'!D8</f>
        <v>Portugal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Perú</v>
      </c>
      <c r="D57" s="60" t="n">
        <f aca="false">'Fase final'!E10</f>
        <v>2</v>
      </c>
      <c r="E57" s="60" t="n">
        <f aca="false">'Fase final'!E11</f>
        <v>1</v>
      </c>
      <c r="F57" s="125" t="str">
        <f aca="false">'Fase final'!D11</f>
        <v>Nigeria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25" t="str">
        <f aca="false">'Fase final'!D15</f>
        <v>Suecia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1</v>
      </c>
      <c r="F59" s="125" t="str">
        <f aca="false">'Fase final'!D18</f>
        <v>Polonia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España</v>
      </c>
      <c r="D60" s="60" t="n">
        <f aca="false">'Fase final'!E21</f>
        <v>4</v>
      </c>
      <c r="E60" s="60" t="n">
        <f aca="false">'Fase final'!E22</f>
        <v>1</v>
      </c>
      <c r="F60" s="125" t="str">
        <f aca="false">'Fase final'!D22</f>
        <v>Arabia Saudita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1</v>
      </c>
      <c r="E61" s="60" t="n">
        <f aca="false">'Fase final'!E25</f>
        <v>3</v>
      </c>
      <c r="F61" s="125" t="str">
        <f aca="false">'Fase final'!D25</f>
        <v>Francia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1</v>
      </c>
      <c r="F62" s="125" t="str">
        <f aca="false">'Fase final'!D29</f>
        <v>Costa Rica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0</v>
      </c>
      <c r="E63" s="126" t="n">
        <f aca="false">'Fase final'!E32</f>
        <v>3</v>
      </c>
      <c r="F63" s="127" t="str">
        <f aca="false">'Fase final'!D32</f>
        <v>Bélgica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2</v>
      </c>
      <c r="E66" s="128" t="n">
        <f aca="false">'Fase final'!H10</f>
        <v>1</v>
      </c>
      <c r="F66" s="129" t="str">
        <f aca="false">'Fase final'!G10</f>
        <v>Perú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4</v>
      </c>
      <c r="F67" s="130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2</v>
      </c>
      <c r="F68" s="130" t="str">
        <f aca="false">'Fase final'!G24</f>
        <v>Francia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4</v>
      </c>
      <c r="E69" s="126" t="n">
        <f aca="false">'Fase final'!H31</f>
        <v>1</v>
      </c>
      <c r="F69" s="131" t="str">
        <f aca="false">'Fase final'!G31</f>
        <v>Bélgica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1</v>
      </c>
      <c r="E72" s="119" t="n">
        <f aca="false">'Fase final'!K16</f>
        <v>0</v>
      </c>
      <c r="F72" s="120" t="str">
        <f aca="false">'Fase final'!J16</f>
        <v>Inglaterra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España</v>
      </c>
      <c r="D73" s="27" t="n">
        <f aca="false">'Fase final'!K23</f>
        <v>2</v>
      </c>
      <c r="E73" s="27" t="n">
        <f aca="false">'Fase final'!K30</f>
        <v>1</v>
      </c>
      <c r="F73" s="122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Uruguay</v>
      </c>
      <c r="D76" s="119" t="n">
        <f aca="false">'Fase final'!N12</f>
        <v>2</v>
      </c>
      <c r="E76" s="119" t="n">
        <f aca="false">'Fase final'!N14</f>
        <v>1</v>
      </c>
      <c r="F76" s="120" t="str">
        <f aca="false">'Fase final'!M14</f>
        <v>España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Inglaterra</v>
      </c>
      <c r="D77" s="27" t="n">
        <f aca="false">'Fase final'!N22</f>
        <v>1</v>
      </c>
      <c r="E77" s="27" t="n">
        <f aca="false">'Fase final'!N24</f>
        <v>2</v>
      </c>
      <c r="F77" s="122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Arabia Saudita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España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Portugal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Perú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Francia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Perú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Francia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213</v>
      </c>
      <c r="C105" s="122" t="str">
        <f aca="false">'Fase final'!G31</f>
        <v>Bélgica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214</v>
      </c>
      <c r="C108" s="120" t="str">
        <f aca="false">C72</f>
        <v>Uruguay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Inglaterra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España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218</v>
      </c>
      <c r="C114" s="120" t="str">
        <f aca="false">C76</f>
        <v>Uruguay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España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Inglaterra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Alemania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222</v>
      </c>
      <c r="C122" s="19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1</v>
      </c>
      <c r="D4" s="120" t="n">
        <f aca="false">'Fase de grupos'!I7</f>
        <v>2</v>
      </c>
      <c r="E4" s="1" t="str">
        <f aca="false">'Fase de grupos'!J7</f>
        <v>Arabia Saudita</v>
      </c>
      <c r="G4" s="22" t="n">
        <f aca="false">IF(C4&gt;D4,1,0)</f>
        <v>0</v>
      </c>
      <c r="H4" s="23" t="n">
        <f aca="false">IF(C4=D4,1,0)</f>
        <v>0</v>
      </c>
      <c r="I4" s="24" t="n">
        <f aca="false">IF(C4&lt;D4,1,0)</f>
        <v>1</v>
      </c>
      <c r="J4" s="22" t="n">
        <f aca="false">IF(D4&gt;C4,1,0)</f>
        <v>1</v>
      </c>
      <c r="K4" s="23" t="n">
        <f aca="false">IF(D4=C4,1,0)</f>
        <v>0</v>
      </c>
      <c r="L4" s="24" t="n">
        <f aca="false">IF(D4&lt;C4,1,0)</f>
        <v>0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0</v>
      </c>
      <c r="X4" s="119" t="n">
        <f aca="false">I10</f>
        <v>2</v>
      </c>
      <c r="Y4" s="119" t="n">
        <f aca="false">C4+C6+C8</f>
        <v>3</v>
      </c>
      <c r="Z4" s="119" t="n">
        <f aca="false">D4+D6+D8</f>
        <v>5</v>
      </c>
      <c r="AA4" s="119" t="n">
        <f aca="false">Y4-Z4</f>
        <v>-2</v>
      </c>
      <c r="AB4" s="133" t="n">
        <f aca="false">3*V4+W4</f>
        <v>3</v>
      </c>
      <c r="AD4" s="0" t="n">
        <f aca="false">IF(OR(AB4&gt;AB5,AND(AB4=AB5,AA4&gt;AA5),AND(AB4=AB5,AA4=AA5,Y4&gt;Y5)),1,0)</f>
        <v>0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3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2</v>
      </c>
      <c r="W5" s="23" t="n">
        <f aca="false">K10</f>
        <v>0</v>
      </c>
      <c r="X5" s="23" t="n">
        <f aca="false">L10</f>
        <v>1</v>
      </c>
      <c r="Y5" s="23" t="n">
        <f aca="false">D4+C7+C9</f>
        <v>5</v>
      </c>
      <c r="Z5" s="23" t="n">
        <f aca="false">C4+D7+D9</f>
        <v>5</v>
      </c>
      <c r="AA5" s="23" t="n">
        <f aca="false">Y5-Z5</f>
        <v>0</v>
      </c>
      <c r="AB5" s="134" t="n">
        <f aca="false">3*V5+W5</f>
        <v>6</v>
      </c>
      <c r="AD5" s="0" t="n">
        <f aca="false">IF(OR(AB5&gt;AB4,AND(AB5=AB4,AA5&gt;AA4),AND(AB5=AB4,AA5=AA4,Y5&gt;Y4)),1,0)</f>
        <v>1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2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2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2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0</v>
      </c>
      <c r="W6" s="23" t="n">
        <f aca="false">N10</f>
        <v>0</v>
      </c>
      <c r="X6" s="23" t="n">
        <f aca="false">O10</f>
        <v>3</v>
      </c>
      <c r="Y6" s="23" t="n">
        <f aca="false">C5+D6+D9</f>
        <v>2</v>
      </c>
      <c r="Z6" s="23" t="n">
        <f aca="false">D5+C6+C9</f>
        <v>7</v>
      </c>
      <c r="AA6" s="23" t="n">
        <f aca="false">Y6-Z6</f>
        <v>-5</v>
      </c>
      <c r="AB6" s="134" t="n">
        <f aca="false">3*V6+W6</f>
        <v>0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1</v>
      </c>
      <c r="D7" s="24" t="n">
        <f aca="false">'Fase de grupos'!I10</f>
        <v>3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3</v>
      </c>
      <c r="W7" s="27" t="n">
        <f aca="false">Q10</f>
        <v>0</v>
      </c>
      <c r="X7" s="27" t="n">
        <f aca="false">R10</f>
        <v>0</v>
      </c>
      <c r="Y7" s="27" t="n">
        <f aca="false">D5+D7+D8</f>
        <v>8</v>
      </c>
      <c r="Z7" s="27" t="n">
        <f aca="false">C5+C7+C8</f>
        <v>1</v>
      </c>
      <c r="AA7" s="27" t="n">
        <f aca="false">Y7-Z7</f>
        <v>7</v>
      </c>
      <c r="AB7" s="135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2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2</v>
      </c>
      <c r="D9" s="122" t="n">
        <f aca="false">'Fase de grupos'!I12</f>
        <v>1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1</v>
      </c>
      <c r="K9" s="23" t="n">
        <f aca="false">IF(C9=D9,1,0)</f>
        <v>0</v>
      </c>
      <c r="L9" s="24" t="n">
        <f aca="false">IF(C9&lt;D9,1,0)</f>
        <v>0</v>
      </c>
      <c r="M9" s="22" t="n">
        <f aca="false">IF(D9&gt;C9,1,0)</f>
        <v>0</v>
      </c>
      <c r="N9" s="23" t="n">
        <f aca="false">IF(D9=C9,1,0)</f>
        <v>0</v>
      </c>
      <c r="O9" s="24" t="n">
        <f aca="false">IF(D9&lt;C9,1,0)</f>
        <v>1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1</v>
      </c>
      <c r="H10" s="136" t="n">
        <f aca="false">SUM(H4:H9)</f>
        <v>0</v>
      </c>
      <c r="I10" s="19" t="n">
        <f aca="false">SUM(I4:I9)</f>
        <v>2</v>
      </c>
      <c r="J10" s="132" t="n">
        <f aca="false">SUM(J4:J9)</f>
        <v>2</v>
      </c>
      <c r="K10" s="136" t="n">
        <f aca="false">SUM(K4:K9)</f>
        <v>0</v>
      </c>
      <c r="L10" s="19" t="n">
        <f aca="false">SUM(L4:L9)</f>
        <v>1</v>
      </c>
      <c r="M10" s="132" t="n">
        <f aca="false">SUM(M4:M9)</f>
        <v>0</v>
      </c>
      <c r="N10" s="136" t="n">
        <f aca="false">SUM(N4:N9)</f>
        <v>0</v>
      </c>
      <c r="O10" s="19" t="n">
        <f aca="false">SUM(O4:O9)</f>
        <v>3</v>
      </c>
      <c r="P10" s="136" t="n">
        <f aca="false">SUM(P4:P9)</f>
        <v>3</v>
      </c>
      <c r="Q10" s="136" t="n">
        <f aca="false">SUM(Q4:Q9)</f>
        <v>0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2</v>
      </c>
      <c r="D14" s="120" t="n">
        <f aca="false">'Fase de grupos'!I17</f>
        <v>3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0</v>
      </c>
      <c r="I14" s="24" t="n">
        <f aca="false">IF(C14&lt;D14,1,0)</f>
        <v>1</v>
      </c>
      <c r="J14" s="22" t="n">
        <f aca="false">IF(D14&gt;C14,1,0)</f>
        <v>1</v>
      </c>
      <c r="K14" s="23" t="n">
        <f aca="false">IF(D14=C14,1,0)</f>
        <v>0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0</v>
      </c>
      <c r="X14" s="119" t="n">
        <f aca="false">I20</f>
        <v>1</v>
      </c>
      <c r="Y14" s="119" t="n">
        <f aca="false">C14+C16+C18</f>
        <v>7</v>
      </c>
      <c r="Z14" s="119" t="n">
        <f aca="false">D14+D16+D18</f>
        <v>5</v>
      </c>
      <c r="AA14" s="119" t="n">
        <f aca="false">Y14-Z14</f>
        <v>2</v>
      </c>
      <c r="AB14" s="133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2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1</v>
      </c>
      <c r="N15" s="23" t="n">
        <f aca="false">IF(C15=D15,1,0)</f>
        <v>0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0</v>
      </c>
      <c r="R15" s="24" t="n">
        <f aca="false">IF(D15&lt;C15,1,0)</f>
        <v>1</v>
      </c>
      <c r="S15" s="23"/>
      <c r="T15" s="0" t="n">
        <v>2</v>
      </c>
      <c r="U15" s="22" t="str">
        <f aca="false">J12</f>
        <v>España</v>
      </c>
      <c r="V15" s="22" t="n">
        <f aca="false">J20</f>
        <v>3</v>
      </c>
      <c r="W15" s="23" t="n">
        <f aca="false">K20</f>
        <v>0</v>
      </c>
      <c r="X15" s="23" t="n">
        <f aca="false">L20</f>
        <v>0</v>
      </c>
      <c r="Y15" s="23" t="n">
        <f aca="false">D14+C17+C19</f>
        <v>8</v>
      </c>
      <c r="Z15" s="23" t="n">
        <f aca="false">C14+D17+D19</f>
        <v>2</v>
      </c>
      <c r="AA15" s="23" t="n">
        <f aca="false">Y15-Z15</f>
        <v>6</v>
      </c>
      <c r="AB15" s="134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1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1</v>
      </c>
      <c r="W16" s="23" t="n">
        <f aca="false">N20</f>
        <v>0</v>
      </c>
      <c r="X16" s="23" t="n">
        <f aca="false">O20</f>
        <v>2</v>
      </c>
      <c r="Y16" s="23" t="n">
        <f aca="false">C15+D16+D19</f>
        <v>3</v>
      </c>
      <c r="Z16" s="23" t="n">
        <f aca="false">D15+C16+C19</f>
        <v>6</v>
      </c>
      <c r="AA16" s="23" t="n">
        <f aca="false">Y16-Z16</f>
        <v>-3</v>
      </c>
      <c r="AB16" s="134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0</v>
      </c>
      <c r="X17" s="27" t="n">
        <f aca="false">R20</f>
        <v>3</v>
      </c>
      <c r="Y17" s="27" t="n">
        <f aca="false">D15+D17+D18</f>
        <v>2</v>
      </c>
      <c r="Z17" s="27" t="n">
        <f aca="false">C15+C17+C18</f>
        <v>7</v>
      </c>
      <c r="AA17" s="27" t="n">
        <f aca="false">Y17-Z17</f>
        <v>-5</v>
      </c>
      <c r="AB17" s="135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1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2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0</v>
      </c>
      <c r="I20" s="19" t="n">
        <f aca="false">SUM(I14:I19)</f>
        <v>1</v>
      </c>
      <c r="J20" s="132" t="n">
        <f aca="false">SUM(J14:J19)</f>
        <v>3</v>
      </c>
      <c r="K20" s="136" t="n">
        <f aca="false">SUM(K14:K19)</f>
        <v>0</v>
      </c>
      <c r="L20" s="19" t="n">
        <f aca="false">SUM(L14:L19)</f>
        <v>0</v>
      </c>
      <c r="M20" s="132" t="n">
        <f aca="false">SUM(M14:M19)</f>
        <v>1</v>
      </c>
      <c r="N20" s="136" t="n">
        <f aca="false">SUM(N14:N19)</f>
        <v>0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0</v>
      </c>
      <c r="R20" s="19" t="n">
        <f aca="false">SUM(R14:R19)</f>
        <v>3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2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2</v>
      </c>
      <c r="W24" s="119" t="n">
        <f aca="false">H30</f>
        <v>0</v>
      </c>
      <c r="X24" s="119" t="n">
        <f aca="false">I30</f>
        <v>1</v>
      </c>
      <c r="Y24" s="119" t="n">
        <f aca="false">C24+C26+C28</f>
        <v>5</v>
      </c>
      <c r="Z24" s="119" t="n">
        <f aca="false">D24+D26+D28</f>
        <v>3</v>
      </c>
      <c r="AA24" s="119" t="n">
        <f aca="false">Y24-Z24</f>
        <v>2</v>
      </c>
      <c r="AB24" s="133" t="n">
        <f aca="false">3*V24+W24</f>
        <v>6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0</v>
      </c>
      <c r="AF24" s="0" t="n">
        <f aca="false">IF(OR(AB24&gt;AB27,AND(AB24=AB27,AA24&gt;AA27),AND(AB24=AB27,AA24=AA27,Y24&gt;Y27)),1,0)</f>
        <v>1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2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1</v>
      </c>
      <c r="N25" s="23" t="n">
        <f aca="false">IF(C25=D25,1,0)</f>
        <v>0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0</v>
      </c>
      <c r="R25" s="24" t="n">
        <f aca="false">IF(D25&lt;C25,1,0)</f>
        <v>1</v>
      </c>
      <c r="S25" s="23"/>
      <c r="T25" s="0" t="n">
        <v>2</v>
      </c>
      <c r="U25" s="22" t="str">
        <f aca="false">J22</f>
        <v>Australia</v>
      </c>
      <c r="V25" s="22" t="n">
        <f aca="false">J30</f>
        <v>1</v>
      </c>
      <c r="W25" s="23" t="n">
        <f aca="false">K30</f>
        <v>0</v>
      </c>
      <c r="X25" s="23" t="n">
        <f aca="false">L30</f>
        <v>2</v>
      </c>
      <c r="Y25" s="23" t="n">
        <f aca="false">D24+C27+C29</f>
        <v>4</v>
      </c>
      <c r="Z25" s="23" t="n">
        <f aca="false">C24+D27+D29</f>
        <v>5</v>
      </c>
      <c r="AA25" s="23" t="n">
        <f aca="false">Y25-Z25</f>
        <v>-1</v>
      </c>
      <c r="AB25" s="134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1</v>
      </c>
      <c r="D26" s="24" t="n">
        <f aca="false">'Fase de grupos'!I29</f>
        <v>2</v>
      </c>
      <c r="E26" s="1" t="str">
        <f aca="false">'Fase de grupos'!J29</f>
        <v>Perú</v>
      </c>
      <c r="G26" s="22" t="n">
        <f aca="false">IF(C26&gt;D26,1,0)</f>
        <v>0</v>
      </c>
      <c r="H26" s="23" t="n">
        <f aca="false">IF(C26=D26,1,0)</f>
        <v>0</v>
      </c>
      <c r="I26" s="24" t="n">
        <f aca="false">IF(C26&lt;D26,1,0)</f>
        <v>1</v>
      </c>
      <c r="J26" s="22"/>
      <c r="K26" s="23"/>
      <c r="L26" s="24"/>
      <c r="M26" s="22" t="n">
        <f aca="false">IF(D26&gt;C26,1,0)</f>
        <v>1</v>
      </c>
      <c r="N26" s="23" t="n">
        <f aca="false">IF(D26=C26,1,0)</f>
        <v>0</v>
      </c>
      <c r="O26" s="24" t="n">
        <f aca="false">IF(D26&lt;C26,1,0)</f>
        <v>0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3</v>
      </c>
      <c r="W26" s="23" t="n">
        <f aca="false">N30</f>
        <v>0</v>
      </c>
      <c r="X26" s="23" t="n">
        <f aca="false">O30</f>
        <v>0</v>
      </c>
      <c r="Y26" s="23" t="n">
        <f aca="false">C25+D26+D29</f>
        <v>7</v>
      </c>
      <c r="Z26" s="23" t="n">
        <f aca="false">D25+C26+C29</f>
        <v>4</v>
      </c>
      <c r="AA26" s="23" t="n">
        <f aca="false">Y26-Z26</f>
        <v>3</v>
      </c>
      <c r="AB26" s="134" t="n">
        <f aca="false">3*V26+W26</f>
        <v>9</v>
      </c>
      <c r="AD26" s="0" t="n">
        <f aca="false">IF(OR(AB26&gt;AB24,AND(AB26=AB24,AA26&gt;AA24),AND(AB26=AB24,AA26=AA24,Y26&gt;Y24)),1,0)</f>
        <v>1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3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0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1</v>
      </c>
      <c r="K27" s="23" t="n">
        <f aca="false">IF(C27=D27,1,0)</f>
        <v>0</v>
      </c>
      <c r="L27" s="24" t="n">
        <f aca="false">IF(C27&lt;D27,1,0)</f>
        <v>0</v>
      </c>
      <c r="M27" s="22"/>
      <c r="N27" s="23"/>
      <c r="O27" s="24"/>
      <c r="P27" s="23" t="n">
        <f aca="false">IF(D27&gt;C27,1,0)</f>
        <v>0</v>
      </c>
      <c r="Q27" s="23" t="n">
        <f aca="false">IF(D27=C27,1,0)</f>
        <v>0</v>
      </c>
      <c r="R27" s="24" t="n">
        <f aca="false">IF(D27&lt;C27,1,0)</f>
        <v>1</v>
      </c>
      <c r="S27" s="23"/>
      <c r="T27" s="0" t="n">
        <v>4</v>
      </c>
      <c r="U27" s="121" t="str">
        <f aca="false">P22</f>
        <v>Dinamarca</v>
      </c>
      <c r="V27" s="121" t="n">
        <f aca="false">P30</f>
        <v>0</v>
      </c>
      <c r="W27" s="27" t="n">
        <f aca="false">Q30</f>
        <v>0</v>
      </c>
      <c r="X27" s="27" t="n">
        <f aca="false">R30</f>
        <v>3</v>
      </c>
      <c r="Y27" s="27" t="n">
        <f aca="false">D25+D27+D28</f>
        <v>1</v>
      </c>
      <c r="Z27" s="27" t="n">
        <f aca="false">C25+C27+C28</f>
        <v>5</v>
      </c>
      <c r="AA27" s="27" t="n">
        <f aca="false">Y27-Z27</f>
        <v>-4</v>
      </c>
      <c r="AB27" s="135" t="n">
        <f aca="false">3*V27+W27</f>
        <v>0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2</v>
      </c>
      <c r="D29" s="122" t="n">
        <f aca="false">'Fase de grupos'!I32</f>
        <v>3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2</v>
      </c>
      <c r="H30" s="136" t="n">
        <f aca="false">SUM(H24:H29)</f>
        <v>0</v>
      </c>
      <c r="I30" s="19" t="n">
        <f aca="false">SUM(I24:I29)</f>
        <v>1</v>
      </c>
      <c r="J30" s="132" t="n">
        <f aca="false">SUM(J24:J29)</f>
        <v>1</v>
      </c>
      <c r="K30" s="136" t="n">
        <f aca="false">SUM(K24:K29)</f>
        <v>0</v>
      </c>
      <c r="L30" s="19" t="n">
        <f aca="false">SUM(L24:L29)</f>
        <v>2</v>
      </c>
      <c r="M30" s="132" t="n">
        <f aca="false">SUM(M24:M29)</f>
        <v>3</v>
      </c>
      <c r="N30" s="136" t="n">
        <f aca="false">SUM(N24:N29)</f>
        <v>0</v>
      </c>
      <c r="O30" s="19" t="n">
        <f aca="false">SUM(O24:O29)</f>
        <v>0</v>
      </c>
      <c r="P30" s="136" t="n">
        <f aca="false">SUM(P24:P29)</f>
        <v>0</v>
      </c>
      <c r="Q30" s="136" t="n">
        <f aca="false">SUM(Q24:Q29)</f>
        <v>0</v>
      </c>
      <c r="R30" s="19" t="n">
        <f aca="false">SUM(R24:R29)</f>
        <v>3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3</v>
      </c>
      <c r="D34" s="120" t="n">
        <f aca="false">'Fase de grupos'!I37</f>
        <v>1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3</v>
      </c>
      <c r="W34" s="119" t="n">
        <f aca="false">H40</f>
        <v>0</v>
      </c>
      <c r="X34" s="119" t="n">
        <f aca="false">I40</f>
        <v>0</v>
      </c>
      <c r="Y34" s="119" t="n">
        <f aca="false">C34+C36+C38</f>
        <v>8</v>
      </c>
      <c r="Z34" s="119" t="n">
        <f aca="false">D34+D36+D38</f>
        <v>3</v>
      </c>
      <c r="AA34" s="119" t="n">
        <f aca="false">Y34-Z34</f>
        <v>5</v>
      </c>
      <c r="AB34" s="133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1</v>
      </c>
      <c r="D35" s="24" t="n">
        <f aca="false">'Fase de grupos'!I38</f>
        <v>2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0</v>
      </c>
      <c r="N35" s="23" t="n">
        <f aca="false">IF(C35=D35,1,0)</f>
        <v>0</v>
      </c>
      <c r="O35" s="24" t="n">
        <f aca="false">IF(C35&lt;D35,1,0)</f>
        <v>1</v>
      </c>
      <c r="P35" s="23" t="n">
        <f aca="false">IF(D35&gt;C35,1,0)</f>
        <v>1</v>
      </c>
      <c r="Q35" s="23" t="n">
        <f aca="false">IF(D35=C35,1,0)</f>
        <v>0</v>
      </c>
      <c r="R35" s="24" t="n">
        <f aca="false">IF(D35&lt;C35,1,0)</f>
        <v>0</v>
      </c>
      <c r="T35" s="0" t="n">
        <v>2</v>
      </c>
      <c r="U35" s="22" t="str">
        <f aca="false">J32</f>
        <v>Islandia</v>
      </c>
      <c r="V35" s="22" t="n">
        <f aca="false">J40</f>
        <v>1</v>
      </c>
      <c r="W35" s="23" t="n">
        <f aca="false">K40</f>
        <v>0</v>
      </c>
      <c r="X35" s="23" t="n">
        <f aca="false">L40</f>
        <v>2</v>
      </c>
      <c r="Y35" s="23" t="n">
        <f aca="false">D34+C37+C39</f>
        <v>3</v>
      </c>
      <c r="Z35" s="23" t="n">
        <f aca="false">C34+D37+D39</f>
        <v>6</v>
      </c>
      <c r="AA35" s="23" t="n">
        <f aca="false">Y35-Z35</f>
        <v>-3</v>
      </c>
      <c r="AB35" s="134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0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0</v>
      </c>
      <c r="W36" s="23" t="n">
        <f aca="false">N40</f>
        <v>0</v>
      </c>
      <c r="X36" s="23" t="n">
        <f aca="false">O40</f>
        <v>3</v>
      </c>
      <c r="Y36" s="23" t="n">
        <f aca="false">C35+D36+D39</f>
        <v>2</v>
      </c>
      <c r="Z36" s="23" t="n">
        <f aca="false">D35+C36+C39</f>
        <v>5</v>
      </c>
      <c r="AA36" s="23" t="n">
        <f aca="false">Y36-Z36</f>
        <v>-3</v>
      </c>
      <c r="AB36" s="134" t="n">
        <f aca="false">3*V36+W36</f>
        <v>0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3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2</v>
      </c>
      <c r="W37" s="27" t="n">
        <f aca="false">Q40</f>
        <v>0</v>
      </c>
      <c r="X37" s="27" t="n">
        <f aca="false">R40</f>
        <v>1</v>
      </c>
      <c r="Y37" s="27" t="n">
        <f aca="false">D35+D37+D38</f>
        <v>6</v>
      </c>
      <c r="Z37" s="27" t="n">
        <f aca="false">C35+C37+C38</f>
        <v>5</v>
      </c>
      <c r="AA37" s="27" t="n">
        <f aca="false">Y37-Z37</f>
        <v>1</v>
      </c>
      <c r="AB37" s="135" t="n">
        <f aca="false">3*V37+W37</f>
        <v>6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3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0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1</v>
      </c>
      <c r="K39" s="23" t="n">
        <f aca="false">IF(C39=D39,1,0)</f>
        <v>0</v>
      </c>
      <c r="L39" s="24" t="n">
        <f aca="false">IF(C39&lt;D39,1,0)</f>
        <v>0</v>
      </c>
      <c r="M39" s="22" t="n">
        <f aca="false">IF(D39&gt;C39,1,0)</f>
        <v>0</v>
      </c>
      <c r="N39" s="23" t="n">
        <f aca="false">IF(D39=C39,1,0)</f>
        <v>0</v>
      </c>
      <c r="O39" s="24" t="n">
        <f aca="false">IF(D39&lt;C39,1,0)</f>
        <v>1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3</v>
      </c>
      <c r="H40" s="136" t="n">
        <f aca="false">SUM(H34:H39)</f>
        <v>0</v>
      </c>
      <c r="I40" s="19" t="n">
        <f aca="false">SUM(I34:I39)</f>
        <v>0</v>
      </c>
      <c r="J40" s="132" t="n">
        <f aca="false">SUM(J34:J39)</f>
        <v>1</v>
      </c>
      <c r="K40" s="136" t="n">
        <f aca="false">SUM(K34:K39)</f>
        <v>0</v>
      </c>
      <c r="L40" s="19" t="n">
        <f aca="false">SUM(L34:L39)</f>
        <v>2</v>
      </c>
      <c r="M40" s="132" t="n">
        <f aca="false">SUM(M34:M39)</f>
        <v>0</v>
      </c>
      <c r="N40" s="136" t="n">
        <f aca="false">SUM(N34:N39)</f>
        <v>0</v>
      </c>
      <c r="O40" s="19" t="n">
        <f aca="false">SUM(O34:O39)</f>
        <v>3</v>
      </c>
      <c r="P40" s="136" t="n">
        <f aca="false">SUM(P34:P39)</f>
        <v>2</v>
      </c>
      <c r="Q40" s="136" t="n">
        <f aca="false">SUM(Q34:Q39)</f>
        <v>0</v>
      </c>
      <c r="R40" s="19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7</v>
      </c>
      <c r="Z44" s="119" t="n">
        <f aca="false">D44+D46+D48</f>
        <v>1</v>
      </c>
      <c r="AA44" s="119" t="n">
        <f aca="false">Y44-Z44</f>
        <v>6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2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1</v>
      </c>
      <c r="N45" s="23" t="n">
        <f aca="false">IF(C45=D45,1,0)</f>
        <v>0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0</v>
      </c>
      <c r="R45" s="24" t="n">
        <f aca="false">IF(D45&lt;C45,1,0)</f>
        <v>1</v>
      </c>
      <c r="T45" s="0" t="n">
        <v>2</v>
      </c>
      <c r="U45" s="22" t="str">
        <f aca="false">J42</f>
        <v>Suiza</v>
      </c>
      <c r="V45" s="22" t="n">
        <f aca="false">J50</f>
        <v>1</v>
      </c>
      <c r="W45" s="23" t="n">
        <f aca="false">K50</f>
        <v>0</v>
      </c>
      <c r="X45" s="23" t="n">
        <f aca="false">L50</f>
        <v>2</v>
      </c>
      <c r="Y45" s="23" t="n">
        <f aca="false">D44+C47+C49</f>
        <v>1</v>
      </c>
      <c r="Z45" s="23" t="n">
        <f aca="false">C44+D47+D49</f>
        <v>5</v>
      </c>
      <c r="AA45" s="23" t="n">
        <f aca="false">Y45-Z45</f>
        <v>-4</v>
      </c>
      <c r="AB45" s="134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2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2</v>
      </c>
      <c r="W46" s="23" t="n">
        <f aca="false">N50</f>
        <v>0</v>
      </c>
      <c r="X46" s="23" t="n">
        <f aca="false">O50</f>
        <v>1</v>
      </c>
      <c r="Y46" s="23" t="n">
        <f aca="false">C45+D46+D49</f>
        <v>5</v>
      </c>
      <c r="Z46" s="23" t="n">
        <f aca="false">D45+C46+C49</f>
        <v>3</v>
      </c>
      <c r="AA46" s="23" t="n">
        <f aca="false">Y46-Z46</f>
        <v>2</v>
      </c>
      <c r="AB46" s="134" t="n">
        <f aca="false">3*V46+W46</f>
        <v>6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1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0</v>
      </c>
      <c r="X47" s="27" t="n">
        <f aca="false">R50</f>
        <v>3</v>
      </c>
      <c r="Y47" s="27" t="n">
        <f aca="false">D45+D47+D48</f>
        <v>1</v>
      </c>
      <c r="Z47" s="27" t="n">
        <f aca="false">C45+C47+C48</f>
        <v>5</v>
      </c>
      <c r="AA47" s="27" t="n">
        <f aca="false">Y47-Z47</f>
        <v>-4</v>
      </c>
      <c r="AB47" s="135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2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0</v>
      </c>
      <c r="D49" s="122" t="n">
        <f aca="false">'Fase de grupos'!I52</f>
        <v>2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0</v>
      </c>
      <c r="K49" s="23" t="n">
        <f aca="false">IF(C49=D49,1,0)</f>
        <v>0</v>
      </c>
      <c r="L49" s="24" t="n">
        <f aca="false">IF(C49&lt;D49,1,0)</f>
        <v>1</v>
      </c>
      <c r="M49" s="22" t="n">
        <f aca="false">IF(D49&gt;C49,1,0)</f>
        <v>1</v>
      </c>
      <c r="N49" s="23" t="n">
        <f aca="false">IF(D49=C49,1,0)</f>
        <v>0</v>
      </c>
      <c r="O49" s="24" t="n">
        <f aca="false">IF(D49&lt;C49,1,0)</f>
        <v>0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1</v>
      </c>
      <c r="K50" s="136" t="n">
        <f aca="false">SUM(K44:K49)</f>
        <v>0</v>
      </c>
      <c r="L50" s="19" t="n">
        <f aca="false">SUM(L44:L49)</f>
        <v>2</v>
      </c>
      <c r="M50" s="132" t="n">
        <f aca="false">SUM(M44:M49)</f>
        <v>2</v>
      </c>
      <c r="N50" s="136" t="n">
        <f aca="false">SUM(N44:N49)</f>
        <v>0</v>
      </c>
      <c r="O50" s="19" t="n">
        <f aca="false">SUM(O44:O49)</f>
        <v>1</v>
      </c>
      <c r="P50" s="136" t="n">
        <f aca="false">SUM(P44:P49)</f>
        <v>0</v>
      </c>
      <c r="Q50" s="136" t="n">
        <f aca="false">SUM(Q44:Q49)</f>
        <v>0</v>
      </c>
      <c r="R50" s="19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3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9</v>
      </c>
      <c r="Z54" s="119" t="n">
        <f aca="false">D54+D56+D58</f>
        <v>3</v>
      </c>
      <c r="AA54" s="119" t="n">
        <f aca="false">Y54-Z54</f>
        <v>6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0</v>
      </c>
      <c r="X55" s="23" t="n">
        <f aca="false">L60</f>
        <v>2</v>
      </c>
      <c r="Y55" s="23" t="n">
        <f aca="false">D54+C57+C59</f>
        <v>4</v>
      </c>
      <c r="Z55" s="23" t="n">
        <f aca="false">C54+D57+D59</f>
        <v>5</v>
      </c>
      <c r="AA55" s="23" t="n">
        <f aca="false">Y55-Z55</f>
        <v>-1</v>
      </c>
      <c r="AB55" s="134" t="n">
        <f aca="false">3*V55+W55</f>
        <v>3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3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2</v>
      </c>
      <c r="W56" s="23" t="n">
        <f aca="false">N60</f>
        <v>0</v>
      </c>
      <c r="X56" s="23" t="n">
        <f aca="false">O60</f>
        <v>1</v>
      </c>
      <c r="Y56" s="23" t="n">
        <f aca="false">C55+D56+D59</f>
        <v>5</v>
      </c>
      <c r="Z56" s="23" t="n">
        <f aca="false">D55+C56+C59</f>
        <v>4</v>
      </c>
      <c r="AA56" s="23" t="n">
        <f aca="false">Y56-Z56</f>
        <v>1</v>
      </c>
      <c r="AB56" s="134" t="n">
        <f aca="false">3*V56+W56</f>
        <v>6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7</v>
      </c>
      <c r="AA57" s="27" t="n">
        <f aca="false">Y57-Z57</f>
        <v>-6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1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2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0</v>
      </c>
      <c r="L59" s="24" t="n">
        <f aca="false">IF(C59&lt;D59,1,0)</f>
        <v>1</v>
      </c>
      <c r="M59" s="22" t="n">
        <f aca="false">IF(D59&gt;C59,1,0)</f>
        <v>1</v>
      </c>
      <c r="N59" s="23" t="n">
        <f aca="false">IF(D59=C59,1,0)</f>
        <v>0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0</v>
      </c>
      <c r="L60" s="19" t="n">
        <f aca="false">SUM(L54:L59)</f>
        <v>2</v>
      </c>
      <c r="M60" s="132" t="n">
        <f aca="false">SUM(M54:M59)</f>
        <v>2</v>
      </c>
      <c r="N60" s="136" t="n">
        <f aca="false">SUM(N54:N59)</f>
        <v>0</v>
      </c>
      <c r="O60" s="19" t="n">
        <f aca="false">SUM(O54:O59)</f>
        <v>1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2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0</v>
      </c>
      <c r="X64" s="119" t="n">
        <f aca="false">I70</f>
        <v>1</v>
      </c>
      <c r="Y64" s="119" t="n">
        <f aca="false">C64+C66+C68</f>
        <v>5</v>
      </c>
      <c r="Z64" s="119" t="n">
        <f aca="false">D64+D66+D68</f>
        <v>4</v>
      </c>
      <c r="AA64" s="119" t="n">
        <f aca="false">Y64-Z64</f>
        <v>1</v>
      </c>
      <c r="AB64" s="133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1</v>
      </c>
      <c r="W65" s="23" t="n">
        <f aca="false">K70</f>
        <v>0</v>
      </c>
      <c r="X65" s="23" t="n">
        <f aca="false">L70</f>
        <v>2</v>
      </c>
      <c r="Y65" s="23" t="n">
        <f aca="false">D64+C67+C69</f>
        <v>2</v>
      </c>
      <c r="Z65" s="23" t="n">
        <f aca="false">C64+D67+D69</f>
        <v>7</v>
      </c>
      <c r="AA65" s="23" t="n">
        <f aca="false">Y65-Z65</f>
        <v>-5</v>
      </c>
      <c r="AB65" s="134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1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0</v>
      </c>
      <c r="X66" s="23" t="n">
        <f aca="false">O70</f>
        <v>3</v>
      </c>
      <c r="Y66" s="23" t="n">
        <f aca="false">C65+D66+D69</f>
        <v>3</v>
      </c>
      <c r="Z66" s="23" t="n">
        <f aca="false">D65+C66+C69</f>
        <v>7</v>
      </c>
      <c r="AA66" s="23" t="n">
        <f aca="false">Y66-Z66</f>
        <v>-4</v>
      </c>
      <c r="AB66" s="134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4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3</v>
      </c>
      <c r="W67" s="27" t="n">
        <f aca="false">Q70</f>
        <v>0</v>
      </c>
      <c r="X67" s="27" t="n">
        <f aca="false">R70</f>
        <v>0</v>
      </c>
      <c r="Y67" s="27" t="n">
        <f aca="false">D65+D67+D68</f>
        <v>10</v>
      </c>
      <c r="Z67" s="27" t="n">
        <f aca="false">C65+C67+C68</f>
        <v>2</v>
      </c>
      <c r="AA67" s="27" t="n">
        <f aca="false">Y67-Z67</f>
        <v>8</v>
      </c>
      <c r="AB67" s="135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3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0</v>
      </c>
      <c r="I68" s="24" t="n">
        <f aca="false">IF(C68&lt;D68,1,0)</f>
        <v>1</v>
      </c>
      <c r="J68" s="22"/>
      <c r="K68" s="23"/>
      <c r="L68" s="24"/>
      <c r="M68" s="22"/>
      <c r="N68" s="23"/>
      <c r="O68" s="24"/>
      <c r="P68" s="23" t="n">
        <f aca="false">IF(D68&gt;C68,1,0)</f>
        <v>1</v>
      </c>
      <c r="Q68" s="23" t="n">
        <f aca="false">IF(D68=C68,1,0)</f>
        <v>0</v>
      </c>
      <c r="R68" s="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2</v>
      </c>
      <c r="D69" s="122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1</v>
      </c>
      <c r="K69" s="23" t="n">
        <f aca="false">IF(C69=D69,1,0)</f>
        <v>0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0</v>
      </c>
      <c r="O69" s="24" t="n">
        <f aca="false">IF(D69&lt;C69,1,0)</f>
        <v>1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2</v>
      </c>
      <c r="H70" s="136" t="n">
        <f aca="false">SUM(H64:H69)</f>
        <v>0</v>
      </c>
      <c r="I70" s="19" t="n">
        <f aca="false">SUM(I64:I69)</f>
        <v>1</v>
      </c>
      <c r="J70" s="132" t="n">
        <f aca="false">SUM(J64:J69)</f>
        <v>1</v>
      </c>
      <c r="K70" s="136" t="n">
        <f aca="false">SUM(K64:K69)</f>
        <v>0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0</v>
      </c>
      <c r="O70" s="19" t="n">
        <f aca="false">SUM(O64:O69)</f>
        <v>3</v>
      </c>
      <c r="P70" s="136" t="n">
        <f aca="false">SUM(P64:P69)</f>
        <v>3</v>
      </c>
      <c r="Q70" s="136" t="n">
        <f aca="false">SUM(Q64:Q69)</f>
        <v>0</v>
      </c>
      <c r="R70" s="19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1</v>
      </c>
      <c r="D74" s="120" t="n">
        <f aca="false">'Fase de grupos'!I77</f>
        <v>2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0</v>
      </c>
      <c r="I74" s="24" t="n">
        <f aca="false">IF(C74&lt;D74,1,0)</f>
        <v>1</v>
      </c>
      <c r="J74" s="22" t="n">
        <f aca="false">IF(D74&gt;C74,1,0)</f>
        <v>1</v>
      </c>
      <c r="K74" s="23" t="n">
        <f aca="false">IF(D74=C74,1,0)</f>
        <v>0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1</v>
      </c>
      <c r="W74" s="119" t="n">
        <f aca="false">H80</f>
        <v>0</v>
      </c>
      <c r="X74" s="119" t="n">
        <f aca="false">I80</f>
        <v>2</v>
      </c>
      <c r="Y74" s="119" t="n">
        <f aca="false">C74+C76+C78</f>
        <v>5</v>
      </c>
      <c r="Z74" s="119" t="n">
        <f aca="false">D74+D76+D78</f>
        <v>7</v>
      </c>
      <c r="AA74" s="119" t="n">
        <f aca="false">Y74-Z74</f>
        <v>-2</v>
      </c>
      <c r="AB74" s="133" t="n">
        <f aca="false">3*V74+W74</f>
        <v>3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1</v>
      </c>
      <c r="W75" s="23" t="n">
        <f aca="false">K80</f>
        <v>0</v>
      </c>
      <c r="X75" s="23" t="n">
        <f aca="false">L80</f>
        <v>2</v>
      </c>
      <c r="Y75" s="23" t="n">
        <f aca="false">D74+C77+C79</f>
        <v>4</v>
      </c>
      <c r="Z75" s="23" t="n">
        <f aca="false">C74+D77+D79</f>
        <v>6</v>
      </c>
      <c r="AA75" s="23" t="n">
        <f aca="false">Y75-Z75</f>
        <v>-2</v>
      </c>
      <c r="AB75" s="134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3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0</v>
      </c>
      <c r="I76" s="24" t="n">
        <f aca="false">IF(C76&lt;D76,1,0)</f>
        <v>1</v>
      </c>
      <c r="J76" s="22"/>
      <c r="K76" s="23"/>
      <c r="L76" s="24"/>
      <c r="M76" s="22" t="n">
        <f aca="false">IF(D76&gt;C76,1,0)</f>
        <v>1</v>
      </c>
      <c r="N76" s="23" t="n">
        <f aca="false">IF(D76=C76,1,0)</f>
        <v>0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3</v>
      </c>
      <c r="W76" s="23" t="n">
        <f aca="false">N80</f>
        <v>0</v>
      </c>
      <c r="X76" s="23" t="n">
        <f aca="false">O80</f>
        <v>0</v>
      </c>
      <c r="Y76" s="23" t="n">
        <f aca="false">C75+D76+D79</f>
        <v>8</v>
      </c>
      <c r="Z76" s="23" t="n">
        <f aca="false">D75+C76+C79</f>
        <v>2</v>
      </c>
      <c r="AA76" s="23" t="n">
        <f aca="false">Y76-Z76</f>
        <v>6</v>
      </c>
      <c r="AB76" s="134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1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0</v>
      </c>
      <c r="L77" s="24" t="n">
        <f aca="false">IF(C77&lt;D77,1,0)</f>
        <v>1</v>
      </c>
      <c r="M77" s="22"/>
      <c r="N77" s="23"/>
      <c r="O77" s="24"/>
      <c r="P77" s="23" t="n">
        <f aca="false">IF(D77&gt;C77,1,0)</f>
        <v>1</v>
      </c>
      <c r="Q77" s="23" t="n">
        <f aca="false">IF(D77=C77,1,0)</f>
        <v>0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1</v>
      </c>
      <c r="W77" s="27" t="n">
        <f aca="false">Q80</f>
        <v>0</v>
      </c>
      <c r="X77" s="27" t="n">
        <f aca="false">R80</f>
        <v>2</v>
      </c>
      <c r="Y77" s="27" t="n">
        <f aca="false">D75+D77+D78</f>
        <v>4</v>
      </c>
      <c r="Z77" s="27" t="n">
        <f aca="false">C75+C77+C78</f>
        <v>6</v>
      </c>
      <c r="AA77" s="27" t="n">
        <f aca="false">Y77-Z77</f>
        <v>-2</v>
      </c>
      <c r="AB77" s="135" t="n">
        <f aca="false">3*V77+W77</f>
        <v>3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3</v>
      </c>
      <c r="D78" s="24" t="n">
        <f aca="false">'Fase de grupos'!I81</f>
        <v>2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3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1</v>
      </c>
      <c r="H80" s="136" t="n">
        <f aca="false">SUM(H74:H79)</f>
        <v>0</v>
      </c>
      <c r="I80" s="19" t="n">
        <f aca="false">SUM(I74:I79)</f>
        <v>2</v>
      </c>
      <c r="J80" s="132" t="n">
        <f aca="false">SUM(J74:J79)</f>
        <v>1</v>
      </c>
      <c r="K80" s="136" t="n">
        <f aca="false">SUM(K74:K79)</f>
        <v>0</v>
      </c>
      <c r="L80" s="19" t="n">
        <f aca="false">SUM(L74:L79)</f>
        <v>2</v>
      </c>
      <c r="M80" s="132" t="n">
        <f aca="false">SUM(M74:M79)</f>
        <v>3</v>
      </c>
      <c r="N80" s="136" t="n">
        <f aca="false">SUM(N74:N79)</f>
        <v>0</v>
      </c>
      <c r="O80" s="19" t="n">
        <f aca="false">SUM(O74:O79)</f>
        <v>0</v>
      </c>
      <c r="P80" s="136" t="n">
        <f aca="false">SUM(P74:P79)</f>
        <v>1</v>
      </c>
      <c r="Q80" s="136" t="n">
        <f aca="false">SUM(Q74:Q79)</f>
        <v>0</v>
      </c>
      <c r="R80" s="19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2018-06-13T21:08:09Z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