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4.xml"/>
  <Override ContentType="application/vnd.openxmlformats-officedocument.drawing+xml" PartName="/xl/drawings/worksheetdrawing5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s" sheetId="1" r:id="rId4"/>
    <sheet state="visible" name="Fase de grupos" sheetId="2" r:id="rId5"/>
    <sheet state="visible" name="Fase final" sheetId="3" r:id="rId6"/>
    <sheet state="hidden" name="Corrección" sheetId="4" r:id="rId7"/>
    <sheet state="hidden" name="No modificar!!" sheetId="5" r:id="rId8"/>
  </sheets>
  <definedNames/>
  <calcPr/>
</workbook>
</file>

<file path=xl/sharedStrings.xml><?xml version="1.0" encoding="utf-8"?>
<sst xmlns="http://schemas.openxmlformats.org/spreadsheetml/2006/main" count="455" uniqueCount="226">
  <si>
    <t>Modo de completar</t>
  </si>
  <si>
    <r>
      <rPr/>
      <t xml:space="preserve">En la pestaña </t>
    </r>
    <r>
      <rPr>
        <rFont val="Calibri"/>
        <b/>
        <color rgb="FF000000"/>
        <sz val="11.0"/>
      </rPr>
      <t>"Fase de grupos"</t>
    </r>
    <r>
      <rPr>
        <rFont val="Calibri"/>
        <color rgb="FF000000"/>
        <sz val="11.0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</si>
  <si>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</si>
  <si>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</si>
  <si>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</si>
  <si>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</si>
  <si>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</si>
  <si>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</si>
  <si>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</si>
  <si>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</si>
  <si>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rPr/>
      <t xml:space="preserve">En la pestaña </t>
    </r>
    <r>
      <rPr>
        <rFont val="Calibri"/>
        <b/>
        <color rgb="FF000000"/>
        <sz val="11.0"/>
      </rPr>
      <t xml:space="preserve">"Fase final" </t>
    </r>
    <r>
      <rPr>
        <rFont val="Calibri"/>
        <color rgb="FF000000"/>
        <sz val="11.0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</si>
  <si>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</si>
  <si>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</si>
  <si>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</si>
  <si>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rFont val="Calibri"/>
        <b/>
        <color rgb="FF000000"/>
        <sz val="11.0"/>
      </rPr>
      <t>1</t>
    </r>
    <r>
      <rPr>
        <rFont val="Calibri"/>
        <color rgb="FF000000"/>
        <sz val="11.0"/>
      </rPr>
      <t xml:space="preserve"> punto por acertar la cantidad de goles exacta de uno de los equipos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</si>
  <si>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ganador o empate *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</si>
  <si>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cada uno de los clasificados a la siguiente fase en su posición correspondiente</t>
    </r>
  </si>
  <si>
    <r>
      <rPr>
        <rFont val="Calibri"/>
        <b/>
        <color rgb="FF000000"/>
        <sz val="11.0"/>
      </rPr>
      <t>5</t>
    </r>
    <r>
      <rPr>
        <rFont val="Calibri"/>
        <color rgb="FF000000"/>
        <sz val="11.0"/>
      </rPr>
      <t xml:space="preserve"> puntos por acertar el campeón del torneo</t>
    </r>
  </si>
  <si>
    <r>
      <rPr>
        <rFont val="Calibri"/>
        <b/>
        <color rgb="FF000000"/>
        <sz val="11.0"/>
      </rPr>
      <t>3</t>
    </r>
    <r>
      <rPr>
        <rFont val="Calibri"/>
        <color rgb="FF000000"/>
        <sz val="11.0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</si>
  <si>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</si>
  <si>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</si>
  <si>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rFont val="Calibri"/>
        <b/>
        <color rgb="FF000000"/>
        <sz val="11.0"/>
      </rPr>
      <t>Tabla 1</t>
    </r>
    <r>
      <rPr>
        <rFont val="Calibri"/>
        <color rgb="FF000000"/>
        <sz val="11.0"/>
      </rPr>
      <t xml:space="preserve"> - Luego de la primer fecha de la fase de grupos</t>
    </r>
  </si>
  <si>
    <r>
      <rPr>
        <rFont val="Calibri"/>
        <b/>
        <color rgb="FF000000"/>
        <sz val="11.0"/>
      </rPr>
      <t>Tabla 2</t>
    </r>
    <r>
      <rPr>
        <rFont val="Calibri"/>
        <color rgb="FF000000"/>
        <sz val="11.0"/>
      </rPr>
      <t xml:space="preserve"> - Luego de la segunda fecha de la fase de grupos</t>
    </r>
  </si>
  <si>
    <t>93 años - 1925-2018</t>
  </si>
  <si>
    <r>
      <rPr>
        <rFont val="Calibri"/>
        <b/>
        <color rgb="FF000000"/>
        <sz val="11.0"/>
      </rPr>
      <t>Tabla 3</t>
    </r>
    <r>
      <rPr>
        <rFont val="Calibri"/>
        <color rgb="FF000000"/>
        <sz val="11.0"/>
      </rPr>
      <t xml:space="preserve"> - Luego de la tercer fecha de la fase de grupos</t>
    </r>
  </si>
  <si>
    <r>
      <rPr>
        <rFont val="Calibri"/>
        <b/>
        <color rgb="FF000000"/>
        <sz val="11.0"/>
      </rPr>
      <t>Tabla 4</t>
    </r>
    <r>
      <rPr>
        <rFont val="Calibri"/>
        <color rgb="FF000000"/>
        <sz val="11.0"/>
      </rPr>
      <t xml:space="preserve"> - Luego de los cuartos de final</t>
    </r>
  </si>
  <si>
    <t>*</t>
  </si>
  <si>
    <t>Uruguay</t>
  </si>
  <si>
    <t>Argentina</t>
  </si>
  <si>
    <t>Real</t>
  </si>
  <si>
    <r>
      <rPr>
        <rFont val="Calibri"/>
        <b/>
        <color rgb="FF000000"/>
        <sz val="11.0"/>
      </rPr>
      <t>Tabla 5</t>
    </r>
    <r>
      <rPr>
        <rFont val="Calibri"/>
        <color rgb="FF000000"/>
        <sz val="11.0"/>
      </rPr>
      <t xml:space="preserve"> - Luego de las semifinales</t>
    </r>
  </si>
  <si>
    <r>
      <rPr>
        <rFont val="Calibri"/>
        <b/>
        <color rgb="FF000000"/>
        <sz val="11.0"/>
      </rPr>
      <t xml:space="preserve">Tabla 6 </t>
    </r>
    <r>
      <rPr>
        <rFont val="Calibri"/>
        <color rgb="FF000000"/>
        <sz val="11.0"/>
      </rPr>
      <t xml:space="preserve"> - Luego de finalizado el torneo</t>
    </r>
  </si>
  <si>
    <t>1 pt</t>
  </si>
  <si>
    <t>Costos y Premios</t>
  </si>
  <si>
    <t>El valor de la penca es de $100</t>
  </si>
  <si>
    <r>
      <rPr/>
      <t xml:space="preserve">Primer premio </t>
    </r>
    <r>
      <rPr>
        <rFont val="Calibri"/>
        <sz val="11.0"/>
      </rPr>
      <t>- $5000</t>
    </r>
  </si>
  <si>
    <t>3 pts</t>
  </si>
  <si>
    <r>
      <rPr/>
      <t xml:space="preserve">Segundo premio </t>
    </r>
    <r>
      <rPr>
        <rFont val="Calibri"/>
        <color rgb="FF000000"/>
        <sz val="11.0"/>
      </rPr>
      <t>- Whisky Johnnie Walker Double Black + Fernet Branca</t>
    </r>
  </si>
  <si>
    <t>4 pts</t>
  </si>
  <si>
    <r>
      <rPr/>
      <t xml:space="preserve">Tercer premio </t>
    </r>
    <r>
      <rPr>
        <rFont val="Calibri"/>
        <color rgb="FF000000"/>
        <sz val="11.0"/>
      </rPr>
      <t>- Whisky Jhonnie Walker Et.Negra + Vino H. Stagnari</t>
    </r>
  </si>
  <si>
    <r>
      <rPr/>
      <t xml:space="preserve">Cuarto premio </t>
    </r>
    <r>
      <rPr>
        <rFont val="Calibri"/>
        <color rgb="FF000000"/>
        <sz val="11.0"/>
      </rPr>
      <t>- Whisky Ballantine's + Vino H. Stagnari</t>
    </r>
  </si>
  <si>
    <t>5 pts</t>
  </si>
  <si>
    <r>
      <rPr/>
      <t xml:space="preserve">Quinto premio </t>
    </r>
    <r>
      <rPr>
        <rFont val="Calibri"/>
        <color rgb="FF000000"/>
        <sz val="11.0"/>
      </rPr>
      <t>- Pack cervezas artesanales</t>
    </r>
  </si>
  <si>
    <r>
      <rPr/>
      <t xml:space="preserve">Sexto premio </t>
    </r>
    <r>
      <rPr>
        <rFont val="Calibri"/>
        <color rgb="FF000000"/>
        <sz val="11.0"/>
      </rPr>
      <t>- Whisky Sandy Mac</t>
    </r>
  </si>
  <si>
    <r>
      <rPr/>
      <t xml:space="preserve">Séptimo premio </t>
    </r>
    <r>
      <rPr>
        <rFont val="Calibri"/>
        <color rgb="FF000000"/>
        <sz val="11.0"/>
      </rPr>
      <t>- Dos botellas vino Traversa</t>
    </r>
  </si>
  <si>
    <r>
      <rPr/>
      <t xml:space="preserve">Octavo premio </t>
    </r>
    <r>
      <rPr>
        <rFont val="Calibri"/>
        <color rgb="FF000000"/>
        <sz val="11.0"/>
      </rPr>
      <t>- Botella de espumante</t>
    </r>
  </si>
  <si>
    <t>Consultas</t>
  </si>
  <si>
    <t>penca2018argos@gmail.com</t>
  </si>
  <si>
    <t>Nombre</t>
  </si>
  <si>
    <t xml:space="preserve">Juan Angel Álvarez </t>
  </si>
  <si>
    <t>e-mail</t>
  </si>
  <si>
    <t>tatyab@msn.com</t>
  </si>
  <si>
    <r>
      <rPr/>
      <t xml:space="preserve">Consulta resultados </t>
    </r>
    <r>
      <rPr>
        <rFont val="Dusha V5"/>
        <b/>
        <color rgb="FF000000"/>
        <sz val="11.0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</si>
  <si>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</si>
  <si>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</si>
  <si>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</si>
  <si>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</si>
  <si>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</si>
  <si>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</si>
  <si>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</si>
  <si>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</si>
  <si>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</si>
  <si>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</si>
  <si>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</si>
  <si>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</si>
  <si>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</si>
  <si>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</si>
  <si>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</si>
  <si>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</si>
  <si>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</si>
  <si>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</si>
  <si>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</si>
  <si>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</si>
  <si>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</si>
  <si>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</si>
  <si>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</si>
  <si>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</si>
  <si>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</si>
  <si>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</si>
  <si>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</si>
  <si>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</si>
  <si>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</si>
  <si>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</si>
  <si>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</si>
  <si>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</si>
  <si>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</si>
  <si>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</si>
  <si>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</si>
  <si>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</si>
  <si>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</si>
  <si>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</si>
  <si>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</si>
  <si>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</si>
  <si>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</si>
  <si>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</si>
  <si>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</si>
  <si>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</si>
  <si>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</si>
  <si>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</si>
  <si>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</si>
  <si>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</si>
  <si>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</si>
  <si>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</si>
  <si>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</si>
  <si>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</si>
  <si>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</si>
  <si>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</si>
  <si>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</si>
  <si>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</si>
  <si>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</si>
  <si>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</si>
  <si>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</si>
  <si>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</si>
  <si>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</si>
  <si>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</si>
  <si>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</si>
  <si>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</si>
  <si>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</si>
  <si>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</si>
  <si>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</si>
  <si>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</si>
  <si>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</si>
  <si>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</si>
  <si>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</si>
  <si>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</si>
  <si>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</si>
  <si>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</si>
  <si>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</si>
  <si>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</si>
  <si>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</si>
  <si>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</si>
  <si>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</si>
  <si>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</si>
  <si>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</si>
  <si>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</si>
  <si>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</si>
  <si>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</si>
  <si>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</si>
  <si>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</si>
  <si>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</si>
  <si>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</si>
  <si>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</si>
  <si>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</si>
  <si>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</si>
  <si>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</si>
  <si>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</si>
  <si>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</si>
  <si>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</si>
  <si>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</si>
  <si>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</si>
  <si>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</si>
  <si>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</si>
  <si>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</si>
  <si>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</si>
  <si>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</si>
  <si>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</si>
  <si>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</si>
  <si>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</si>
  <si>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</si>
  <si>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</si>
  <si>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</si>
  <si>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</si>
  <si>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</si>
  <si>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</si>
  <si>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</si>
  <si>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</si>
  <si>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</si>
  <si>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</si>
  <si>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</si>
  <si>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</si>
  <si>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</si>
  <si>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Gabriel Jesus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</si>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</sst>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b/>
      <sz val="11.0"/>
      <color rgb="FFFF0000"/>
      <name val="Calibri"/>
    </font>
    <font>
      <b/>
      <sz val="11.0"/>
      <color rgb="FFFFFFFF"/>
      <name val="Calibri"/>
    </font>
    <font/>
    <font>
      <b/>
      <i/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u/>
      <sz val="11.0"/>
      <color rgb="FF0000FF"/>
      <name val="Calibri"/>
    </font>
    <font>
      <b/>
      <sz val="11.0"/>
      <color rgb="FF000000"/>
      <name val="Dusha v5"/>
    </font>
    <font>
      <sz val="11.0"/>
      <color rgb="FF000000"/>
      <name val="Dusha v5"/>
    </font>
    <font>
      <u/>
      <sz val="11.0"/>
      <color rgb="FF0000FF"/>
      <name val="Calibri"/>
    </font>
    <font>
      <b/>
      <sz val="11.0"/>
      <color rgb="FFFFFFFF"/>
      <name val="Dusha v5"/>
    </font>
    <font>
      <sz val="10.0"/>
      <color rgb="FF3F3F3F"/>
      <name val="Dusha v5"/>
    </font>
    <font>
      <sz val="10.0"/>
      <color rgb="FF000000"/>
      <name val="Dusha v5"/>
    </font>
    <font>
      <sz val="10.0"/>
      <color rgb="FF0B7F19"/>
      <name val="Dusha v5"/>
    </font>
    <font>
      <b/>
      <sz val="10.0"/>
      <color rgb="FFFF0000"/>
      <name val="Dusha v5"/>
    </font>
    <font>
      <sz val="10.0"/>
      <color rgb="FFFF0000"/>
      <name val="Dusha v5"/>
    </font>
    <font>
      <b/>
      <sz val="10.0"/>
      <color rgb="FF000000"/>
      <name val="Dusha v5"/>
    </font>
    <font>
      <sz val="11.0"/>
      <color rgb="FFFF0000"/>
      <name val="Calibri"/>
    </font>
    <font>
      <sz val="13.0"/>
      <color rgb="FFFFFFFF"/>
      <name val="Dusha v5"/>
    </font>
    <font>
      <sz val="11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17365D"/>
        <bgColor rgb="FF17365D"/>
      </patternFill>
    </fill>
    <fill>
      <patternFill patternType="solid">
        <fgColor rgb="FF860D04"/>
        <bgColor rgb="FF860D04"/>
      </patternFill>
    </fill>
  </fills>
  <borders count="33">
    <border/>
    <border>
      <left/>
      <top/>
      <bottom/>
    </border>
    <border>
      <top/>
      <bottom/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0" numFmtId="0" xfId="0" applyAlignment="1" applyBorder="1" applyFont="1">
      <alignment horizontal="center"/>
    </xf>
    <xf borderId="3" fillId="0" fontId="3" numFmtId="0" xfId="0" applyBorder="1" applyFont="1"/>
    <xf borderId="4" fillId="3" fontId="0" numFmtId="0" xfId="0" applyAlignment="1" applyBorder="1" applyFill="1" applyFont="1">
      <alignment horizontal="center"/>
    </xf>
    <xf borderId="5" fillId="3" fontId="0" numFmtId="0" xfId="0" applyAlignment="1" applyBorder="1" applyFont="1">
      <alignment horizontal="center"/>
    </xf>
    <xf borderId="6" fillId="3" fontId="0" numFmtId="0" xfId="0" applyAlignment="1" applyBorder="1" applyFont="1">
      <alignment horizontal="center"/>
    </xf>
    <xf borderId="0" fillId="0" fontId="0" numFmtId="0" xfId="0" applyFont="1"/>
    <xf borderId="7" fillId="3" fontId="0" numFmtId="0" xfId="0" applyAlignment="1" applyBorder="1" applyFont="1">
      <alignment horizontal="center"/>
    </xf>
    <xf borderId="8" fillId="3" fontId="0" numFmtId="0" xfId="0" applyAlignment="1" applyBorder="1" applyFont="1">
      <alignment horizontal="center"/>
    </xf>
    <xf borderId="9" fillId="3" fontId="0" numFmtId="0" xfId="0" applyAlignment="1" applyBorder="1" applyFont="1">
      <alignment horizontal="center"/>
    </xf>
    <xf borderId="10" fillId="3" fontId="0" numFmtId="0" xfId="0" applyAlignment="1" applyBorder="1" applyFont="1">
      <alignment horizontal="center"/>
    </xf>
    <xf borderId="11" fillId="3" fontId="0" numFmtId="0" xfId="0" applyAlignment="1" applyBorder="1" applyFont="1">
      <alignment horizontal="center"/>
    </xf>
    <xf borderId="12" fillId="3" fontId="0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13" fillId="0" fontId="3" numFmtId="0" xfId="0" applyBorder="1" applyFont="1"/>
    <xf borderId="14" fillId="0" fontId="0" numFmtId="0" xfId="0" applyAlignment="1" applyBorder="1" applyFont="1">
      <alignment horizontal="center"/>
    </xf>
    <xf borderId="15" fillId="0" fontId="0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13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0" fillId="0" fontId="5" numFmtId="0" xfId="0" applyFont="1"/>
    <xf borderId="0" fillId="0" fontId="6" numFmtId="0" xfId="0" applyFont="1"/>
    <xf borderId="20" fillId="0" fontId="0" numFmtId="0" xfId="0" applyAlignment="1" applyBorder="1" applyFont="1">
      <alignment horizontal="center"/>
    </xf>
    <xf borderId="21" fillId="0" fontId="0" numFmtId="0" xfId="0" applyAlignment="1" applyBorder="1" applyFont="1">
      <alignment horizontal="center"/>
    </xf>
    <xf borderId="0" fillId="0" fontId="7" numFmtId="0" xfId="0" applyFont="1"/>
    <xf borderId="8" fillId="4" fontId="0" numFmtId="0" xfId="0" applyBorder="1" applyFill="1" applyFont="1"/>
    <xf borderId="8" fillId="4" fontId="0" numFmtId="0" xfId="0" applyAlignment="1" applyBorder="1" applyFont="1">
      <alignment horizontal="center"/>
    </xf>
    <xf borderId="8" fillId="4" fontId="5" numFmtId="0" xfId="0" applyBorder="1" applyFont="1"/>
    <xf borderId="7" fillId="4" fontId="0" numFmtId="0" xfId="0" applyBorder="1" applyFont="1"/>
    <xf borderId="4" fillId="3" fontId="0" numFmtId="0" xfId="0" applyBorder="1" applyFont="1"/>
    <xf borderId="5" fillId="3" fontId="0" numFmtId="0" xfId="0" applyBorder="1" applyFont="1"/>
    <xf borderId="5" fillId="3" fontId="5" numFmtId="0" xfId="0" applyBorder="1" applyFont="1"/>
    <xf borderId="6" fillId="3" fontId="0" numFmtId="0" xfId="0" applyBorder="1" applyFont="1"/>
    <xf borderId="8" fillId="5" fontId="0" numFmtId="0" xfId="0" applyBorder="1" applyFill="1" applyFont="1"/>
    <xf borderId="8" fillId="3" fontId="0" numFmtId="0" xfId="0" applyBorder="1" applyFont="1"/>
    <xf borderId="7" fillId="3" fontId="0" numFmtId="0" xfId="0" applyBorder="1" applyFont="1"/>
    <xf borderId="15" fillId="0" fontId="8" numFmtId="0" xfId="0" applyAlignment="1" applyBorder="1" applyFont="1">
      <alignment horizontal="center"/>
    </xf>
    <xf borderId="22" fillId="0" fontId="3" numFmtId="0" xfId="0" applyBorder="1" applyFont="1"/>
    <xf borderId="16" fillId="0" fontId="3" numFmtId="0" xfId="0" applyBorder="1" applyFont="1"/>
    <xf borderId="8" fillId="3" fontId="9" numFmtId="0" xfId="0" applyBorder="1" applyFont="1"/>
    <xf borderId="23" fillId="0" fontId="8" numFmtId="0" xfId="0" applyAlignment="1" applyBorder="1" applyFont="1">
      <alignment horizontal="center"/>
    </xf>
    <xf borderId="15" fillId="0" fontId="10" numFmtId="0" xfId="0" applyAlignment="1" applyBorder="1" applyFont="1">
      <alignment horizontal="center"/>
    </xf>
    <xf borderId="8" fillId="3" fontId="5" numFmtId="0" xfId="0" applyBorder="1" applyFont="1"/>
    <xf borderId="8" fillId="3" fontId="9" numFmtId="0" xfId="0" applyAlignment="1" applyBorder="1" applyFont="1">
      <alignment horizontal="center"/>
    </xf>
    <xf borderId="9" fillId="3" fontId="0" numFmtId="0" xfId="0" applyBorder="1" applyFont="1"/>
    <xf borderId="1" fillId="6" fontId="11" numFmtId="0" xfId="0" applyAlignment="1" applyBorder="1" applyFill="1" applyFont="1">
      <alignment horizontal="center"/>
    </xf>
    <xf borderId="8" fillId="3" fontId="12" numFmtId="22" xfId="0" applyBorder="1" applyFont="1" applyNumberFormat="1"/>
    <xf borderId="24" fillId="3" fontId="12" numFmtId="0" xfId="0" applyAlignment="1" applyBorder="1" applyFont="1">
      <alignment horizontal="center"/>
    </xf>
    <xf borderId="5" fillId="7" fontId="9" numFmtId="0" xfId="0" applyAlignment="1" applyBorder="1" applyFill="1" applyFont="1">
      <alignment horizontal="center"/>
    </xf>
    <xf borderId="24" fillId="7" fontId="9" numFmtId="0" xfId="0" applyAlignment="1" applyBorder="1" applyFont="1">
      <alignment horizontal="center"/>
    </xf>
    <xf borderId="6" fillId="3" fontId="12" numFmtId="0" xfId="0" applyAlignment="1" applyBorder="1" applyFont="1">
      <alignment horizontal="center"/>
    </xf>
    <xf borderId="14" fillId="0" fontId="13" numFmtId="0" xfId="0" applyAlignment="1" applyBorder="1" applyFont="1">
      <alignment horizontal="center"/>
    </xf>
    <xf borderId="13" fillId="0" fontId="13" numFmtId="0" xfId="0" applyAlignment="1" applyBorder="1" applyFont="1">
      <alignment horizontal="center"/>
    </xf>
    <xf borderId="25" fillId="0" fontId="13" numFmtId="0" xfId="0" applyAlignment="1" applyBorder="1" applyFont="1">
      <alignment horizontal="center"/>
    </xf>
    <xf borderId="26" fillId="3" fontId="12" numFmtId="0" xfId="0" applyAlignment="1" applyBorder="1" applyFont="1">
      <alignment horizontal="center"/>
    </xf>
    <xf borderId="8" fillId="7" fontId="9" numFmtId="0" xfId="0" applyAlignment="1" applyBorder="1" applyFont="1">
      <alignment horizontal="center"/>
    </xf>
    <xf borderId="26" fillId="7" fontId="9" numFmtId="0" xfId="0" applyAlignment="1" applyBorder="1" applyFont="1">
      <alignment horizontal="center"/>
    </xf>
    <xf borderId="9" fillId="3" fontId="12" numFmtId="0" xfId="0" applyAlignment="1" applyBorder="1" applyFont="1">
      <alignment horizontal="center"/>
    </xf>
    <xf borderId="25" fillId="0" fontId="14" numFmtId="0" xfId="0" applyAlignment="1" applyBorder="1" applyFont="1">
      <alignment horizontal="center"/>
    </xf>
    <xf borderId="4" fillId="3" fontId="14" numFmtId="0" xfId="0" applyAlignment="1" applyBorder="1" applyFont="1">
      <alignment horizontal="center"/>
    </xf>
    <xf borderId="5" fillId="3" fontId="14" numFmtId="0" xfId="0" applyAlignment="1" applyBorder="1" applyFont="1">
      <alignment horizontal="center"/>
    </xf>
    <xf borderId="8" fillId="3" fontId="15" numFmtId="0" xfId="0" applyAlignment="1" applyBorder="1" applyFont="1">
      <alignment horizontal="center"/>
    </xf>
    <xf borderId="8" fillId="3" fontId="16" numFmtId="0" xfId="0" applyBorder="1" applyFont="1"/>
    <xf borderId="18" fillId="0" fontId="13" numFmtId="0" xfId="0" applyAlignment="1" applyBorder="1" applyFont="1">
      <alignment horizontal="center"/>
    </xf>
    <xf borderId="27" fillId="0" fontId="14" numFmtId="0" xfId="0" applyAlignment="1" applyBorder="1" applyFont="1">
      <alignment horizontal="center"/>
    </xf>
    <xf borderId="7" fillId="3" fontId="14" numFmtId="0" xfId="0" applyAlignment="1" applyBorder="1" applyFont="1">
      <alignment horizontal="center"/>
    </xf>
    <xf borderId="8" fillId="3" fontId="14" numFmtId="0" xfId="0" applyAlignment="1" applyBorder="1" applyFont="1">
      <alignment horizontal="center"/>
    </xf>
    <xf borderId="27" fillId="0" fontId="13" numFmtId="0" xfId="0" applyAlignment="1" applyBorder="1" applyFont="1">
      <alignment horizontal="center"/>
    </xf>
    <xf borderId="7" fillId="3" fontId="13" numFmtId="0" xfId="0" applyAlignment="1" applyBorder="1" applyFont="1">
      <alignment horizontal="center"/>
    </xf>
    <xf borderId="8" fillId="3" fontId="13" numFmtId="0" xfId="0" applyAlignment="1" applyBorder="1" applyFont="1">
      <alignment horizontal="center"/>
    </xf>
    <xf borderId="8" fillId="3" fontId="5" numFmtId="0" xfId="0" applyAlignment="1" applyBorder="1" applyFont="1">
      <alignment horizontal="center"/>
    </xf>
    <xf borderId="20" fillId="0" fontId="13" numFmtId="0" xfId="0" applyAlignment="1" applyBorder="1" applyFont="1">
      <alignment horizontal="center"/>
    </xf>
    <xf borderId="28" fillId="0" fontId="13" numFmtId="0" xfId="0" applyAlignment="1" applyBorder="1" applyFont="1">
      <alignment horizontal="center"/>
    </xf>
    <xf borderId="10" fillId="3" fontId="13" numFmtId="0" xfId="0" applyAlignment="1" applyBorder="1" applyFont="1">
      <alignment horizontal="center"/>
    </xf>
    <xf borderId="11" fillId="3" fontId="13" numFmtId="0" xfId="0" applyAlignment="1" applyBorder="1" applyFont="1">
      <alignment horizontal="center"/>
    </xf>
    <xf borderId="29" fillId="3" fontId="12" numFmtId="0" xfId="0" applyAlignment="1" applyBorder="1" applyFont="1">
      <alignment horizontal="center"/>
    </xf>
    <xf borderId="11" fillId="7" fontId="9" numFmtId="0" xfId="0" applyAlignment="1" applyBorder="1" applyFont="1">
      <alignment horizontal="center"/>
    </xf>
    <xf borderId="29" fillId="7" fontId="9" numFmtId="0" xfId="0" applyAlignment="1" applyBorder="1" applyFont="1">
      <alignment horizontal="center"/>
    </xf>
    <xf borderId="12" fillId="3" fontId="12" numFmtId="0" xfId="0" applyAlignment="1" applyBorder="1" applyFont="1">
      <alignment horizontal="center"/>
    </xf>
    <xf borderId="4" fillId="3" fontId="13" numFmtId="0" xfId="0" applyAlignment="1" applyBorder="1" applyFont="1">
      <alignment horizontal="center"/>
    </xf>
    <xf borderId="4" fillId="7" fontId="13" numFmtId="0" xfId="0" applyAlignment="1" applyBorder="1" applyFont="1">
      <alignment horizontal="center"/>
    </xf>
    <xf borderId="24" fillId="7" fontId="13" numFmtId="0" xfId="0" applyAlignment="1" applyBorder="1" applyFont="1">
      <alignment horizontal="center"/>
    </xf>
    <xf borderId="6" fillId="3" fontId="13" numFmtId="0" xfId="0" applyAlignment="1" applyBorder="1" applyFont="1">
      <alignment horizontal="center"/>
    </xf>
    <xf borderId="8" fillId="3" fontId="17" numFmtId="0" xfId="0" applyAlignment="1" applyBorder="1" applyFont="1">
      <alignment horizontal="center"/>
    </xf>
    <xf borderId="8" fillId="3" fontId="13" numFmtId="0" xfId="0" applyBorder="1" applyFont="1"/>
    <xf borderId="7" fillId="7" fontId="13" numFmtId="0" xfId="0" applyAlignment="1" applyBorder="1" applyFont="1">
      <alignment horizontal="center"/>
    </xf>
    <xf borderId="26" fillId="7" fontId="13" numFmtId="0" xfId="0" applyAlignment="1" applyBorder="1" applyFont="1">
      <alignment horizontal="center"/>
    </xf>
    <xf borderId="9" fillId="3" fontId="13" numFmtId="0" xfId="0" applyAlignment="1" applyBorder="1" applyFont="1">
      <alignment horizontal="center"/>
    </xf>
    <xf borderId="10" fillId="7" fontId="13" numFmtId="0" xfId="0" applyAlignment="1" applyBorder="1" applyFont="1">
      <alignment horizontal="center"/>
    </xf>
    <xf borderId="29" fillId="7" fontId="13" numFmtId="0" xfId="0" applyAlignment="1" applyBorder="1" applyFont="1">
      <alignment horizontal="center"/>
    </xf>
    <xf borderId="12" fillId="3" fontId="13" numFmtId="0" xfId="0" applyAlignment="1" applyBorder="1" applyFont="1">
      <alignment horizontal="center"/>
    </xf>
    <xf borderId="8" fillId="3" fontId="1" numFmtId="0" xfId="0" applyBorder="1" applyFont="1"/>
    <xf borderId="8" fillId="3" fontId="18" numFmtId="0" xfId="0" applyBorder="1" applyFont="1"/>
    <xf borderId="8" fillId="3" fontId="1" numFmtId="0" xfId="0" applyAlignment="1" applyBorder="1" applyFont="1">
      <alignment horizontal="center"/>
    </xf>
    <xf borderId="10" fillId="3" fontId="0" numFmtId="0" xfId="0" applyBorder="1" applyFont="1"/>
    <xf borderId="11" fillId="3" fontId="0" numFmtId="0" xfId="0" applyBorder="1" applyFont="1"/>
    <xf borderId="11" fillId="3" fontId="5" numFmtId="0" xfId="0" applyBorder="1" applyFont="1"/>
    <xf borderId="12" fillId="3" fontId="0" numFmtId="0" xfId="0" applyBorder="1" applyFont="1"/>
    <xf borderId="1" fillId="8" fontId="19" numFmtId="0" xfId="0" applyAlignment="1" applyBorder="1" applyFill="1" applyFont="1">
      <alignment horizontal="center"/>
    </xf>
    <xf borderId="1" fillId="9" fontId="19" numFmtId="0" xfId="0" applyAlignment="1" applyBorder="1" applyFill="1" applyFont="1">
      <alignment horizontal="center"/>
    </xf>
    <xf borderId="30" fillId="3" fontId="13" numFmtId="22" xfId="0" applyAlignment="1" applyBorder="1" applyFont="1" applyNumberFormat="1">
      <alignment horizontal="center"/>
    </xf>
    <xf borderId="31" fillId="0" fontId="3" numFmtId="0" xfId="0" applyBorder="1" applyFont="1"/>
    <xf borderId="23" fillId="3" fontId="5" numFmtId="0" xfId="0" applyAlignment="1" applyBorder="1" applyFont="1">
      <alignment horizontal="center"/>
    </xf>
    <xf borderId="23" fillId="3" fontId="0" numFmtId="0" xfId="0" applyAlignment="1" applyBorder="1" applyFont="1">
      <alignment horizontal="center"/>
    </xf>
    <xf borderId="32" fillId="3" fontId="0" numFmtId="0" xfId="0" applyAlignment="1" applyBorder="1" applyFont="1">
      <alignment horizontal="center"/>
    </xf>
    <xf borderId="1" fillId="3" fontId="13" numFmtId="22" xfId="0" applyAlignment="1" applyBorder="1" applyFont="1" applyNumberFormat="1">
      <alignment horizontal="center"/>
    </xf>
    <xf borderId="23" fillId="0" fontId="0" numFmtId="0" xfId="0" applyAlignment="1" applyBorder="1" applyFont="1">
      <alignment horizontal="center"/>
    </xf>
    <xf borderId="13" fillId="0" fontId="0" numFmtId="0" xfId="0" applyBorder="1" applyFont="1"/>
    <xf borderId="17" fillId="0" fontId="0" numFmtId="0" xfId="0" applyBorder="1" applyFont="1"/>
    <xf borderId="19" fillId="0" fontId="0" numFmtId="22" xfId="0" applyBorder="1" applyFont="1" applyNumberFormat="1"/>
    <xf borderId="3" fillId="0" fontId="0" numFmtId="0" xfId="0" applyBorder="1" applyFont="1"/>
    <xf borderId="21" fillId="0" fontId="0" numFmtId="22" xfId="0" applyBorder="1" applyFont="1" applyNumberFormat="1"/>
    <xf borderId="13" fillId="0" fontId="20" numFmtId="0" xfId="0" applyBorder="1" applyFont="1"/>
    <xf borderId="17" fillId="0" fontId="20" numFmtId="0" xfId="0" applyBorder="1" applyFont="1"/>
    <xf borderId="19" fillId="0" fontId="0" numFmtId="0" xfId="0" applyBorder="1" applyFont="1"/>
    <xf borderId="21" fillId="0" fontId="0" numFmtId="0" xfId="0" applyBorder="1" applyFont="1"/>
    <xf borderId="17" fillId="0" fontId="3" numFmtId="0" xfId="0" applyBorder="1" applyFont="1"/>
    <xf borderId="25" fillId="0" fontId="0" numFmtId="0" xfId="0" applyAlignment="1" applyBorder="1" applyFont="1">
      <alignment horizontal="center"/>
    </xf>
    <xf borderId="27" fillId="0" fontId="0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71"/>
    <col customWidth="1" min="2" max="2" width="18.43"/>
    <col customWidth="1" min="3" max="3" width="112.86"/>
    <col customWidth="1" min="4" max="4" width="1.71"/>
    <col customWidth="1" min="5" max="5" width="11.43"/>
    <col customWidth="1" min="6" max="7" width="3.71"/>
    <col customWidth="1" min="8" max="9" width="11.43"/>
    <col customWidth="1" min="10" max="11" width="10.71"/>
  </cols>
  <sheetData>
    <row r="1">
      <c r="B1" s="1"/>
      <c r="E1" s="1"/>
      <c r="F1" s="1"/>
      <c r="G1" s="1"/>
      <c r="H1" s="1"/>
      <c r="I1" s="1"/>
    </row>
    <row r="2">
      <c r="B2" s="2" t="s">
        <v>0</v>
      </c>
      <c r="C2" t="s">
        <v>1</v>
      </c>
      <c r="E2" s="3" t="s">
        <v>2</v>
      </c>
      <c r="F2" s="4"/>
      <c r="G2" s="4"/>
      <c r="H2" s="4"/>
      <c r="I2" s="4"/>
    </row>
    <row r="3">
      <c r="B3" s="1"/>
      <c r="C3" t="s">
        <v>3</v>
      </c>
      <c r="E3" s="5" t="s">
        <v>4</v>
      </c>
      <c r="F3" s="6"/>
      <c r="G3" s="6"/>
      <c r="H3" s="6"/>
      <c r="I3" s="6"/>
    </row>
    <row r="4">
      <c r="B4" s="1"/>
      <c r="C4" t="s">
        <v>5</v>
      </c>
      <c r="E4" s="7"/>
      <c r="F4" s="8"/>
      <c r="G4" s="8"/>
      <c r="H4" s="8"/>
      <c r="I4" s="9"/>
    </row>
    <row r="5" ht="14.25" customHeight="1">
      <c r="B5" s="1"/>
      <c r="C5" s="10" t="s">
        <v>6</v>
      </c>
      <c r="E5" s="11"/>
      <c r="F5" s="12"/>
      <c r="G5" s="12"/>
      <c r="H5" s="12"/>
      <c r="I5" s="13"/>
    </row>
    <row r="6" ht="14.25" customHeight="1">
      <c r="A6" s="10"/>
      <c r="B6" s="1"/>
      <c r="C6" s="10" t="s">
        <v>7</v>
      </c>
      <c r="D6" s="10"/>
      <c r="E6" s="11"/>
      <c r="F6" s="12"/>
      <c r="G6" s="12"/>
      <c r="H6" s="12"/>
      <c r="I6" s="13"/>
      <c r="J6" s="10"/>
      <c r="K6" s="10"/>
    </row>
    <row r="7">
      <c r="B7" s="1"/>
      <c r="C7" t="s">
        <v>8</v>
      </c>
      <c r="E7" s="11"/>
      <c r="F7" s="12"/>
      <c r="G7" s="12"/>
      <c r="H7" s="12"/>
      <c r="I7" s="13"/>
    </row>
    <row r="8">
      <c r="B8" s="1"/>
      <c r="C8" t="s">
        <v>9</v>
      </c>
      <c r="E8" s="11"/>
      <c r="F8" s="12"/>
      <c r="G8" s="12"/>
      <c r="H8" s="12"/>
      <c r="I8" s="13"/>
    </row>
    <row r="9">
      <c r="B9" s="1"/>
      <c r="C9" t="s">
        <v>10</v>
      </c>
      <c r="E9" s="11"/>
      <c r="F9" s="12"/>
      <c r="G9" s="12"/>
      <c r="H9" s="12"/>
      <c r="I9" s="13"/>
    </row>
    <row r="10">
      <c r="B10" s="1"/>
      <c r="C10" t="s">
        <v>11</v>
      </c>
      <c r="E10" s="11"/>
      <c r="F10" s="12"/>
      <c r="G10" s="12"/>
      <c r="H10" s="12"/>
      <c r="I10" s="13"/>
    </row>
    <row r="11">
      <c r="B11" s="1"/>
      <c r="C11" t="s">
        <v>12</v>
      </c>
      <c r="E11" s="11"/>
      <c r="F11" s="12"/>
      <c r="G11" s="12"/>
      <c r="H11" s="12"/>
      <c r="I11" s="13"/>
    </row>
    <row r="12">
      <c r="B12" s="2" t="s">
        <v>13</v>
      </c>
      <c r="C12" t="s">
        <v>14</v>
      </c>
      <c r="E12" s="11"/>
      <c r="F12" s="12"/>
      <c r="G12" s="12"/>
      <c r="H12" s="12"/>
      <c r="I12" s="13"/>
    </row>
    <row r="13">
      <c r="B13" s="1"/>
      <c r="C13" t="s">
        <v>15</v>
      </c>
      <c r="E13" s="11"/>
      <c r="F13" s="12"/>
      <c r="G13" s="12"/>
      <c r="H13" s="12"/>
      <c r="I13" s="13"/>
    </row>
    <row r="14">
      <c r="B14" s="1"/>
      <c r="C14" t="s">
        <v>16</v>
      </c>
      <c r="E14" s="11"/>
      <c r="F14" s="12"/>
      <c r="G14" s="12"/>
      <c r="H14" s="12"/>
      <c r="I14" s="13"/>
    </row>
    <row r="15">
      <c r="B15" s="1"/>
      <c r="C15" t="s">
        <v>17</v>
      </c>
      <c r="E15" s="11"/>
      <c r="F15" s="12"/>
      <c r="G15" s="12"/>
      <c r="H15" s="12"/>
      <c r="I15" s="13"/>
    </row>
    <row r="16">
      <c r="B16" s="1"/>
      <c r="C16" t="s">
        <v>18</v>
      </c>
      <c r="E16" s="11"/>
      <c r="F16" s="12"/>
      <c r="G16" s="12"/>
      <c r="H16" s="12"/>
      <c r="I16" s="13"/>
    </row>
    <row r="17">
      <c r="B17" s="2" t="s">
        <v>19</v>
      </c>
      <c r="C17" t="s">
        <v>20</v>
      </c>
      <c r="E17" s="11"/>
      <c r="F17" s="12"/>
      <c r="G17" s="12"/>
      <c r="H17" s="12"/>
      <c r="I17" s="13"/>
    </row>
    <row r="18">
      <c r="B18" s="1"/>
      <c r="C18" t="s">
        <v>21</v>
      </c>
      <c r="E18" s="14"/>
      <c r="F18" s="15"/>
      <c r="G18" s="15"/>
      <c r="H18" s="15"/>
      <c r="I18" s="16"/>
    </row>
    <row r="19">
      <c r="B19" s="1"/>
      <c r="C19" t="s">
        <v>22</v>
      </c>
      <c r="E19" s="17" t="s">
        <v>23</v>
      </c>
      <c r="F19" s="18"/>
      <c r="G19" s="18"/>
      <c r="H19" s="18"/>
      <c r="I19" s="18"/>
    </row>
    <row r="20">
      <c r="B20" s="1"/>
      <c r="C20" t="s">
        <v>24</v>
      </c>
      <c r="E20" s="1"/>
      <c r="F20" s="1"/>
      <c r="G20" s="1"/>
      <c r="H20" s="1"/>
      <c r="I20" s="1"/>
    </row>
    <row r="21">
      <c r="B21" s="1"/>
      <c r="C21" t="s">
        <v>25</v>
      </c>
      <c r="D21" t="s">
        <v>26</v>
      </c>
      <c r="E21" s="19" t="s">
        <v>27</v>
      </c>
      <c r="F21" s="20">
        <v>3.0</v>
      </c>
      <c r="G21" s="21">
        <v>1.0</v>
      </c>
      <c r="H21" s="22" t="s">
        <v>28</v>
      </c>
      <c r="I21" s="23" t="s">
        <v>29</v>
      </c>
    </row>
    <row r="22">
      <c r="B22" s="1"/>
      <c r="C22" t="s">
        <v>30</v>
      </c>
      <c r="E22" s="24"/>
      <c r="F22" s="1"/>
      <c r="G22" s="1"/>
      <c r="H22" s="1"/>
      <c r="I22" s="25"/>
    </row>
    <row r="23">
      <c r="B23" s="1"/>
      <c r="C23" t="s">
        <v>31</v>
      </c>
      <c r="E23" s="24" t="s">
        <v>27</v>
      </c>
      <c r="F23" s="20">
        <v>3.0</v>
      </c>
      <c r="G23" s="21">
        <v>4.0</v>
      </c>
      <c r="H23" s="1" t="str">
        <f>H21</f>
        <v>Argentina</v>
      </c>
      <c r="I23" s="25" t="s">
        <v>32</v>
      </c>
    </row>
    <row r="24">
      <c r="B24" s="2" t="s">
        <v>33</v>
      </c>
      <c r="C24" s="26" t="s">
        <v>34</v>
      </c>
      <c r="E24" s="24" t="s">
        <v>27</v>
      </c>
      <c r="F24" s="20">
        <v>1.0</v>
      </c>
      <c r="G24" s="21">
        <v>1.0</v>
      </c>
      <c r="H24" s="1" t="str">
        <f t="shared" ref="H24:H28" si="1">H23</f>
        <v>Argentina</v>
      </c>
      <c r="I24" s="25" t="s">
        <v>32</v>
      </c>
    </row>
    <row r="25">
      <c r="B25" s="1"/>
      <c r="C25" s="27" t="s">
        <v>35</v>
      </c>
      <c r="E25" s="24" t="s">
        <v>27</v>
      </c>
      <c r="F25" s="20">
        <v>2.0</v>
      </c>
      <c r="G25" s="21">
        <v>0.0</v>
      </c>
      <c r="H25" s="1" t="str">
        <f t="shared" si="1"/>
        <v>Argentina</v>
      </c>
      <c r="I25" s="25" t="s">
        <v>36</v>
      </c>
    </row>
    <row r="26">
      <c r="B26" s="1"/>
      <c r="C26" s="26" t="s">
        <v>37</v>
      </c>
      <c r="E26" s="24" t="s">
        <v>27</v>
      </c>
      <c r="F26" s="20">
        <v>2.0</v>
      </c>
      <c r="G26" s="21">
        <v>1.0</v>
      </c>
      <c r="H26" s="1" t="str">
        <f t="shared" si="1"/>
        <v>Argentina</v>
      </c>
      <c r="I26" s="25" t="s">
        <v>38</v>
      </c>
    </row>
    <row r="27">
      <c r="B27" s="1"/>
      <c r="C27" s="26" t="s">
        <v>39</v>
      </c>
      <c r="E27" s="24" t="s">
        <v>27</v>
      </c>
      <c r="F27" s="20">
        <v>3.0</v>
      </c>
      <c r="G27" s="21">
        <v>2.0</v>
      </c>
      <c r="H27" s="1" t="str">
        <f t="shared" si="1"/>
        <v>Argentina</v>
      </c>
      <c r="I27" s="25" t="s">
        <v>38</v>
      </c>
    </row>
    <row r="28">
      <c r="B28" s="1"/>
      <c r="C28" s="26" t="s">
        <v>40</v>
      </c>
      <c r="E28" s="28" t="s">
        <v>27</v>
      </c>
      <c r="F28" s="20">
        <v>3.0</v>
      </c>
      <c r="G28" s="21">
        <v>1.0</v>
      </c>
      <c r="H28" s="5" t="str">
        <f t="shared" si="1"/>
        <v>Argentina</v>
      </c>
      <c r="I28" s="29" t="s">
        <v>41</v>
      </c>
    </row>
    <row r="29">
      <c r="B29" s="1"/>
      <c r="C29" s="26" t="s">
        <v>42</v>
      </c>
      <c r="E29" s="1"/>
      <c r="F29" s="1"/>
      <c r="G29" s="1"/>
      <c r="H29" s="1"/>
      <c r="I29" s="1"/>
    </row>
    <row r="30">
      <c r="B30" s="1"/>
      <c r="C30" s="26" t="s">
        <v>43</v>
      </c>
      <c r="E30" s="1"/>
      <c r="F30" s="1"/>
      <c r="G30" s="1"/>
      <c r="H30" s="1"/>
      <c r="I30" s="1"/>
    </row>
    <row r="31">
      <c r="B31" s="1"/>
      <c r="C31" s="26" t="s">
        <v>44</v>
      </c>
      <c r="E31" s="1"/>
      <c r="F31" s="1"/>
      <c r="G31" s="1"/>
      <c r="H31" s="1"/>
      <c r="I31" s="1"/>
    </row>
    <row r="32">
      <c r="B32" s="1"/>
      <c r="C32" s="26" t="s">
        <v>45</v>
      </c>
      <c r="E32" s="1"/>
      <c r="F32" s="1"/>
      <c r="G32" s="1"/>
      <c r="H32" s="1"/>
      <c r="I32" s="1"/>
    </row>
    <row r="33">
      <c r="B33" s="2" t="s">
        <v>46</v>
      </c>
      <c r="C33" s="30" t="s">
        <v>47</v>
      </c>
      <c r="E33" s="1"/>
      <c r="F33" s="1"/>
      <c r="G33" s="1"/>
      <c r="H33" s="1"/>
      <c r="I33" s="1"/>
    </row>
    <row r="34">
      <c r="B34" s="1"/>
      <c r="E34" s="1"/>
      <c r="F34" s="1"/>
      <c r="G34" s="1"/>
      <c r="H34" s="1"/>
      <c r="I34" s="1"/>
    </row>
    <row r="35">
      <c r="B35" s="1"/>
      <c r="E35" s="1"/>
      <c r="F35" s="1"/>
      <c r="G35" s="1"/>
      <c r="H35" s="1"/>
      <c r="I35" s="1"/>
    </row>
    <row r="36">
      <c r="B36" s="1"/>
      <c r="E36" s="1"/>
      <c r="F36" s="1"/>
      <c r="G36" s="1"/>
      <c r="H36" s="1"/>
      <c r="I36" s="1"/>
    </row>
    <row r="37">
      <c r="B37" s="1"/>
      <c r="E37" s="1"/>
      <c r="F37" s="1"/>
      <c r="G37" s="1"/>
      <c r="H37" s="1"/>
      <c r="I37" s="1"/>
    </row>
    <row r="38">
      <c r="B38" s="1"/>
      <c r="E38" s="1"/>
      <c r="F38" s="1"/>
      <c r="G38" s="1"/>
      <c r="H38" s="1"/>
      <c r="I38" s="1"/>
    </row>
    <row r="39">
      <c r="B39" s="1"/>
      <c r="E39" s="1"/>
      <c r="F39" s="1"/>
      <c r="G39" s="1"/>
      <c r="H39" s="1"/>
      <c r="I39" s="1"/>
    </row>
    <row r="40">
      <c r="B40" s="1"/>
      <c r="E40" s="1"/>
      <c r="F40" s="1"/>
      <c r="G40" s="1"/>
      <c r="H40" s="1"/>
      <c r="I40" s="1"/>
    </row>
    <row r="41">
      <c r="B41" s="1"/>
      <c r="E41" s="1"/>
      <c r="F41" s="1"/>
      <c r="G41" s="1"/>
      <c r="H41" s="1"/>
      <c r="I41" s="1"/>
    </row>
    <row r="42">
      <c r="B42" s="1"/>
      <c r="E42" s="1"/>
      <c r="F42" s="1"/>
      <c r="G42" s="1"/>
      <c r="H42" s="1"/>
      <c r="I42" s="1"/>
    </row>
    <row r="43">
      <c r="B43" s="1"/>
      <c r="E43" s="1"/>
      <c r="F43" s="1"/>
      <c r="G43" s="1"/>
      <c r="H43" s="1"/>
      <c r="I43" s="1"/>
    </row>
    <row r="44">
      <c r="B44" s="1"/>
      <c r="E44" s="1"/>
      <c r="F44" s="1"/>
      <c r="G44" s="1"/>
      <c r="H44" s="1"/>
      <c r="I44" s="1"/>
    </row>
    <row r="45">
      <c r="B45" s="1"/>
      <c r="E45" s="1"/>
      <c r="F45" s="1"/>
      <c r="G45" s="1"/>
      <c r="H45" s="1"/>
      <c r="I45" s="1"/>
    </row>
    <row r="46">
      <c r="B46" s="1"/>
      <c r="E46" s="1"/>
      <c r="F46" s="1"/>
      <c r="G46" s="1"/>
      <c r="H46" s="1"/>
      <c r="I46" s="1"/>
    </row>
    <row r="47">
      <c r="B47" s="1"/>
      <c r="E47" s="1"/>
      <c r="F47" s="1"/>
      <c r="G47" s="1"/>
      <c r="H47" s="1"/>
      <c r="I47" s="1"/>
    </row>
    <row r="48">
      <c r="B48" s="1"/>
      <c r="E48" s="1"/>
      <c r="F48" s="1"/>
      <c r="G48" s="1"/>
      <c r="H48" s="1"/>
      <c r="I48" s="1"/>
    </row>
    <row r="49">
      <c r="B49" s="1"/>
      <c r="E49" s="1"/>
      <c r="F49" s="1"/>
      <c r="G49" s="1"/>
      <c r="H49" s="1"/>
      <c r="I49" s="1"/>
    </row>
    <row r="50">
      <c r="B50" s="1"/>
      <c r="E50" s="1"/>
      <c r="F50" s="1"/>
      <c r="G50" s="1"/>
      <c r="H50" s="1"/>
      <c r="I50" s="1"/>
    </row>
    <row r="51">
      <c r="B51" s="1"/>
      <c r="E51" s="1"/>
      <c r="F51" s="1"/>
      <c r="G51" s="1"/>
      <c r="H51" s="1"/>
      <c r="I51" s="1"/>
    </row>
    <row r="52">
      <c r="B52" s="1"/>
      <c r="E52" s="1"/>
      <c r="F52" s="1"/>
      <c r="G52" s="1"/>
      <c r="H52" s="1"/>
      <c r="I52" s="1"/>
    </row>
    <row r="53">
      <c r="B53" s="1"/>
      <c r="E53" s="1"/>
      <c r="F53" s="1"/>
      <c r="G53" s="1"/>
      <c r="H53" s="1"/>
      <c r="I53" s="1"/>
    </row>
    <row r="54">
      <c r="B54" s="1"/>
      <c r="E54" s="1"/>
      <c r="F54" s="1"/>
      <c r="G54" s="1"/>
      <c r="H54" s="1"/>
      <c r="I54" s="1"/>
    </row>
    <row r="55">
      <c r="B55" s="1"/>
      <c r="E55" s="1"/>
      <c r="F55" s="1"/>
      <c r="G55" s="1"/>
      <c r="H55" s="1"/>
      <c r="I55" s="1"/>
    </row>
    <row r="56">
      <c r="B56" s="1"/>
      <c r="E56" s="1"/>
      <c r="F56" s="1"/>
      <c r="G56" s="1"/>
      <c r="H56" s="1"/>
      <c r="I56" s="1"/>
    </row>
    <row r="57">
      <c r="B57" s="1"/>
      <c r="E57" s="1"/>
      <c r="F57" s="1"/>
      <c r="G57" s="1"/>
      <c r="H57" s="1"/>
      <c r="I57" s="1"/>
    </row>
    <row r="58">
      <c r="B58" s="1"/>
      <c r="E58" s="1"/>
      <c r="F58" s="1"/>
      <c r="G58" s="1"/>
      <c r="H58" s="1"/>
      <c r="I58" s="1"/>
    </row>
    <row r="59">
      <c r="B59" s="1"/>
      <c r="E59" s="1"/>
      <c r="F59" s="1"/>
      <c r="G59" s="1"/>
      <c r="H59" s="1"/>
      <c r="I59" s="1"/>
    </row>
    <row r="60">
      <c r="B60" s="1"/>
      <c r="E60" s="1"/>
      <c r="F60" s="1"/>
      <c r="G60" s="1"/>
      <c r="H60" s="1"/>
      <c r="I60" s="1"/>
    </row>
    <row r="61">
      <c r="B61" s="1"/>
      <c r="E61" s="1"/>
      <c r="F61" s="1"/>
      <c r="G61" s="1"/>
      <c r="H61" s="1"/>
      <c r="I61" s="1"/>
    </row>
    <row r="62">
      <c r="B62" s="1"/>
      <c r="E62" s="1"/>
      <c r="F62" s="1"/>
      <c r="G62" s="1"/>
      <c r="H62" s="1"/>
      <c r="I62" s="1"/>
    </row>
    <row r="63">
      <c r="B63" s="1"/>
      <c r="E63" s="1"/>
      <c r="F63" s="1"/>
      <c r="G63" s="1"/>
      <c r="H63" s="1"/>
      <c r="I63" s="1"/>
    </row>
    <row r="64">
      <c r="B64" s="1"/>
      <c r="E64" s="1"/>
      <c r="F64" s="1"/>
      <c r="G64" s="1"/>
      <c r="H64" s="1"/>
      <c r="I64" s="1"/>
    </row>
    <row r="65">
      <c r="B65" s="1"/>
      <c r="E65" s="1"/>
      <c r="F65" s="1"/>
      <c r="G65" s="1"/>
      <c r="H65" s="1"/>
      <c r="I65" s="1"/>
    </row>
    <row r="66">
      <c r="B66" s="1"/>
      <c r="E66" s="1"/>
      <c r="F66" s="1"/>
      <c r="G66" s="1"/>
      <c r="H66" s="1"/>
      <c r="I66" s="1"/>
    </row>
    <row r="67">
      <c r="B67" s="1"/>
      <c r="E67" s="1"/>
      <c r="F67" s="1"/>
      <c r="G67" s="1"/>
      <c r="H67" s="1"/>
      <c r="I67" s="1"/>
    </row>
    <row r="68">
      <c r="B68" s="1"/>
      <c r="E68" s="1"/>
      <c r="F68" s="1"/>
      <c r="G68" s="1"/>
      <c r="H68" s="1"/>
      <c r="I68" s="1"/>
    </row>
    <row r="69">
      <c r="B69" s="1"/>
      <c r="E69" s="1"/>
      <c r="F69" s="1"/>
      <c r="G69" s="1"/>
      <c r="H69" s="1"/>
      <c r="I69" s="1"/>
    </row>
    <row r="70">
      <c r="B70" s="1"/>
      <c r="E70" s="1"/>
      <c r="F70" s="1"/>
      <c r="G70" s="1"/>
      <c r="H70" s="1"/>
      <c r="I70" s="1"/>
    </row>
    <row r="71">
      <c r="B71" s="1"/>
      <c r="E71" s="1"/>
      <c r="F71" s="1"/>
      <c r="G71" s="1"/>
      <c r="H71" s="1"/>
      <c r="I71" s="1"/>
    </row>
    <row r="72">
      <c r="B72" s="1"/>
      <c r="E72" s="1"/>
      <c r="F72" s="1"/>
      <c r="G72" s="1"/>
      <c r="H72" s="1"/>
      <c r="I72" s="1"/>
    </row>
    <row r="73">
      <c r="B73" s="1"/>
      <c r="E73" s="1"/>
      <c r="F73" s="1"/>
      <c r="G73" s="1"/>
      <c r="H73" s="1"/>
      <c r="I73" s="1"/>
    </row>
    <row r="74">
      <c r="B74" s="1"/>
      <c r="E74" s="1"/>
      <c r="F74" s="1"/>
      <c r="G74" s="1"/>
      <c r="H74" s="1"/>
      <c r="I74" s="1"/>
    </row>
    <row r="75">
      <c r="B75" s="1"/>
      <c r="E75" s="1"/>
      <c r="F75" s="1"/>
      <c r="G75" s="1"/>
      <c r="H75" s="1"/>
      <c r="I75" s="1"/>
    </row>
    <row r="76">
      <c r="B76" s="1"/>
      <c r="E76" s="1"/>
      <c r="F76" s="1"/>
      <c r="G76" s="1"/>
      <c r="H76" s="1"/>
      <c r="I76" s="1"/>
    </row>
    <row r="77">
      <c r="B77" s="1"/>
      <c r="E77" s="1"/>
      <c r="F77" s="1"/>
      <c r="G77" s="1"/>
      <c r="H77" s="1"/>
      <c r="I77" s="1"/>
    </row>
    <row r="78">
      <c r="B78" s="1"/>
      <c r="E78" s="1"/>
      <c r="F78" s="1"/>
      <c r="G78" s="1"/>
      <c r="H78" s="1"/>
      <c r="I78" s="1"/>
    </row>
    <row r="79">
      <c r="B79" s="1"/>
      <c r="E79" s="1"/>
      <c r="F79" s="1"/>
      <c r="G79" s="1"/>
      <c r="H79" s="1"/>
      <c r="I79" s="1"/>
    </row>
    <row r="80">
      <c r="B80" s="1"/>
      <c r="E80" s="1"/>
      <c r="F80" s="1"/>
      <c r="G80" s="1"/>
      <c r="H80" s="1"/>
      <c r="I80" s="1"/>
    </row>
    <row r="81">
      <c r="B81" s="1"/>
      <c r="E81" s="1"/>
      <c r="F81" s="1"/>
      <c r="G81" s="1"/>
      <c r="H81" s="1"/>
      <c r="I81" s="1"/>
    </row>
    <row r="82">
      <c r="B82" s="1"/>
      <c r="E82" s="1"/>
      <c r="F82" s="1"/>
      <c r="G82" s="1"/>
      <c r="H82" s="1"/>
      <c r="I82" s="1"/>
    </row>
    <row r="83">
      <c r="B83" s="1"/>
      <c r="E83" s="1"/>
      <c r="F83" s="1"/>
      <c r="G83" s="1"/>
      <c r="H83" s="1"/>
      <c r="I83" s="1"/>
    </row>
    <row r="84">
      <c r="B84" s="1"/>
      <c r="E84" s="1"/>
      <c r="F84" s="1"/>
      <c r="G84" s="1"/>
      <c r="H84" s="1"/>
      <c r="I84" s="1"/>
    </row>
    <row r="85">
      <c r="B85" s="1"/>
      <c r="E85" s="1"/>
      <c r="F85" s="1"/>
      <c r="G85" s="1"/>
      <c r="H85" s="1"/>
      <c r="I85" s="1"/>
    </row>
    <row r="86">
      <c r="B86" s="1"/>
      <c r="E86" s="1"/>
      <c r="F86" s="1"/>
      <c r="G86" s="1"/>
      <c r="H86" s="1"/>
      <c r="I86" s="1"/>
    </row>
    <row r="87">
      <c r="B87" s="1"/>
      <c r="E87" s="1"/>
      <c r="F87" s="1"/>
      <c r="G87" s="1"/>
      <c r="H87" s="1"/>
      <c r="I87" s="1"/>
    </row>
    <row r="88">
      <c r="B88" s="1"/>
      <c r="E88" s="1"/>
      <c r="F88" s="1"/>
      <c r="G88" s="1"/>
      <c r="H88" s="1"/>
      <c r="I88" s="1"/>
    </row>
    <row r="89">
      <c r="B89" s="1"/>
      <c r="E89" s="1"/>
      <c r="F89" s="1"/>
      <c r="G89" s="1"/>
      <c r="H89" s="1"/>
      <c r="I89" s="1"/>
    </row>
    <row r="90">
      <c r="B90" s="1"/>
      <c r="E90" s="1"/>
      <c r="F90" s="1"/>
      <c r="G90" s="1"/>
      <c r="H90" s="1"/>
      <c r="I90" s="1"/>
    </row>
    <row r="91">
      <c r="B91" s="1"/>
      <c r="E91" s="1"/>
      <c r="F91" s="1"/>
      <c r="G91" s="1"/>
      <c r="H91" s="1"/>
      <c r="I91" s="1"/>
    </row>
    <row r="92">
      <c r="B92" s="1"/>
      <c r="E92" s="1"/>
      <c r="F92" s="1"/>
      <c r="G92" s="1"/>
      <c r="H92" s="1"/>
      <c r="I92" s="1"/>
    </row>
    <row r="93">
      <c r="B93" s="1"/>
      <c r="E93" s="1"/>
      <c r="F93" s="1"/>
      <c r="G93" s="1"/>
      <c r="H93" s="1"/>
      <c r="I93" s="1"/>
    </row>
    <row r="94">
      <c r="B94" s="1"/>
      <c r="E94" s="1"/>
      <c r="F94" s="1"/>
      <c r="G94" s="1"/>
      <c r="H94" s="1"/>
      <c r="I94" s="1"/>
    </row>
    <row r="95">
      <c r="B95" s="1"/>
      <c r="E95" s="1"/>
      <c r="F95" s="1"/>
      <c r="G95" s="1"/>
      <c r="H95" s="1"/>
      <c r="I95" s="1"/>
    </row>
    <row r="96">
      <c r="B96" s="1"/>
      <c r="E96" s="1"/>
      <c r="F96" s="1"/>
      <c r="G96" s="1"/>
      <c r="H96" s="1"/>
      <c r="I96" s="1"/>
    </row>
    <row r="97">
      <c r="B97" s="1"/>
      <c r="E97" s="1"/>
      <c r="F97" s="1"/>
      <c r="G97" s="1"/>
      <c r="H97" s="1"/>
      <c r="I97" s="1"/>
    </row>
    <row r="98">
      <c r="B98" s="1"/>
      <c r="E98" s="1"/>
      <c r="F98" s="1"/>
      <c r="G98" s="1"/>
      <c r="H98" s="1"/>
      <c r="I98" s="1"/>
    </row>
    <row r="99">
      <c r="B99" s="1"/>
      <c r="E99" s="1"/>
      <c r="F99" s="1"/>
      <c r="G99" s="1"/>
      <c r="H99" s="1"/>
      <c r="I99" s="1"/>
    </row>
    <row r="100">
      <c r="B100" s="1"/>
      <c r="E100" s="1"/>
      <c r="F100" s="1"/>
      <c r="G100" s="1"/>
      <c r="H100" s="1"/>
      <c r="I100" s="1"/>
    </row>
  </sheetData>
  <mergeCells count="3">
    <mergeCell ref="E2:I2"/>
    <mergeCell ref="E3:I3"/>
    <mergeCell ref="E19:I19"/>
  </mergeCells>
  <hyperlinks>
    <hyperlink r:id="rId1" ref="C3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86"/>
    <col customWidth="1" min="2" max="2" width="3.71"/>
    <col customWidth="1" min="3" max="3" width="4.86"/>
    <col customWidth="1" min="4" max="4" width="15.71"/>
    <col customWidth="1" min="5" max="5" width="8.0"/>
    <col customWidth="1" min="6" max="6" width="22.0"/>
    <col customWidth="1" min="7" max="7" width="15.71"/>
    <col customWidth="1" min="8" max="9" width="4.71"/>
    <col customWidth="1" min="10" max="10" width="15.71"/>
    <col customWidth="1" min="11" max="12" width="3.71"/>
    <col customWidth="1" min="13" max="13" width="15.71"/>
    <col customWidth="1" min="14" max="18" width="3.71"/>
    <col customWidth="1" min="19" max="19" width="5.71"/>
    <col customWidth="1" min="20" max="20" width="4.71"/>
    <col customWidth="1" min="21" max="21" width="2.71"/>
    <col customWidth="1" min="22" max="22" width="25.14"/>
    <col customWidth="1" min="23" max="23" width="2.71"/>
    <col customWidth="1" min="24" max="35" width="11.43"/>
  </cols>
  <sheetData>
    <row r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1"/>
      <c r="N1" s="31"/>
      <c r="O1" s="31"/>
      <c r="P1" s="31"/>
      <c r="Q1" s="31"/>
      <c r="R1" s="31"/>
      <c r="S1" s="31"/>
      <c r="T1" s="31"/>
      <c r="U1" s="33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>
      <c r="A2" s="34"/>
      <c r="B2" s="35"/>
      <c r="C2" s="36"/>
      <c r="D2" s="36"/>
      <c r="E2" s="36"/>
      <c r="F2" s="36"/>
      <c r="G2" s="36"/>
      <c r="H2" s="36"/>
      <c r="I2" s="36"/>
      <c r="J2" s="36"/>
      <c r="K2" s="36"/>
      <c r="L2" s="8"/>
      <c r="M2" s="36"/>
      <c r="N2" s="36"/>
      <c r="O2" s="36"/>
      <c r="P2" s="36"/>
      <c r="Q2" s="36"/>
      <c r="R2" s="36"/>
      <c r="S2" s="36"/>
      <c r="T2" s="36"/>
      <c r="U2" s="37"/>
      <c r="V2" s="36"/>
      <c r="W2" s="38"/>
      <c r="X2" s="31"/>
      <c r="Y2" s="31"/>
      <c r="Z2" s="31"/>
      <c r="AA2" s="31"/>
      <c r="AB2" s="31"/>
      <c r="AC2" s="31"/>
      <c r="AD2" s="39"/>
      <c r="AE2" s="40"/>
      <c r="AF2" s="40"/>
      <c r="AG2" s="40"/>
      <c r="AH2" s="40"/>
      <c r="AI2" s="40"/>
    </row>
    <row r="3">
      <c r="A3" s="34"/>
      <c r="B3" s="41"/>
      <c r="C3" s="40"/>
      <c r="D3" s="42" t="s">
        <v>48</v>
      </c>
      <c r="E3" s="20" t="s">
        <v>49</v>
      </c>
      <c r="F3" s="43"/>
      <c r="G3" s="44"/>
      <c r="H3" s="45"/>
      <c r="I3" s="45"/>
      <c r="J3" s="46" t="s">
        <v>50</v>
      </c>
      <c r="K3" s="47" t="s">
        <v>51</v>
      </c>
      <c r="L3" s="43"/>
      <c r="M3" s="43"/>
      <c r="N3" s="43"/>
      <c r="O3" s="43"/>
      <c r="P3" s="43"/>
      <c r="Q3" s="43"/>
      <c r="R3" s="43"/>
      <c r="S3" s="44"/>
      <c r="T3" s="40"/>
      <c r="U3" s="48"/>
      <c r="V3" s="49" t="s">
        <v>52</v>
      </c>
      <c r="W3" s="50"/>
      <c r="X3" s="31"/>
      <c r="Y3" s="31"/>
      <c r="Z3" s="31"/>
      <c r="AA3" s="31"/>
      <c r="AB3" s="31"/>
      <c r="AC3" s="31"/>
      <c r="AD3" s="39"/>
      <c r="AE3" s="40"/>
      <c r="AF3" s="40"/>
      <c r="AG3" s="40"/>
      <c r="AH3" s="40"/>
      <c r="AI3" s="40"/>
    </row>
    <row r="4">
      <c r="A4" s="34"/>
      <c r="B4" s="41"/>
      <c r="C4" s="40"/>
      <c r="D4" s="40"/>
      <c r="E4" s="40"/>
      <c r="F4" s="40"/>
      <c r="G4" s="40"/>
      <c r="H4" s="40"/>
      <c r="I4" s="40"/>
      <c r="J4" s="40"/>
      <c r="K4" s="40"/>
      <c r="L4" s="12"/>
      <c r="M4" s="40"/>
      <c r="N4" s="40"/>
      <c r="O4" s="40"/>
      <c r="P4" s="40"/>
      <c r="Q4" s="40"/>
      <c r="R4" s="40"/>
      <c r="S4" s="40"/>
      <c r="T4" s="40"/>
      <c r="U4" s="48"/>
      <c r="V4" s="40"/>
      <c r="W4" s="50"/>
      <c r="X4" s="31"/>
      <c r="Y4" s="31"/>
      <c r="Z4" s="31"/>
      <c r="AA4" s="31"/>
      <c r="AB4" s="31"/>
      <c r="AC4" s="31"/>
      <c r="AD4" s="39"/>
      <c r="AE4" s="40"/>
      <c r="AF4" s="40"/>
      <c r="AG4" s="40"/>
      <c r="AH4" s="40"/>
      <c r="AI4" s="40"/>
    </row>
    <row r="5">
      <c r="A5" s="34"/>
      <c r="B5" s="41"/>
      <c r="C5" s="51" t="s">
        <v>53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8"/>
      <c r="V5" s="40"/>
      <c r="W5" s="50"/>
      <c r="X5" s="31"/>
      <c r="Y5" s="31"/>
      <c r="Z5" s="31"/>
      <c r="AA5" s="31"/>
      <c r="AB5" s="31"/>
      <c r="AC5" s="31"/>
      <c r="AD5" s="39"/>
      <c r="AE5" s="40"/>
      <c r="AF5" s="40"/>
      <c r="AG5" s="40"/>
      <c r="AH5" s="40"/>
      <c r="AI5" s="40"/>
    </row>
    <row r="6">
      <c r="A6" s="34"/>
      <c r="B6" s="41"/>
      <c r="C6" s="40"/>
      <c r="D6" s="40"/>
      <c r="E6" s="40"/>
      <c r="F6" s="40"/>
      <c r="G6" s="40"/>
      <c r="H6" s="40"/>
      <c r="I6" s="40"/>
      <c r="J6" s="40"/>
      <c r="K6" s="40"/>
      <c r="L6" s="12"/>
      <c r="M6" s="40"/>
      <c r="N6" s="40"/>
      <c r="O6" s="40"/>
      <c r="P6" s="40"/>
      <c r="Q6" s="40"/>
      <c r="R6" s="40"/>
      <c r="S6" s="40"/>
      <c r="T6" s="40"/>
      <c r="U6" s="48"/>
      <c r="V6" s="40"/>
      <c r="W6" s="50"/>
      <c r="X6" s="31"/>
      <c r="Y6" s="31"/>
      <c r="Z6" s="31"/>
      <c r="AA6" s="31"/>
      <c r="AB6" s="31"/>
      <c r="AC6" s="31"/>
      <c r="AD6" s="39"/>
      <c r="AE6" s="40"/>
      <c r="AF6" s="40"/>
      <c r="AG6" s="40"/>
      <c r="AH6" s="40"/>
      <c r="AI6" s="40"/>
    </row>
    <row r="7">
      <c r="A7" s="34"/>
      <c r="B7" s="41"/>
      <c r="C7" s="40"/>
      <c r="D7" s="40"/>
      <c r="E7" s="40"/>
      <c r="F7" s="52" t="s">
        <v>54</v>
      </c>
      <c r="G7" s="53" t="str">
        <f>D8</f>
        <v>Rusia</v>
      </c>
      <c r="H7" s="54">
        <v>1.0</v>
      </c>
      <c r="I7" s="55">
        <v>1.0</v>
      </c>
      <c r="J7" s="56" t="str">
        <f>D9</f>
        <v>Arabia Saudita</v>
      </c>
      <c r="K7" s="12"/>
      <c r="L7" s="12"/>
      <c r="M7" s="12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10"/>
      <c r="W7" s="50"/>
      <c r="X7" s="31"/>
      <c r="Y7" s="31"/>
      <c r="Z7" s="31"/>
      <c r="AA7" s="31"/>
      <c r="AB7" s="31"/>
      <c r="AC7" s="31"/>
      <c r="AD7" s="39"/>
      <c r="AE7" s="40"/>
      <c r="AF7" s="40"/>
      <c r="AG7" s="40"/>
      <c r="AH7" s="40"/>
      <c r="AI7" s="40"/>
    </row>
    <row r="8">
      <c r="A8" s="34"/>
      <c r="B8" s="41"/>
      <c r="C8" s="40"/>
      <c r="D8" s="12" t="s">
        <v>62</v>
      </c>
      <c r="E8" s="40"/>
      <c r="F8" s="52" t="s">
        <v>63</v>
      </c>
      <c r="G8" s="60" t="str">
        <f>D10</f>
        <v>Egipto</v>
      </c>
      <c r="H8" s="61">
        <v>0.0</v>
      </c>
      <c r="I8" s="62">
        <v>1.0</v>
      </c>
      <c r="J8" s="63" t="str">
        <f>D11</f>
        <v>Uruguay</v>
      </c>
      <c r="K8" s="12"/>
      <c r="L8" s="57" t="s">
        <v>64</v>
      </c>
      <c r="M8" s="64" t="str">
        <f>IF('No modificar!!'!AJ4=3,'No modificar!!'!U4,IF('No modificar!!'!AJ5=3,'No modificar!!'!U5,IF('No modificar!!'!AJ6=3,'No modificar!!'!U6,'No modificar!!'!U7)))</f>
        <v>Uruguay</v>
      </c>
      <c r="N8" s="65" t="str">
        <f>IF('No modificar!!'!AJ4=3,'No modificar!!'!V4,IF('No modificar!!'!AJ5=3,'No modificar!!'!V5,IF('No modificar!!'!AJ6=3,'No modificar!!'!V6,'No modificar!!'!V7)))</f>
        <v>3</v>
      </c>
      <c r="O8" s="66" t="str">
        <f>IF('No modificar!!'!AJ4=3,'No modificar!!'!W4,IF('No modificar!!'!AJ5=3,'No modificar!!'!W5,IF('No modificar!!'!AJ6=3,'No modificar!!'!W6,'No modificar!!'!W7)))</f>
        <v>0</v>
      </c>
      <c r="P8" s="66" t="str">
        <f>IF('No modificar!!'!AJ4=3,'No modificar!!'!X4,IF('No modificar!!'!AJ5=3,'No modificar!!'!X5,IF('No modificar!!'!AJ6=3,'No modificar!!'!X6,'No modificar!!'!X7)))</f>
        <v>0</v>
      </c>
      <c r="Q8" s="66" t="str">
        <f>IF('No modificar!!'!AJ4=3,'No modificar!!'!Y4,IF('No modificar!!'!AJ5=3,'No modificar!!'!Y5,IF('No modificar!!'!AJ6=3,'No modificar!!'!Y6,'No modificar!!'!Y7)))</f>
        <v>4</v>
      </c>
      <c r="R8" s="66" t="str">
        <f>IF('No modificar!!'!AJ4=3,'No modificar!!'!Z4,IF('No modificar!!'!AJ5=3,'No modificar!!'!Z5,IF('No modificar!!'!AJ6=3,'No modificar!!'!Z6,'No modificar!!'!Z7)))</f>
        <v>1</v>
      </c>
      <c r="S8" s="66" t="str">
        <f>IF('No modificar!!'!AJ4=3,'No modificar!!'!AA4,IF('No modificar!!'!AJ5=3,'No modificar!!'!AA5,IF('No modificar!!'!AJ6=3,'No modificar!!'!AA6,'No modificar!!'!AA7)))</f>
        <v>3</v>
      </c>
      <c r="T8" s="64" t="str">
        <f>IF('No modificar!!'!AJ4=3,'No modificar!!'!AB4,IF('No modificar!!'!AJ5=3,'No modificar!!'!AB5,IF('No modificar!!'!AJ6=3,'No modificar!!'!AB6,'No modificar!!'!AB7)))</f>
        <v>9</v>
      </c>
      <c r="U8" s="67" t="str">
        <f t="shared" ref="U8:U9" si="1">IF(AND(T8=T9,S8=S9,Q8=Q9),"!!"," ")</f>
        <v> </v>
      </c>
      <c r="V8" s="68" t="str">
        <f>IF(AND(T8=T9,S8=S9,Q8=Q9),"El 1° se decide por Fair Play"," ")</f>
        <v> </v>
      </c>
      <c r="W8" s="50"/>
      <c r="X8" s="31"/>
      <c r="Y8" s="31"/>
      <c r="Z8" s="31"/>
      <c r="AA8" s="31"/>
      <c r="AB8" s="31"/>
      <c r="AC8" s="31"/>
      <c r="AD8" s="39"/>
      <c r="AE8" s="40"/>
      <c r="AF8" s="40"/>
      <c r="AG8" s="40"/>
      <c r="AH8" s="40"/>
      <c r="AI8" s="40"/>
    </row>
    <row r="9">
      <c r="A9" s="34"/>
      <c r="B9" s="41"/>
      <c r="C9" s="40"/>
      <c r="D9" s="12" t="s">
        <v>65</v>
      </c>
      <c r="E9" s="40"/>
      <c r="F9" s="52" t="s">
        <v>66</v>
      </c>
      <c r="G9" s="60" t="str">
        <f t="shared" ref="G9:G10" si="2">D8</f>
        <v>Rusia</v>
      </c>
      <c r="H9" s="61">
        <v>0.0</v>
      </c>
      <c r="I9" s="62">
        <v>1.0</v>
      </c>
      <c r="J9" s="63" t="str">
        <f t="shared" ref="J9:J10" si="3">D10</f>
        <v>Egipto</v>
      </c>
      <c r="K9" s="12"/>
      <c r="L9" s="69" t="s">
        <v>67</v>
      </c>
      <c r="M9" s="70" t="str">
        <f>IF('No modificar!!'!AJ4=2,'No modificar!!'!U4,IF('No modificar!!'!AJ5=2,'No modificar!!'!U5,IF('No modificar!!'!AJ6=2,'No modificar!!'!U6,'No modificar!!'!U7)))</f>
        <v>Egipto</v>
      </c>
      <c r="N9" s="71" t="str">
        <f>IF('No modificar!!'!AJ4=2,'No modificar!!'!V4,IF('No modificar!!'!AJ5=2,'No modificar!!'!V5,IF('No modificar!!'!AJ6=2,'No modificar!!'!V6,'No modificar!!'!V7)))</f>
        <v>2</v>
      </c>
      <c r="O9" s="72" t="str">
        <f>IF('No modificar!!'!AJ4=2,'No modificar!!'!W4,IF('No modificar!!'!AJ5=2,'No modificar!!'!W5,IF('No modificar!!'!AJ6=2,'No modificar!!'!W6,'No modificar!!'!W7)))</f>
        <v>0</v>
      </c>
      <c r="P9" s="72" t="str">
        <f>IF('No modificar!!'!AJ4=2,'No modificar!!'!X4,IF('No modificar!!'!AJ5=2,'No modificar!!'!X5,IF('No modificar!!'!AJ6=2,'No modificar!!'!X6,'No modificar!!'!X7)))</f>
        <v>1</v>
      </c>
      <c r="Q9" s="72" t="str">
        <f>IF('No modificar!!'!AJ4=2,'No modificar!!'!Y4,IF('No modificar!!'!AJ5=2,'No modificar!!'!Y5,IF('No modificar!!'!AJ6=2,'No modificar!!'!Y6,'No modificar!!'!Y7)))</f>
        <v>3</v>
      </c>
      <c r="R9" s="72" t="str">
        <f>IF('No modificar!!'!AJ4=2,'No modificar!!'!Z4,IF('No modificar!!'!AJ5=2,'No modificar!!'!Z5,IF('No modificar!!'!AJ6=2,'No modificar!!'!Z6,'No modificar!!'!Z7)))</f>
        <v>1</v>
      </c>
      <c r="S9" s="72" t="str">
        <f>IF('No modificar!!'!AJ4=2,'No modificar!!'!AA4,IF('No modificar!!'!AJ5=2,'No modificar!!'!AA5,IF('No modificar!!'!AJ6=2,'No modificar!!'!AA6,'No modificar!!'!AA7)))</f>
        <v>2</v>
      </c>
      <c r="T9" s="70" t="str">
        <f>IF('No modificar!!'!AJ4=2,'No modificar!!'!AB4,IF('No modificar!!'!AJ5=2,'No modificar!!'!AB5,IF('No modificar!!'!AJ6=2,'No modificar!!'!AB6,'No modificar!!'!AB7)))</f>
        <v>6</v>
      </c>
      <c r="U9" s="67" t="str">
        <f t="shared" si="1"/>
        <v> </v>
      </c>
      <c r="V9" s="68" t="str">
        <f>IF(AND(T9=T10,S9=S10,Q9=Q10),"El 2° se decide por Fair Play"," ")</f>
        <v> </v>
      </c>
      <c r="W9" s="50"/>
      <c r="X9" s="31"/>
      <c r="Y9" s="31"/>
      <c r="Z9" s="31"/>
      <c r="AA9" s="31"/>
      <c r="AB9" s="31"/>
      <c r="AC9" s="31"/>
      <c r="AD9" s="39"/>
      <c r="AE9" s="40"/>
      <c r="AF9" s="40"/>
      <c r="AG9" s="40"/>
      <c r="AH9" s="40"/>
      <c r="AI9" s="40"/>
    </row>
    <row r="10">
      <c r="A10" s="34"/>
      <c r="B10" s="41"/>
      <c r="C10" s="40"/>
      <c r="D10" s="12" t="s">
        <v>68</v>
      </c>
      <c r="E10" s="40"/>
      <c r="F10" s="52" t="s">
        <v>69</v>
      </c>
      <c r="G10" s="60" t="str">
        <f t="shared" si="2"/>
        <v>Arabia Saudita</v>
      </c>
      <c r="H10" s="61">
        <v>1.0</v>
      </c>
      <c r="I10" s="62">
        <v>2.0</v>
      </c>
      <c r="J10" s="63" t="str">
        <f t="shared" si="3"/>
        <v>Uruguay</v>
      </c>
      <c r="K10" s="12"/>
      <c r="L10" s="69" t="s">
        <v>70</v>
      </c>
      <c r="M10" s="73" t="str">
        <f>IF('No modificar!!'!AJ4=1,'No modificar!!'!U4,IF('No modificar!!'!AJ5=1,'No modificar!!'!U5,IF('No modificar!!'!AJ6=1,'No modificar!!'!U6,'No modificar!!'!U7)))</f>
        <v>Rusia</v>
      </c>
      <c r="N10" s="74" t="str">
        <f>IF('No modificar!!'!AJ4=1,'No modificar!!'!V4,IF('No modificar!!'!AJ5=1,'No modificar!!'!V5,IF('No modificar!!'!AJ6=1,'No modificar!!'!V6,'No modificar!!'!V7)))</f>
        <v>0</v>
      </c>
      <c r="O10" s="75" t="str">
        <f>IF('No modificar!!'!AJ4=1,'No modificar!!'!W4,IF('No modificar!!'!AJ5=1,'No modificar!!'!W5,IF('No modificar!!'!AJ6=1,'No modificar!!'!W6,'No modificar!!'!W7)))</f>
        <v>1</v>
      </c>
      <c r="P10" s="75" t="str">
        <f>IF('No modificar!!'!AJ4=1,'No modificar!!'!X4,IF('No modificar!!'!AJ5=1,'No modificar!!'!X5,IF('No modificar!!'!AJ6=1,'No modificar!!'!X6,'No modificar!!'!X7)))</f>
        <v>2</v>
      </c>
      <c r="Q10" s="75" t="str">
        <f>IF('No modificar!!'!AJ4=1,'No modificar!!'!Y4,IF('No modificar!!'!AJ5=1,'No modificar!!'!Y5,IF('No modificar!!'!AJ6=1,'No modificar!!'!Y6,'No modificar!!'!Y7)))</f>
        <v>1</v>
      </c>
      <c r="R10" s="75" t="str">
        <f>IF('No modificar!!'!AJ4=1,'No modificar!!'!Z4,IF('No modificar!!'!AJ5=1,'No modificar!!'!Z5,IF('No modificar!!'!AJ6=1,'No modificar!!'!Z6,'No modificar!!'!Z7)))</f>
        <v>3</v>
      </c>
      <c r="S10" s="75" t="str">
        <f>IF('No modificar!!'!AJ4=1,'No modificar!!'!AA4,IF('No modificar!!'!AJ5=1,'No modificar!!'!AA5,IF('No modificar!!'!AJ6=1,'No modificar!!'!AA6,'No modificar!!'!AA7)))</f>
        <v>-2</v>
      </c>
      <c r="T10" s="73" t="str">
        <f>IF('No modificar!!'!AJ4=1,'No modificar!!'!AB4,IF('No modificar!!'!AJ5=1,'No modificar!!'!AB5,IF('No modificar!!'!AJ6=1,'No modificar!!'!AB6,'No modificar!!'!AB7)))</f>
        <v>1</v>
      </c>
      <c r="U10" s="76"/>
      <c r="V10" s="40"/>
      <c r="W10" s="50"/>
      <c r="X10" s="31"/>
      <c r="Y10" s="31"/>
      <c r="Z10" s="31"/>
      <c r="AA10" s="31"/>
      <c r="AB10" s="31"/>
      <c r="AC10" s="31"/>
      <c r="AD10" s="39"/>
      <c r="AE10" s="40"/>
      <c r="AF10" s="40"/>
      <c r="AG10" s="40"/>
      <c r="AH10" s="40"/>
      <c r="AI10" s="40"/>
    </row>
    <row r="11">
      <c r="A11" s="34"/>
      <c r="B11" s="41"/>
      <c r="C11" s="40"/>
      <c r="D11" s="12" t="s">
        <v>27</v>
      </c>
      <c r="E11" s="40"/>
      <c r="F11" s="52" t="s">
        <v>71</v>
      </c>
      <c r="G11" s="60" t="str">
        <f t="shared" ref="G11:G12" si="4">D8</f>
        <v>Rusia</v>
      </c>
      <c r="H11" s="61">
        <v>0.0</v>
      </c>
      <c r="I11" s="62">
        <v>1.0</v>
      </c>
      <c r="J11" s="63" t="str">
        <f>D11</f>
        <v>Uruguay</v>
      </c>
      <c r="K11" s="12"/>
      <c r="L11" s="77" t="s">
        <v>72</v>
      </c>
      <c r="M11" s="78" t="str">
        <f>IF('No modificar!!'!AJ4=0,'No modificar!!'!U4,IF('No modificar!!'!AJ5=0,'No modificar!!'!U5,IF('No modificar!!'!AJ6=0,'No modificar!!'!U6,'No modificar!!'!U7)))</f>
        <v>Arabia Saudita</v>
      </c>
      <c r="N11" s="79" t="str">
        <f>IF('No modificar!!'!AJ4=0,'No modificar!!'!V4,IF('No modificar!!'!AJ5=0,'No modificar!!'!V5,IF('No modificar!!'!AJ6=0,'No modificar!!'!V6,'No modificar!!'!V7)))</f>
        <v>0</v>
      </c>
      <c r="O11" s="80" t="str">
        <f>IF('No modificar!!'!AJ4=0,'No modificar!!'!W4,IF('No modificar!!'!AJ5=0,'No modificar!!'!W5,IF('No modificar!!'!AJ6=0,'No modificar!!'!W6,'No modificar!!'!W7)))</f>
        <v>1</v>
      </c>
      <c r="P11" s="80" t="str">
        <f>IF('No modificar!!'!AJ4=0,'No modificar!!'!X4,IF('No modificar!!'!AJ5=0,'No modificar!!'!X5,IF('No modificar!!'!AJ6=0,'No modificar!!'!X6,'No modificar!!'!X7)))</f>
        <v>2</v>
      </c>
      <c r="Q11" s="80" t="str">
        <f>IF('No modificar!!'!AJ4=0,'No modificar!!'!Y4,IF('No modificar!!'!AJ5=0,'No modificar!!'!Y5,IF('No modificar!!'!AJ6=0,'No modificar!!'!Y6,'No modificar!!'!Y7)))</f>
        <v>2</v>
      </c>
      <c r="R11" s="80" t="str">
        <f>IF('No modificar!!'!AJ4=0,'No modificar!!'!Z4,IF('No modificar!!'!AJ5=0,'No modificar!!'!Z5,IF('No modificar!!'!AJ6=0,'No modificar!!'!Z6,'No modificar!!'!Z7)))</f>
        <v>5</v>
      </c>
      <c r="S11" s="80" t="str">
        <f>IF('No modificar!!'!AJ4=0,'No modificar!!'!AA4,IF('No modificar!!'!AJ5=0,'No modificar!!'!AA5,IF('No modificar!!'!AJ6=0,'No modificar!!'!AA6,'No modificar!!'!AA7)))</f>
        <v>-3</v>
      </c>
      <c r="T11" s="78" t="str">
        <f>IF('No modificar!!'!AJ4=0,'No modificar!!'!AB4,IF('No modificar!!'!AJ5=0,'No modificar!!'!AB5,IF('No modificar!!'!AJ6=0,'No modificar!!'!AB6,'No modificar!!'!AB7)))</f>
        <v>1</v>
      </c>
      <c r="U11" s="76"/>
      <c r="V11" s="40"/>
      <c r="W11" s="50"/>
      <c r="X11" s="31"/>
      <c r="Y11" s="31"/>
      <c r="Z11" s="31"/>
      <c r="AA11" s="31"/>
      <c r="AB11" s="31"/>
      <c r="AC11" s="31"/>
      <c r="AD11" s="39"/>
      <c r="AE11" s="40"/>
      <c r="AF11" s="40"/>
      <c r="AG11" s="40"/>
      <c r="AH11" s="40"/>
      <c r="AI11" s="40"/>
    </row>
    <row r="12">
      <c r="A12" s="34"/>
      <c r="B12" s="41"/>
      <c r="C12" s="40"/>
      <c r="D12" s="40"/>
      <c r="E12" s="40"/>
      <c r="F12" s="52" t="s">
        <v>73</v>
      </c>
      <c r="G12" s="81" t="str">
        <f t="shared" si="4"/>
        <v>Arabia Saudita</v>
      </c>
      <c r="H12" s="82">
        <v>0.0</v>
      </c>
      <c r="I12" s="83">
        <v>2.0</v>
      </c>
      <c r="J12" s="84" t="str">
        <f>D10</f>
        <v>Egipto</v>
      </c>
      <c r="K12" s="12"/>
      <c r="L12" s="12"/>
      <c r="M12" s="40"/>
      <c r="N12" s="40"/>
      <c r="O12" s="40"/>
      <c r="P12" s="40"/>
      <c r="Q12" s="40"/>
      <c r="R12" s="40"/>
      <c r="S12" s="40"/>
      <c r="T12" s="40"/>
      <c r="U12" s="76"/>
      <c r="V12" s="40"/>
      <c r="W12" s="50"/>
      <c r="X12" s="31"/>
      <c r="Y12" s="31"/>
      <c r="Z12" s="31"/>
      <c r="AA12" s="31"/>
      <c r="AB12" s="31"/>
      <c r="AC12" s="31"/>
      <c r="AD12" s="39"/>
      <c r="AE12" s="40"/>
      <c r="AF12" s="40"/>
      <c r="AG12" s="40"/>
      <c r="AH12" s="40"/>
      <c r="AI12" s="40"/>
    </row>
    <row r="13">
      <c r="A13" s="34"/>
      <c r="B13" s="41"/>
      <c r="C13" s="40"/>
      <c r="D13" s="40"/>
      <c r="E13" s="40"/>
      <c r="F13" s="10"/>
      <c r="G13" s="40"/>
      <c r="H13" s="40"/>
      <c r="I13" s="40"/>
      <c r="J13" s="40"/>
      <c r="K13" s="40"/>
      <c r="L13" s="12"/>
      <c r="M13" s="40"/>
      <c r="N13" s="40"/>
      <c r="O13" s="40"/>
      <c r="P13" s="40"/>
      <c r="Q13" s="40"/>
      <c r="R13" s="40"/>
      <c r="S13" s="40"/>
      <c r="T13" s="40"/>
      <c r="U13" s="76"/>
      <c r="V13" s="40"/>
      <c r="W13" s="50"/>
      <c r="X13" s="31"/>
      <c r="Y13" s="31"/>
      <c r="Z13" s="31"/>
      <c r="AA13" s="31"/>
      <c r="AB13" s="31"/>
      <c r="AC13" s="31"/>
      <c r="AD13" s="39"/>
      <c r="AE13" s="40"/>
      <c r="AF13" s="40"/>
      <c r="AG13" s="40"/>
      <c r="AH13" s="40"/>
      <c r="AI13" s="40"/>
    </row>
    <row r="14">
      <c r="A14" s="34"/>
      <c r="B14" s="41"/>
      <c r="C14" s="40"/>
      <c r="D14" s="40"/>
      <c r="E14" s="40"/>
      <c r="F14" s="40"/>
      <c r="G14" s="40"/>
      <c r="H14" s="40"/>
      <c r="I14" s="40"/>
      <c r="J14" s="40"/>
      <c r="K14" s="40"/>
      <c r="L14" s="12"/>
      <c r="M14" s="40"/>
      <c r="N14" s="40"/>
      <c r="O14" s="40"/>
      <c r="P14" s="40"/>
      <c r="Q14" s="40"/>
      <c r="R14" s="40"/>
      <c r="S14" s="40"/>
      <c r="T14" s="40"/>
      <c r="U14" s="76"/>
      <c r="V14" s="40"/>
      <c r="W14" s="50"/>
      <c r="X14" s="31"/>
      <c r="Y14" s="31"/>
      <c r="Z14" s="31"/>
      <c r="AA14" s="31"/>
      <c r="AB14" s="31"/>
      <c r="AC14" s="31"/>
      <c r="AD14" s="39"/>
      <c r="AE14" s="40"/>
      <c r="AF14" s="40"/>
      <c r="AG14" s="40"/>
      <c r="AH14" s="40"/>
      <c r="AI14" s="40"/>
    </row>
    <row r="15">
      <c r="A15" s="34"/>
      <c r="B15" s="41"/>
      <c r="C15" s="51" t="s">
        <v>74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76"/>
      <c r="V15" s="40"/>
      <c r="W15" s="50"/>
      <c r="X15" s="31"/>
      <c r="Y15" s="31"/>
      <c r="Z15" s="31"/>
      <c r="AA15" s="31"/>
      <c r="AB15" s="31"/>
      <c r="AC15" s="31"/>
      <c r="AD15" s="39"/>
      <c r="AE15" s="40"/>
      <c r="AF15" s="40"/>
      <c r="AG15" s="40"/>
      <c r="AH15" s="40"/>
      <c r="AI15" s="40"/>
    </row>
    <row r="16">
      <c r="A16" s="34"/>
      <c r="B16" s="41"/>
      <c r="C16" s="40"/>
      <c r="D16" s="40"/>
      <c r="E16" s="40"/>
      <c r="F16" s="40"/>
      <c r="G16" s="40"/>
      <c r="H16" s="40"/>
      <c r="I16" s="40"/>
      <c r="J16" s="40"/>
      <c r="K16" s="40"/>
      <c r="L16" s="12"/>
      <c r="M16" s="40"/>
      <c r="N16" s="40"/>
      <c r="O16" s="40"/>
      <c r="P16" s="40"/>
      <c r="Q16" s="40"/>
      <c r="R16" s="40"/>
      <c r="S16" s="40"/>
      <c r="T16" s="40"/>
      <c r="U16" s="76"/>
      <c r="V16" s="40"/>
      <c r="W16" s="50"/>
      <c r="X16" s="31"/>
      <c r="Y16" s="31"/>
      <c r="Z16" s="31"/>
      <c r="AA16" s="31"/>
      <c r="AB16" s="31"/>
      <c r="AC16" s="31"/>
      <c r="AD16" s="39"/>
      <c r="AE16" s="40"/>
      <c r="AF16" s="40"/>
      <c r="AG16" s="40"/>
      <c r="AH16" s="40"/>
      <c r="AI16" s="40"/>
    </row>
    <row r="17">
      <c r="A17" s="34"/>
      <c r="B17" s="41"/>
      <c r="C17" s="40"/>
      <c r="D17" s="40"/>
      <c r="E17" s="40"/>
      <c r="F17" s="52" t="s">
        <v>75</v>
      </c>
      <c r="G17" s="85" t="str">
        <f>D18</f>
        <v>Portugal</v>
      </c>
      <c r="H17" s="86">
        <v>1.0</v>
      </c>
      <c r="I17" s="87">
        <v>2.0</v>
      </c>
      <c r="J17" s="88" t="str">
        <f>D19</f>
        <v>España</v>
      </c>
      <c r="K17" s="12"/>
      <c r="L17" s="75"/>
      <c r="M17" s="75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89"/>
      <c r="V17" s="90"/>
      <c r="W17" s="50"/>
      <c r="X17" s="31"/>
      <c r="Y17" s="31"/>
      <c r="Z17" s="31"/>
      <c r="AA17" s="31"/>
      <c r="AB17" s="31"/>
      <c r="AC17" s="31"/>
      <c r="AD17" s="39"/>
      <c r="AE17" s="40"/>
      <c r="AF17" s="40"/>
      <c r="AG17" s="40"/>
      <c r="AH17" s="40"/>
      <c r="AI17" s="40"/>
    </row>
    <row r="18">
      <c r="A18" s="34"/>
      <c r="B18" s="41"/>
      <c r="C18" s="40"/>
      <c r="D18" s="12" t="s">
        <v>76</v>
      </c>
      <c r="E18" s="40"/>
      <c r="F18" s="52" t="s">
        <v>77</v>
      </c>
      <c r="G18" s="74" t="str">
        <f>D20</f>
        <v>Marruecos</v>
      </c>
      <c r="H18" s="91">
        <v>0.0</v>
      </c>
      <c r="I18" s="92">
        <v>2.0</v>
      </c>
      <c r="J18" s="93" t="str">
        <f>D21</f>
        <v>Irán</v>
      </c>
      <c r="K18" s="12"/>
      <c r="L18" s="57" t="s">
        <v>64</v>
      </c>
      <c r="M18" s="64" t="str">
        <f>IF('No modificar!!'!AJ14=3,'No modificar!!'!U14,IF('No modificar!!'!AJ15=3,'No modificar!!'!U15,IF('No modificar!!'!AJ16=3,'No modificar!!'!U16,'No modificar!!'!U17)))</f>
        <v>España</v>
      </c>
      <c r="N18" s="65" t="str">
        <f>IF('No modificar!!'!AJ14=3,'No modificar!!'!V14,IF('No modificar!!'!AJ15=3,'No modificar!!'!V15,IF('No modificar!!'!AJ16=3,'No modificar!!'!V16,'No modificar!!'!V17)))</f>
        <v>3</v>
      </c>
      <c r="O18" s="66" t="str">
        <f>IF('No modificar!!'!AJ14=3,'No modificar!!'!W14,IF('No modificar!!'!AJ15=3,'No modificar!!'!W15,IF('No modificar!!'!AJ16=3,'No modificar!!'!W16,'No modificar!!'!W17)))</f>
        <v>0</v>
      </c>
      <c r="P18" s="66" t="str">
        <f>IF('No modificar!!'!AJ14=3,'No modificar!!'!X14,IF('No modificar!!'!AJ15=3,'No modificar!!'!X15,IF('No modificar!!'!AJ16=3,'No modificar!!'!X16,'No modificar!!'!X17)))</f>
        <v>0</v>
      </c>
      <c r="Q18" s="66" t="str">
        <f>IF('No modificar!!'!AJ14=3,'No modificar!!'!Y14,IF('No modificar!!'!AJ15=3,'No modificar!!'!Y15,IF('No modificar!!'!AJ16=3,'No modificar!!'!Y16,'No modificar!!'!Y17)))</f>
        <v>7</v>
      </c>
      <c r="R18" s="66" t="str">
        <f>IF('No modificar!!'!AJ14=3,'No modificar!!'!Z14,IF('No modificar!!'!AJ15=3,'No modificar!!'!Z15,IF('No modificar!!'!AJ16=3,'No modificar!!'!Z16,'No modificar!!'!Z17)))</f>
        <v>1</v>
      </c>
      <c r="S18" s="66" t="str">
        <f>IF('No modificar!!'!AJ14=3,'No modificar!!'!AA14,IF('No modificar!!'!AJ15=3,'No modificar!!'!AA15,IF('No modificar!!'!AJ16=3,'No modificar!!'!AA16,'No modificar!!'!AA17)))</f>
        <v>6</v>
      </c>
      <c r="T18" s="64" t="str">
        <f>IF('No modificar!!'!AJ14=3,'No modificar!!'!AB14,IF('No modificar!!'!AJ15=3,'No modificar!!'!AB15,IF('No modificar!!'!AJ16=3,'No modificar!!'!AB16,'No modificar!!'!AB17)))</f>
        <v>9</v>
      </c>
      <c r="U18" s="67" t="str">
        <f t="shared" ref="U18:U19" si="5">IF(AND(T18=T19,S18=S19,Q18=Q19),"!!"," ")</f>
        <v> </v>
      </c>
      <c r="V18" s="68" t="str">
        <f>IF(AND(T18=T19,S18=S19,Q18=Q19),"El 1° se decide por Fair Play"," ")</f>
        <v> </v>
      </c>
      <c r="W18" s="50"/>
      <c r="X18" s="31"/>
      <c r="Y18" s="31"/>
      <c r="Z18" s="31"/>
      <c r="AA18" s="31"/>
      <c r="AB18" s="31"/>
      <c r="AC18" s="31"/>
      <c r="AD18" s="39"/>
      <c r="AE18" s="40"/>
      <c r="AF18" s="40"/>
      <c r="AG18" s="40"/>
      <c r="AH18" s="40"/>
      <c r="AI18" s="40"/>
    </row>
    <row r="19">
      <c r="A19" s="34"/>
      <c r="B19" s="41"/>
      <c r="C19" s="40"/>
      <c r="D19" s="12" t="s">
        <v>78</v>
      </c>
      <c r="E19" s="40"/>
      <c r="F19" s="52" t="s">
        <v>79</v>
      </c>
      <c r="G19" s="74" t="str">
        <f t="shared" ref="G19:G20" si="6">D18</f>
        <v>Portugal</v>
      </c>
      <c r="H19" s="91">
        <v>3.0</v>
      </c>
      <c r="I19" s="92">
        <v>1.0</v>
      </c>
      <c r="J19" s="93" t="str">
        <f t="shared" ref="J19:J20" si="7">D20</f>
        <v>Marruecos</v>
      </c>
      <c r="K19" s="12"/>
      <c r="L19" s="69" t="s">
        <v>67</v>
      </c>
      <c r="M19" s="70" t="str">
        <f>IF('No modificar!!'!AJ14=2,'No modificar!!'!U14,IF('No modificar!!'!AJ15=2,'No modificar!!'!U15,IF('No modificar!!'!AJ16=2,'No modificar!!'!U16,'No modificar!!'!U17)))</f>
        <v>Portugal</v>
      </c>
      <c r="N19" s="71" t="str">
        <f>IF('No modificar!!'!AJ14=2,'No modificar!!'!V14,IF('No modificar!!'!AJ15=2,'No modificar!!'!V15,IF('No modificar!!'!AJ16=2,'No modificar!!'!V16,'No modificar!!'!V17)))</f>
        <v>2</v>
      </c>
      <c r="O19" s="72" t="str">
        <f>IF('No modificar!!'!AJ14=2,'No modificar!!'!W14,IF('No modificar!!'!AJ15=2,'No modificar!!'!W15,IF('No modificar!!'!AJ16=2,'No modificar!!'!W16,'No modificar!!'!W17)))</f>
        <v>0</v>
      </c>
      <c r="P19" s="72" t="str">
        <f>IF('No modificar!!'!AJ14=2,'No modificar!!'!X14,IF('No modificar!!'!AJ15=2,'No modificar!!'!X15,IF('No modificar!!'!AJ16=2,'No modificar!!'!X16,'No modificar!!'!X17)))</f>
        <v>1</v>
      </c>
      <c r="Q19" s="72" t="str">
        <f>IF('No modificar!!'!AJ14=2,'No modificar!!'!Y14,IF('No modificar!!'!AJ15=2,'No modificar!!'!Y15,IF('No modificar!!'!AJ16=2,'No modificar!!'!Y16,'No modificar!!'!Y17)))</f>
        <v>6</v>
      </c>
      <c r="R19" s="72" t="str">
        <f>IF('No modificar!!'!AJ14=2,'No modificar!!'!Z14,IF('No modificar!!'!AJ15=2,'No modificar!!'!Z15,IF('No modificar!!'!AJ16=2,'No modificar!!'!Z16,'No modificar!!'!Z17)))</f>
        <v>3</v>
      </c>
      <c r="S19" s="72" t="str">
        <f>IF('No modificar!!'!AJ14=2,'No modificar!!'!AA14,IF('No modificar!!'!AJ15=2,'No modificar!!'!AA15,IF('No modificar!!'!AJ16=2,'No modificar!!'!AA16,'No modificar!!'!AA17)))</f>
        <v>3</v>
      </c>
      <c r="T19" s="70" t="str">
        <f>IF('No modificar!!'!AJ14=2,'No modificar!!'!AB14,IF('No modificar!!'!AJ15=2,'No modificar!!'!AB15,IF('No modificar!!'!AJ16=2,'No modificar!!'!AB16,'No modificar!!'!AB17)))</f>
        <v>6</v>
      </c>
      <c r="U19" s="67" t="str">
        <f t="shared" si="5"/>
        <v> </v>
      </c>
      <c r="V19" s="68" t="str">
        <f>IF(AND(T19=T20,S19=S20,Q19=Q20),"El 2° se decide por Fair Play"," ")</f>
        <v> </v>
      </c>
      <c r="W19" s="50"/>
      <c r="X19" s="31"/>
      <c r="Y19" s="31"/>
      <c r="Z19" s="31"/>
      <c r="AA19" s="31"/>
      <c r="AB19" s="31"/>
      <c r="AC19" s="31"/>
      <c r="AD19" s="39"/>
      <c r="AE19" s="40"/>
      <c r="AF19" s="40"/>
      <c r="AG19" s="40"/>
      <c r="AH19" s="40"/>
      <c r="AI19" s="40"/>
    </row>
    <row r="20">
      <c r="A20" s="34"/>
      <c r="B20" s="41"/>
      <c r="C20" s="40"/>
      <c r="D20" s="12" t="s">
        <v>80</v>
      </c>
      <c r="E20" s="40"/>
      <c r="F20" s="52" t="s">
        <v>81</v>
      </c>
      <c r="G20" s="74" t="str">
        <f t="shared" si="6"/>
        <v>España</v>
      </c>
      <c r="H20" s="91">
        <v>2.0</v>
      </c>
      <c r="I20" s="92">
        <v>0.0</v>
      </c>
      <c r="J20" s="93" t="str">
        <f t="shared" si="7"/>
        <v>Irán</v>
      </c>
      <c r="K20" s="12"/>
      <c r="L20" s="69" t="s">
        <v>70</v>
      </c>
      <c r="M20" s="73" t="str">
        <f>IF('No modificar!!'!AJ14=1,'No modificar!!'!U14,IF('No modificar!!'!AJ15=1,'No modificar!!'!U15,IF('No modificar!!'!AJ16=1,'No modificar!!'!U16,'No modificar!!'!U17)))</f>
        <v>Irán</v>
      </c>
      <c r="N20" s="74" t="str">
        <f>IF('No modificar!!'!AJ14=1,'No modificar!!'!V14,IF('No modificar!!'!AJ15=1,'No modificar!!'!V15,IF('No modificar!!'!AJ16=1,'No modificar!!'!V16,'No modificar!!'!V17)))</f>
        <v>1</v>
      </c>
      <c r="O20" s="75" t="str">
        <f>IF('No modificar!!'!AJ14=1,'No modificar!!'!W14,IF('No modificar!!'!AJ15=1,'No modificar!!'!W15,IF('No modificar!!'!AJ16=1,'No modificar!!'!W16,'No modificar!!'!W17)))</f>
        <v>0</v>
      </c>
      <c r="P20" s="75" t="str">
        <f>IF('No modificar!!'!AJ14=1,'No modificar!!'!X14,IF('No modificar!!'!AJ15=1,'No modificar!!'!X15,IF('No modificar!!'!AJ16=1,'No modificar!!'!X16,'No modificar!!'!X17)))</f>
        <v>2</v>
      </c>
      <c r="Q20" s="75" t="str">
        <f>IF('No modificar!!'!AJ14=1,'No modificar!!'!Y14,IF('No modificar!!'!AJ15=1,'No modificar!!'!Y15,IF('No modificar!!'!AJ16=1,'No modificar!!'!Y16,'No modificar!!'!Y17)))</f>
        <v>2</v>
      </c>
      <c r="R20" s="75" t="str">
        <f>IF('No modificar!!'!AJ14=1,'No modificar!!'!Z14,IF('No modificar!!'!AJ15=1,'No modificar!!'!Z15,IF('No modificar!!'!AJ16=1,'No modificar!!'!Z16,'No modificar!!'!Z17)))</f>
        <v>4</v>
      </c>
      <c r="S20" s="75" t="str">
        <f>IF('No modificar!!'!AJ14=1,'No modificar!!'!AA14,IF('No modificar!!'!AJ15=1,'No modificar!!'!AA15,IF('No modificar!!'!AJ16=1,'No modificar!!'!AA16,'No modificar!!'!AA17)))</f>
        <v>-2</v>
      </c>
      <c r="T20" s="73" t="str">
        <f>IF('No modificar!!'!AJ14=1,'No modificar!!'!AB14,IF('No modificar!!'!AJ15=1,'No modificar!!'!AB15,IF('No modificar!!'!AJ16=1,'No modificar!!'!AB16,'No modificar!!'!AB17)))</f>
        <v>3</v>
      </c>
      <c r="U20" s="89"/>
      <c r="V20" s="90"/>
      <c r="W20" s="50"/>
      <c r="X20" s="31"/>
      <c r="Y20" s="31"/>
      <c r="Z20" s="31"/>
      <c r="AA20" s="31"/>
      <c r="AB20" s="31"/>
      <c r="AC20" s="31"/>
      <c r="AD20" s="39"/>
      <c r="AE20" s="40"/>
      <c r="AF20" s="40"/>
      <c r="AG20" s="40"/>
      <c r="AH20" s="40"/>
      <c r="AI20" s="40"/>
    </row>
    <row r="21">
      <c r="A21" s="34"/>
      <c r="B21" s="41"/>
      <c r="C21" s="40"/>
      <c r="D21" s="12" t="s">
        <v>82</v>
      </c>
      <c r="E21" s="40"/>
      <c r="F21" s="52" t="s">
        <v>83</v>
      </c>
      <c r="G21" s="74" t="str">
        <f t="shared" ref="G21:G22" si="8">D18</f>
        <v>Portugal</v>
      </c>
      <c r="H21" s="91">
        <v>2.0</v>
      </c>
      <c r="I21" s="92">
        <v>0.0</v>
      </c>
      <c r="J21" s="93" t="str">
        <f>D21</f>
        <v>Irán</v>
      </c>
      <c r="K21" s="12"/>
      <c r="L21" s="77" t="s">
        <v>72</v>
      </c>
      <c r="M21" s="78" t="str">
        <f>IF('No modificar!!'!AJ14=0,'No modificar!!'!U14,IF('No modificar!!'!AJ15=0,'No modificar!!'!U15,IF('No modificar!!'!AJ16=0,'No modificar!!'!U16,'No modificar!!'!U17)))</f>
        <v>Marruecos</v>
      </c>
      <c r="N21" s="79" t="str">
        <f>IF('No modificar!!'!AJ14=0,'No modificar!!'!V14,IF('No modificar!!'!AJ15=0,'No modificar!!'!V15,IF('No modificar!!'!AJ16=0,'No modificar!!'!V16,'No modificar!!'!V17)))</f>
        <v>0</v>
      </c>
      <c r="O21" s="80" t="str">
        <f>IF('No modificar!!'!AJ14=0,'No modificar!!'!W14,IF('No modificar!!'!AJ15=0,'No modificar!!'!W15,IF('No modificar!!'!AJ16=0,'No modificar!!'!W16,'No modificar!!'!W17)))</f>
        <v>0</v>
      </c>
      <c r="P21" s="80" t="str">
        <f>IF('No modificar!!'!AJ14=0,'No modificar!!'!X14,IF('No modificar!!'!AJ15=0,'No modificar!!'!X15,IF('No modificar!!'!AJ16=0,'No modificar!!'!X16,'No modificar!!'!X17)))</f>
        <v>3</v>
      </c>
      <c r="Q21" s="80" t="str">
        <f>IF('No modificar!!'!AJ14=0,'No modificar!!'!Y14,IF('No modificar!!'!AJ15=0,'No modificar!!'!Y15,IF('No modificar!!'!AJ16=0,'No modificar!!'!Y16,'No modificar!!'!Y17)))</f>
        <v>1</v>
      </c>
      <c r="R21" s="80" t="str">
        <f>IF('No modificar!!'!AJ14=0,'No modificar!!'!Z14,IF('No modificar!!'!AJ15=0,'No modificar!!'!Z15,IF('No modificar!!'!AJ16=0,'No modificar!!'!Z16,'No modificar!!'!Z17)))</f>
        <v>8</v>
      </c>
      <c r="S21" s="80" t="str">
        <f>IF('No modificar!!'!AJ14=0,'No modificar!!'!AA14,IF('No modificar!!'!AJ15=0,'No modificar!!'!AA15,IF('No modificar!!'!AJ16=0,'No modificar!!'!AA16,'No modificar!!'!AA17)))</f>
        <v>-7</v>
      </c>
      <c r="T21" s="78" t="str">
        <f>IF('No modificar!!'!AJ14=0,'No modificar!!'!AB14,IF('No modificar!!'!AJ15=0,'No modificar!!'!AB15,IF('No modificar!!'!AJ16=0,'No modificar!!'!AB16,'No modificar!!'!AB17)))</f>
        <v>0</v>
      </c>
      <c r="U21" s="89"/>
      <c r="V21" s="90"/>
      <c r="W21" s="50"/>
      <c r="X21" s="31"/>
      <c r="Y21" s="31"/>
      <c r="Z21" s="31"/>
      <c r="AA21" s="31"/>
      <c r="AB21" s="31"/>
      <c r="AC21" s="31"/>
      <c r="AD21" s="39"/>
      <c r="AE21" s="40"/>
      <c r="AF21" s="40"/>
      <c r="AG21" s="40"/>
      <c r="AH21" s="40"/>
      <c r="AI21" s="40"/>
    </row>
    <row r="22">
      <c r="A22" s="34"/>
      <c r="B22" s="41"/>
      <c r="C22" s="40"/>
      <c r="D22" s="40"/>
      <c r="E22" s="40"/>
      <c r="F22" s="52" t="s">
        <v>84</v>
      </c>
      <c r="G22" s="79" t="str">
        <f t="shared" si="8"/>
        <v>España</v>
      </c>
      <c r="H22" s="94">
        <v>3.0</v>
      </c>
      <c r="I22" s="95">
        <v>0.0</v>
      </c>
      <c r="J22" s="96" t="str">
        <f>D20</f>
        <v>Marruecos</v>
      </c>
      <c r="K22" s="12"/>
      <c r="L22" s="12"/>
      <c r="M22" s="40"/>
      <c r="N22" s="40"/>
      <c r="O22" s="40"/>
      <c r="P22" s="40"/>
      <c r="Q22" s="40"/>
      <c r="R22" s="40"/>
      <c r="S22" s="40"/>
      <c r="T22" s="40"/>
      <c r="U22" s="76"/>
      <c r="V22" s="40"/>
      <c r="W22" s="50"/>
      <c r="X22" s="31"/>
      <c r="Y22" s="31"/>
      <c r="Z22" s="31"/>
      <c r="AA22" s="31"/>
      <c r="AB22" s="31"/>
      <c r="AC22" s="31"/>
      <c r="AD22" s="39"/>
      <c r="AE22" s="40"/>
      <c r="AF22" s="40"/>
      <c r="AG22" s="40"/>
      <c r="AH22" s="40"/>
      <c r="AI22" s="40"/>
    </row>
    <row r="23">
      <c r="A23" s="34"/>
      <c r="B23" s="41"/>
      <c r="C23" s="40"/>
      <c r="D23" s="40"/>
      <c r="E23" s="40"/>
      <c r="F23" s="40"/>
      <c r="G23" s="40"/>
      <c r="H23" s="40"/>
      <c r="I23" s="40"/>
      <c r="J23" s="40"/>
      <c r="K23" s="40"/>
      <c r="L23" s="12"/>
      <c r="M23" s="40"/>
      <c r="N23" s="40"/>
      <c r="O23" s="40"/>
      <c r="P23" s="40"/>
      <c r="Q23" s="40"/>
      <c r="R23" s="40"/>
      <c r="S23" s="40"/>
      <c r="T23" s="40"/>
      <c r="U23" s="76"/>
      <c r="V23" s="40"/>
      <c r="W23" s="50"/>
      <c r="X23" s="31"/>
      <c r="Y23" s="31"/>
      <c r="Z23" s="31"/>
      <c r="AA23" s="31"/>
      <c r="AB23" s="31"/>
      <c r="AC23" s="31"/>
      <c r="AD23" s="39"/>
      <c r="AE23" s="40"/>
      <c r="AF23" s="40"/>
      <c r="AG23" s="40"/>
      <c r="AH23" s="40"/>
      <c r="AI23" s="40"/>
    </row>
    <row r="24">
      <c r="A24" s="34"/>
      <c r="B24" s="41"/>
      <c r="C24" s="40"/>
      <c r="D24" s="40"/>
      <c r="E24" s="40"/>
      <c r="F24" s="40"/>
      <c r="G24" s="40"/>
      <c r="H24" s="40"/>
      <c r="I24" s="40"/>
      <c r="J24" s="40"/>
      <c r="K24" s="40"/>
      <c r="L24" s="12"/>
      <c r="M24" s="40"/>
      <c r="N24" s="40"/>
      <c r="O24" s="40"/>
      <c r="P24" s="40"/>
      <c r="Q24" s="40"/>
      <c r="R24" s="40"/>
      <c r="S24" s="40"/>
      <c r="T24" s="40"/>
      <c r="U24" s="76"/>
      <c r="V24" s="40"/>
      <c r="W24" s="50"/>
      <c r="X24" s="31"/>
      <c r="Y24" s="31"/>
      <c r="Z24" s="31"/>
      <c r="AA24" s="31"/>
      <c r="AB24" s="31"/>
      <c r="AC24" s="31"/>
      <c r="AD24" s="39"/>
      <c r="AE24" s="40"/>
      <c r="AF24" s="40"/>
      <c r="AG24" s="40"/>
      <c r="AH24" s="40"/>
      <c r="AI24" s="40"/>
    </row>
    <row r="25">
      <c r="A25" s="34"/>
      <c r="B25" s="41"/>
      <c r="C25" s="51" t="s">
        <v>85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76"/>
      <c r="V25" s="40"/>
      <c r="W25" s="50"/>
      <c r="X25" s="31"/>
      <c r="Y25" s="31"/>
      <c r="Z25" s="31"/>
      <c r="AA25" s="31"/>
      <c r="AB25" s="31"/>
      <c r="AC25" s="31"/>
      <c r="AD25" s="39"/>
      <c r="AE25" s="40"/>
      <c r="AF25" s="40"/>
      <c r="AG25" s="40"/>
      <c r="AH25" s="40"/>
      <c r="AI25" s="40"/>
    </row>
    <row r="26">
      <c r="A26" s="34"/>
      <c r="B26" s="41"/>
      <c r="C26" s="40"/>
      <c r="D26" s="40"/>
      <c r="E26" s="40"/>
      <c r="F26" s="40"/>
      <c r="G26" s="40"/>
      <c r="H26" s="40"/>
      <c r="I26" s="40"/>
      <c r="J26" s="40"/>
      <c r="K26" s="40"/>
      <c r="L26" s="12"/>
      <c r="M26" s="40"/>
      <c r="N26" s="40"/>
      <c r="O26" s="40"/>
      <c r="P26" s="40"/>
      <c r="Q26" s="40"/>
      <c r="R26" s="40"/>
      <c r="S26" s="40"/>
      <c r="T26" s="40"/>
      <c r="U26" s="76"/>
      <c r="V26" s="40"/>
      <c r="W26" s="50"/>
      <c r="X26" s="31"/>
      <c r="Y26" s="31"/>
      <c r="Z26" s="31"/>
      <c r="AA26" s="31"/>
      <c r="AB26" s="31"/>
      <c r="AC26" s="31"/>
      <c r="AD26" s="39"/>
      <c r="AE26" s="40"/>
      <c r="AF26" s="40"/>
      <c r="AG26" s="40"/>
      <c r="AH26" s="40"/>
      <c r="AI26" s="40"/>
    </row>
    <row r="27">
      <c r="A27" s="34"/>
      <c r="B27" s="41"/>
      <c r="C27" s="40"/>
      <c r="D27" s="40"/>
      <c r="E27" s="40"/>
      <c r="F27" s="52" t="s">
        <v>86</v>
      </c>
      <c r="G27" s="85" t="str">
        <f>D28</f>
        <v>Francia</v>
      </c>
      <c r="H27" s="86">
        <v>2.0</v>
      </c>
      <c r="I27" s="87">
        <v>1.0</v>
      </c>
      <c r="J27" s="88" t="str">
        <f>D29</f>
        <v>Australia</v>
      </c>
      <c r="K27" s="75"/>
      <c r="L27" s="75"/>
      <c r="M27" s="75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89"/>
      <c r="V27" s="90"/>
      <c r="W27" s="50"/>
      <c r="X27" s="31"/>
      <c r="Y27" s="31"/>
      <c r="Z27" s="31"/>
      <c r="AA27" s="31"/>
      <c r="AB27" s="31"/>
      <c r="AC27" s="31"/>
      <c r="AD27" s="39"/>
      <c r="AE27" s="40"/>
      <c r="AF27" s="40"/>
      <c r="AG27" s="40"/>
      <c r="AH27" s="40"/>
      <c r="AI27" s="40"/>
    </row>
    <row r="28">
      <c r="A28" s="34"/>
      <c r="B28" s="41"/>
      <c r="C28" s="40"/>
      <c r="D28" s="12" t="s">
        <v>87</v>
      </c>
      <c r="E28" s="40"/>
      <c r="F28" s="52" t="s">
        <v>88</v>
      </c>
      <c r="G28" s="74" t="str">
        <f>D30</f>
        <v>Perú</v>
      </c>
      <c r="H28" s="91">
        <v>1.0</v>
      </c>
      <c r="I28" s="92">
        <v>2.0</v>
      </c>
      <c r="J28" s="93" t="str">
        <f>D31</f>
        <v>Dinamarca</v>
      </c>
      <c r="K28" s="75"/>
      <c r="L28" s="57" t="s">
        <v>64</v>
      </c>
      <c r="M28" s="64" t="str">
        <f>IF('No modificar!!'!AJ24=3,'No modificar!!'!U24,IF('No modificar!!'!AJ25=3,'No modificar!!'!U25,IF('No modificar!!'!AJ26=3,'No modificar!!'!U26,'No modificar!!'!U27)))</f>
        <v>Francia</v>
      </c>
      <c r="N28" s="65" t="str">
        <f>IF('No modificar!!'!AJ24=3,'No modificar!!'!V24,IF('No modificar!!'!AJ25=3,'No modificar!!'!V25,IF('No modificar!!'!AJ26=3,'No modificar!!'!V26,'No modificar!!'!V27)))</f>
        <v>2</v>
      </c>
      <c r="O28" s="66" t="str">
        <f>IF('No modificar!!'!AJ24=3,'No modificar!!'!W24,IF('No modificar!!'!AJ25=3,'No modificar!!'!W25,IF('No modificar!!'!AJ26=3,'No modificar!!'!W26,'No modificar!!'!W27)))</f>
        <v>1</v>
      </c>
      <c r="P28" s="66" t="str">
        <f>IF('No modificar!!'!AJ24=3,'No modificar!!'!X24,IF('No modificar!!'!AJ25=3,'No modificar!!'!X25,IF('No modificar!!'!AJ26=3,'No modificar!!'!X26,'No modificar!!'!X27)))</f>
        <v>0</v>
      </c>
      <c r="Q28" s="66" t="str">
        <f>IF('No modificar!!'!AJ24=3,'No modificar!!'!Y24,IF('No modificar!!'!AJ25=3,'No modificar!!'!Y25,IF('No modificar!!'!AJ26=3,'No modificar!!'!Y26,'No modificar!!'!Y27)))</f>
        <v>5</v>
      </c>
      <c r="R28" s="66" t="str">
        <f>IF('No modificar!!'!AJ24=3,'No modificar!!'!Z24,IF('No modificar!!'!AJ25=3,'No modificar!!'!Z25,IF('No modificar!!'!AJ26=3,'No modificar!!'!Z26,'No modificar!!'!Z27)))</f>
        <v>3</v>
      </c>
      <c r="S28" s="66" t="str">
        <f>IF('No modificar!!'!AJ24=3,'No modificar!!'!AA24,IF('No modificar!!'!AJ25=3,'No modificar!!'!AA25,IF('No modificar!!'!AJ26=3,'No modificar!!'!AA26,'No modificar!!'!AA27)))</f>
        <v>2</v>
      </c>
      <c r="T28" s="64" t="str">
        <f>IF('No modificar!!'!AJ24=3,'No modificar!!'!AB24,IF('No modificar!!'!AJ25=3,'No modificar!!'!AB25,IF('No modificar!!'!AJ26=3,'No modificar!!'!AB26,'No modificar!!'!AB27)))</f>
        <v>7</v>
      </c>
      <c r="U28" s="67" t="str">
        <f t="shared" ref="U28:U29" si="9">IF(AND(T28=T29,S28=S29,Q28=Q29),"!!"," ")</f>
        <v> </v>
      </c>
      <c r="V28" s="68" t="str">
        <f>IF(AND(T28=T29,S28=S29,Q28=Q29),"El 1° se decide por Fair Play"," ")</f>
        <v> </v>
      </c>
      <c r="W28" s="50"/>
      <c r="X28" s="31"/>
      <c r="Y28" s="31"/>
      <c r="Z28" s="31"/>
      <c r="AA28" s="31"/>
      <c r="AB28" s="31"/>
      <c r="AC28" s="31"/>
      <c r="AD28" s="39"/>
      <c r="AE28" s="40"/>
      <c r="AF28" s="40"/>
      <c r="AG28" s="40"/>
      <c r="AH28" s="40"/>
      <c r="AI28" s="40"/>
    </row>
    <row r="29">
      <c r="A29" s="34"/>
      <c r="B29" s="41"/>
      <c r="C29" s="40"/>
      <c r="D29" s="12" t="s">
        <v>89</v>
      </c>
      <c r="E29" s="40"/>
      <c r="F29" s="52" t="s">
        <v>90</v>
      </c>
      <c r="G29" s="74" t="str">
        <f t="shared" ref="G29:G30" si="10">D28</f>
        <v>Francia</v>
      </c>
      <c r="H29" s="91">
        <v>1.0</v>
      </c>
      <c r="I29" s="92">
        <v>0.0</v>
      </c>
      <c r="J29" s="93" t="str">
        <f t="shared" ref="J29:J30" si="11">D30</f>
        <v>Perú</v>
      </c>
      <c r="K29" s="75"/>
      <c r="L29" s="69" t="s">
        <v>67</v>
      </c>
      <c r="M29" s="70" t="str">
        <f>IF('No modificar!!'!AJ24=2,'No modificar!!'!U24,IF('No modificar!!'!AJ25=2,'No modificar!!'!U25,IF('No modificar!!'!AJ26=2,'No modificar!!'!U26,'No modificar!!'!U27)))</f>
        <v>Dinamarca</v>
      </c>
      <c r="N29" s="71" t="str">
        <f>IF('No modificar!!'!AJ24=2,'No modificar!!'!V24,IF('No modificar!!'!AJ25=2,'No modificar!!'!V25,IF('No modificar!!'!AJ26=2,'No modificar!!'!V26,'No modificar!!'!V27)))</f>
        <v>1</v>
      </c>
      <c r="O29" s="72" t="str">
        <f>IF('No modificar!!'!AJ24=2,'No modificar!!'!W24,IF('No modificar!!'!AJ25=2,'No modificar!!'!W25,IF('No modificar!!'!AJ26=2,'No modificar!!'!W26,'No modificar!!'!W27)))</f>
        <v>2</v>
      </c>
      <c r="P29" s="72" t="str">
        <f>IF('No modificar!!'!AJ24=2,'No modificar!!'!X24,IF('No modificar!!'!AJ25=2,'No modificar!!'!X25,IF('No modificar!!'!AJ26=2,'No modificar!!'!X26,'No modificar!!'!X27)))</f>
        <v>0</v>
      </c>
      <c r="Q29" s="72" t="str">
        <f>IF('No modificar!!'!AJ24=2,'No modificar!!'!Y24,IF('No modificar!!'!AJ25=2,'No modificar!!'!Y25,IF('No modificar!!'!AJ26=2,'No modificar!!'!Y26,'No modificar!!'!Y27)))</f>
        <v>5</v>
      </c>
      <c r="R29" s="72" t="str">
        <f>IF('No modificar!!'!AJ24=2,'No modificar!!'!Z24,IF('No modificar!!'!AJ25=2,'No modificar!!'!Z25,IF('No modificar!!'!AJ26=2,'No modificar!!'!Z26,'No modificar!!'!Z27)))</f>
        <v>4</v>
      </c>
      <c r="S29" s="72" t="str">
        <f>IF('No modificar!!'!AJ24=2,'No modificar!!'!AA24,IF('No modificar!!'!AJ25=2,'No modificar!!'!AA25,IF('No modificar!!'!AJ26=2,'No modificar!!'!AA26,'No modificar!!'!AA27)))</f>
        <v>1</v>
      </c>
      <c r="T29" s="70" t="str">
        <f>IF('No modificar!!'!AJ24=2,'No modificar!!'!AB24,IF('No modificar!!'!AJ25=2,'No modificar!!'!AB25,IF('No modificar!!'!AJ26=2,'No modificar!!'!AB26,'No modificar!!'!AB27)))</f>
        <v>5</v>
      </c>
      <c r="U29" s="67" t="str">
        <f t="shared" si="9"/>
        <v> </v>
      </c>
      <c r="V29" s="68" t="str">
        <f>IF(AND(T29=T30,S29=S30,Q29=Q30),"El 2° se decide por Fair Play"," ")</f>
        <v> </v>
      </c>
      <c r="W29" s="50"/>
      <c r="X29" s="31"/>
      <c r="Y29" s="31"/>
      <c r="Z29" s="31"/>
      <c r="AA29" s="31"/>
      <c r="AB29" s="31"/>
      <c r="AC29" s="31"/>
      <c r="AD29" s="39"/>
      <c r="AE29" s="40"/>
      <c r="AF29" s="40"/>
      <c r="AG29" s="40"/>
      <c r="AH29" s="40"/>
      <c r="AI29" s="40"/>
    </row>
    <row r="30">
      <c r="A30" s="34"/>
      <c r="B30" s="41"/>
      <c r="C30" s="40"/>
      <c r="D30" s="12" t="s">
        <v>91</v>
      </c>
      <c r="E30" s="40"/>
      <c r="F30" s="52" t="s">
        <v>92</v>
      </c>
      <c r="G30" s="74" t="str">
        <f t="shared" si="10"/>
        <v>Australia</v>
      </c>
      <c r="H30" s="91">
        <v>1.0</v>
      </c>
      <c r="I30" s="92">
        <v>1.0</v>
      </c>
      <c r="J30" s="93" t="str">
        <f t="shared" si="11"/>
        <v>Dinamarca</v>
      </c>
      <c r="K30" s="75"/>
      <c r="L30" s="69" t="s">
        <v>70</v>
      </c>
      <c r="M30" s="73" t="str">
        <f>IF('No modificar!!'!AJ24=1,'No modificar!!'!U24,IF('No modificar!!'!AJ25=1,'No modificar!!'!U25,IF('No modificar!!'!AJ26=1,'No modificar!!'!U26,'No modificar!!'!U27)))</f>
        <v>Perú</v>
      </c>
      <c r="N30" s="74" t="str">
        <f>IF('No modificar!!'!AJ24=1,'No modificar!!'!V24,IF('No modificar!!'!AJ25=1,'No modificar!!'!V25,IF('No modificar!!'!AJ26=1,'No modificar!!'!V26,'No modificar!!'!V27)))</f>
        <v>1</v>
      </c>
      <c r="O30" s="75" t="str">
        <f>IF('No modificar!!'!AJ24=1,'No modificar!!'!W24,IF('No modificar!!'!AJ25=1,'No modificar!!'!W25,IF('No modificar!!'!AJ26=1,'No modificar!!'!W26,'No modificar!!'!W27)))</f>
        <v>0</v>
      </c>
      <c r="P30" s="75" t="str">
        <f>IF('No modificar!!'!AJ24=1,'No modificar!!'!X24,IF('No modificar!!'!AJ25=1,'No modificar!!'!X25,IF('No modificar!!'!AJ26=1,'No modificar!!'!X26,'No modificar!!'!X27)))</f>
        <v>2</v>
      </c>
      <c r="Q30" s="75" t="str">
        <f>IF('No modificar!!'!AJ24=1,'No modificar!!'!Y24,IF('No modificar!!'!AJ25=1,'No modificar!!'!Y25,IF('No modificar!!'!AJ26=1,'No modificar!!'!Y26,'No modificar!!'!Y27)))</f>
        <v>3</v>
      </c>
      <c r="R30" s="75" t="str">
        <f>IF('No modificar!!'!AJ24=1,'No modificar!!'!Z24,IF('No modificar!!'!AJ25=1,'No modificar!!'!Z25,IF('No modificar!!'!AJ26=1,'No modificar!!'!Z26,'No modificar!!'!Z27)))</f>
        <v>4</v>
      </c>
      <c r="S30" s="75" t="str">
        <f>IF('No modificar!!'!AJ24=1,'No modificar!!'!AA24,IF('No modificar!!'!AJ25=1,'No modificar!!'!AA25,IF('No modificar!!'!AJ26=1,'No modificar!!'!AA26,'No modificar!!'!AA27)))</f>
        <v>-1</v>
      </c>
      <c r="T30" s="73" t="str">
        <f>IF('No modificar!!'!AJ24=1,'No modificar!!'!AB24,IF('No modificar!!'!AJ25=1,'No modificar!!'!AB25,IF('No modificar!!'!AJ26=1,'No modificar!!'!AB26,'No modificar!!'!AB27)))</f>
        <v>3</v>
      </c>
      <c r="U30" s="89"/>
      <c r="V30" s="90"/>
      <c r="W30" s="50"/>
      <c r="X30" s="31"/>
      <c r="Y30" s="31"/>
      <c r="Z30" s="31"/>
      <c r="AA30" s="31"/>
      <c r="AB30" s="31"/>
      <c r="AC30" s="31"/>
      <c r="AD30" s="39"/>
      <c r="AE30" s="40"/>
      <c r="AF30" s="40"/>
      <c r="AG30" s="40"/>
      <c r="AH30" s="40"/>
      <c r="AI30" s="40"/>
    </row>
    <row r="31">
      <c r="A31" s="34"/>
      <c r="B31" s="41"/>
      <c r="C31" s="40"/>
      <c r="D31" s="12" t="s">
        <v>93</v>
      </c>
      <c r="E31" s="40"/>
      <c r="F31" s="52" t="s">
        <v>94</v>
      </c>
      <c r="G31" s="74" t="str">
        <f t="shared" ref="G31:G32" si="12">D28</f>
        <v>Francia</v>
      </c>
      <c r="H31" s="91">
        <v>2.0</v>
      </c>
      <c r="I31" s="92">
        <v>2.0</v>
      </c>
      <c r="J31" s="93" t="str">
        <f>D31</f>
        <v>Dinamarca</v>
      </c>
      <c r="K31" s="75"/>
      <c r="L31" s="77" t="s">
        <v>72</v>
      </c>
      <c r="M31" s="78" t="str">
        <f>IF('No modificar!!'!AJ24=0,'No modificar!!'!U24,IF('No modificar!!'!AJ25=0,'No modificar!!'!U25,IF('No modificar!!'!AJ26=0,'No modificar!!'!U26,'No modificar!!'!U27)))</f>
        <v>Australia</v>
      </c>
      <c r="N31" s="79" t="str">
        <f>IF('No modificar!!'!AJ24=0,'No modificar!!'!V24,IF('No modificar!!'!AJ25=0,'No modificar!!'!V25,IF('No modificar!!'!AJ26=0,'No modificar!!'!V26,'No modificar!!'!V27)))</f>
        <v>0</v>
      </c>
      <c r="O31" s="80" t="str">
        <f>IF('No modificar!!'!AJ24=0,'No modificar!!'!W24,IF('No modificar!!'!AJ25=0,'No modificar!!'!W25,IF('No modificar!!'!AJ26=0,'No modificar!!'!W26,'No modificar!!'!W27)))</f>
        <v>1</v>
      </c>
      <c r="P31" s="80" t="str">
        <f>IF('No modificar!!'!AJ24=0,'No modificar!!'!X24,IF('No modificar!!'!AJ25=0,'No modificar!!'!X25,IF('No modificar!!'!AJ26=0,'No modificar!!'!X26,'No modificar!!'!X27)))</f>
        <v>2</v>
      </c>
      <c r="Q31" s="80" t="str">
        <f>IF('No modificar!!'!AJ24=0,'No modificar!!'!Y24,IF('No modificar!!'!AJ25=0,'No modificar!!'!Y25,IF('No modificar!!'!AJ26=0,'No modificar!!'!Y26,'No modificar!!'!Y27)))</f>
        <v>3</v>
      </c>
      <c r="R31" s="80" t="str">
        <f>IF('No modificar!!'!AJ24=0,'No modificar!!'!Z24,IF('No modificar!!'!AJ25=0,'No modificar!!'!Z25,IF('No modificar!!'!AJ26=0,'No modificar!!'!Z26,'No modificar!!'!Z27)))</f>
        <v>5</v>
      </c>
      <c r="S31" s="80" t="str">
        <f>IF('No modificar!!'!AJ24=0,'No modificar!!'!AA24,IF('No modificar!!'!AJ25=0,'No modificar!!'!AA25,IF('No modificar!!'!AJ26=0,'No modificar!!'!AA26,'No modificar!!'!AA27)))</f>
        <v>-2</v>
      </c>
      <c r="T31" s="78" t="str">
        <f>IF('No modificar!!'!AJ24=0,'No modificar!!'!AB24,IF('No modificar!!'!AJ25=0,'No modificar!!'!AB25,IF('No modificar!!'!AJ26=0,'No modificar!!'!AB26,'No modificar!!'!AB27)))</f>
        <v>1</v>
      </c>
      <c r="U31" s="89"/>
      <c r="V31" s="90"/>
      <c r="W31" s="50"/>
      <c r="X31" s="31"/>
      <c r="Y31" s="31"/>
      <c r="Z31" s="31"/>
      <c r="AA31" s="31"/>
      <c r="AB31" s="31"/>
      <c r="AC31" s="31"/>
      <c r="AD31" s="39"/>
      <c r="AE31" s="40"/>
      <c r="AF31" s="40"/>
      <c r="AG31" s="40"/>
      <c r="AH31" s="40"/>
      <c r="AI31" s="40"/>
    </row>
    <row r="32">
      <c r="A32" s="34"/>
      <c r="B32" s="41"/>
      <c r="C32" s="40"/>
      <c r="D32" s="40"/>
      <c r="E32" s="40"/>
      <c r="F32" s="52" t="s">
        <v>95</v>
      </c>
      <c r="G32" s="79" t="str">
        <f t="shared" si="12"/>
        <v>Australia</v>
      </c>
      <c r="H32" s="94">
        <v>1.0</v>
      </c>
      <c r="I32" s="95">
        <v>2.0</v>
      </c>
      <c r="J32" s="96" t="str">
        <f>D30</f>
        <v>Perú</v>
      </c>
      <c r="K32" s="75"/>
      <c r="L32" s="75"/>
      <c r="M32" s="90"/>
      <c r="N32" s="90"/>
      <c r="O32" s="90"/>
      <c r="P32" s="90"/>
      <c r="Q32" s="90"/>
      <c r="R32" s="90"/>
      <c r="S32" s="90"/>
      <c r="T32" s="90"/>
      <c r="U32" s="89"/>
      <c r="V32" s="90"/>
      <c r="W32" s="50"/>
      <c r="X32" s="31"/>
      <c r="Y32" s="31"/>
      <c r="Z32" s="31"/>
      <c r="AA32" s="31"/>
      <c r="AB32" s="31"/>
      <c r="AC32" s="31"/>
      <c r="AD32" s="39"/>
      <c r="AE32" s="40"/>
      <c r="AF32" s="40"/>
      <c r="AG32" s="40"/>
      <c r="AH32" s="40"/>
      <c r="AI32" s="40"/>
    </row>
    <row r="33">
      <c r="A33" s="34"/>
      <c r="B33" s="41"/>
      <c r="C33" s="40"/>
      <c r="D33" s="40"/>
      <c r="E33" s="40"/>
      <c r="F33" s="40"/>
      <c r="G33" s="40"/>
      <c r="H33" s="40"/>
      <c r="I33" s="40"/>
      <c r="J33" s="40"/>
      <c r="K33" s="40"/>
      <c r="L33" s="12"/>
      <c r="M33" s="40"/>
      <c r="N33" s="40"/>
      <c r="O33" s="40"/>
      <c r="P33" s="40"/>
      <c r="Q33" s="40"/>
      <c r="R33" s="40"/>
      <c r="S33" s="40"/>
      <c r="T33" s="40"/>
      <c r="U33" s="76"/>
      <c r="V33" s="40"/>
      <c r="W33" s="50"/>
      <c r="X33" s="31"/>
      <c r="Y33" s="31"/>
      <c r="Z33" s="31"/>
      <c r="AA33" s="31"/>
      <c r="AB33" s="31"/>
      <c r="AC33" s="31"/>
      <c r="AD33" s="39"/>
      <c r="AE33" s="40"/>
      <c r="AF33" s="40"/>
      <c r="AG33" s="40"/>
      <c r="AH33" s="40"/>
      <c r="AI33" s="40"/>
    </row>
    <row r="34">
      <c r="A34" s="31"/>
      <c r="B34" s="41"/>
      <c r="C34" s="40"/>
      <c r="D34" s="40"/>
      <c r="E34" s="40"/>
      <c r="F34" s="40"/>
      <c r="G34" s="40"/>
      <c r="H34" s="40"/>
      <c r="I34" s="40"/>
      <c r="J34" s="40"/>
      <c r="K34" s="40"/>
      <c r="L34" s="12"/>
      <c r="M34" s="40"/>
      <c r="N34" s="40"/>
      <c r="O34" s="40"/>
      <c r="P34" s="40"/>
      <c r="Q34" s="40"/>
      <c r="R34" s="40"/>
      <c r="S34" s="40"/>
      <c r="T34" s="40"/>
      <c r="U34" s="76"/>
      <c r="V34" s="40"/>
      <c r="W34" s="50"/>
      <c r="X34" s="31"/>
      <c r="Y34" s="31"/>
      <c r="Z34" s="31"/>
      <c r="AA34" s="31"/>
      <c r="AB34" s="31"/>
      <c r="AC34" s="31"/>
      <c r="AD34" s="39"/>
      <c r="AE34" s="40"/>
      <c r="AF34" s="40"/>
      <c r="AG34" s="40"/>
      <c r="AH34" s="40"/>
      <c r="AI34" s="40"/>
    </row>
    <row r="35">
      <c r="A35" s="31"/>
      <c r="B35" s="41"/>
      <c r="C35" s="51" t="s">
        <v>96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76"/>
      <c r="V35" s="40"/>
      <c r="W35" s="50"/>
      <c r="X35" s="31"/>
      <c r="Y35" s="31"/>
      <c r="Z35" s="31"/>
      <c r="AA35" s="31"/>
      <c r="AB35" s="31"/>
      <c r="AC35" s="31"/>
      <c r="AD35" s="39"/>
      <c r="AE35" s="40"/>
      <c r="AF35" s="40"/>
      <c r="AG35" s="40"/>
      <c r="AH35" s="40"/>
      <c r="AI35" s="40"/>
    </row>
    <row r="36">
      <c r="A36" s="31"/>
      <c r="B36" s="41"/>
      <c r="C36" s="40"/>
      <c r="D36" s="40"/>
      <c r="E36" s="40"/>
      <c r="F36" s="40"/>
      <c r="G36" s="40"/>
      <c r="H36" s="40"/>
      <c r="I36" s="40"/>
      <c r="J36" s="40"/>
      <c r="K36" s="40"/>
      <c r="L36" s="12"/>
      <c r="M36" s="40"/>
      <c r="N36" s="40"/>
      <c r="O36" s="40"/>
      <c r="P36" s="40"/>
      <c r="Q36" s="40"/>
      <c r="R36" s="40"/>
      <c r="S36" s="40"/>
      <c r="T36" s="40"/>
      <c r="U36" s="76"/>
      <c r="V36" s="40"/>
      <c r="W36" s="50"/>
      <c r="X36" s="31"/>
      <c r="Y36" s="31"/>
      <c r="Z36" s="31"/>
      <c r="AA36" s="31"/>
      <c r="AB36" s="31"/>
      <c r="AC36" s="31"/>
      <c r="AD36" s="39"/>
      <c r="AE36" s="40"/>
      <c r="AF36" s="40"/>
      <c r="AG36" s="40"/>
      <c r="AH36" s="40"/>
      <c r="AI36" s="40"/>
    </row>
    <row r="37">
      <c r="A37" s="31"/>
      <c r="B37" s="41"/>
      <c r="C37" s="40"/>
      <c r="D37" s="40"/>
      <c r="E37" s="40"/>
      <c r="F37" s="52" t="s">
        <v>97</v>
      </c>
      <c r="G37" s="85" t="str">
        <f>D38</f>
        <v>Argentina</v>
      </c>
      <c r="H37" s="86">
        <v>3.0</v>
      </c>
      <c r="I37" s="87">
        <v>0.0</v>
      </c>
      <c r="J37" s="88" t="str">
        <f>D39</f>
        <v>Islandia</v>
      </c>
      <c r="K37" s="75"/>
      <c r="L37" s="75"/>
      <c r="M37" s="75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89"/>
      <c r="V37" s="90"/>
      <c r="W37" s="50"/>
      <c r="X37" s="31"/>
      <c r="Y37" s="31"/>
      <c r="Z37" s="31"/>
      <c r="AA37" s="31"/>
      <c r="AB37" s="31"/>
      <c r="AC37" s="31"/>
      <c r="AD37" s="39"/>
      <c r="AE37" s="40"/>
      <c r="AF37" s="40"/>
      <c r="AG37" s="40"/>
      <c r="AH37" s="40"/>
      <c r="AI37" s="40"/>
    </row>
    <row r="38">
      <c r="A38" s="31"/>
      <c r="B38" s="41"/>
      <c r="C38" s="40"/>
      <c r="D38" s="12" t="s">
        <v>28</v>
      </c>
      <c r="E38" s="40"/>
      <c r="F38" s="52" t="s">
        <v>98</v>
      </c>
      <c r="G38" s="74" t="str">
        <f>D40</f>
        <v>Croacia</v>
      </c>
      <c r="H38" s="91">
        <v>1.0</v>
      </c>
      <c r="I38" s="92">
        <v>2.0</v>
      </c>
      <c r="J38" s="93" t="str">
        <f>D41</f>
        <v>Nigeria</v>
      </c>
      <c r="K38" s="75"/>
      <c r="L38" s="57" t="s">
        <v>64</v>
      </c>
      <c r="M38" s="64" t="str">
        <f>IF('No modificar!!'!AJ34=3,'No modificar!!'!U34,IF('No modificar!!'!AJ35=3,'No modificar!!'!U35,IF('No modificar!!'!AJ36=3,'No modificar!!'!U36,'No modificar!!'!U37)))</f>
        <v>Argentina</v>
      </c>
      <c r="N38" s="65" t="str">
        <f>IF('No modificar!!'!AJ34=3,'No modificar!!'!V34,IF('No modificar!!'!AJ35=3,'No modificar!!'!V35,IF('No modificar!!'!AJ36=3,'No modificar!!'!V36,'No modificar!!'!V37)))</f>
        <v>2</v>
      </c>
      <c r="O38" s="66" t="str">
        <f>IF('No modificar!!'!AJ34=3,'No modificar!!'!W34,IF('No modificar!!'!AJ35=3,'No modificar!!'!W35,IF('No modificar!!'!AJ36=3,'No modificar!!'!W36,'No modificar!!'!W37)))</f>
        <v>1</v>
      </c>
      <c r="P38" s="66" t="str">
        <f>IF('No modificar!!'!AJ34=3,'No modificar!!'!X34,IF('No modificar!!'!AJ35=3,'No modificar!!'!X35,IF('No modificar!!'!AJ36=3,'No modificar!!'!X36,'No modificar!!'!X37)))</f>
        <v>0</v>
      </c>
      <c r="Q38" s="66" t="str">
        <f>IF('No modificar!!'!AJ34=3,'No modificar!!'!Y34,IF('No modificar!!'!AJ35=3,'No modificar!!'!Y35,IF('No modificar!!'!AJ36=3,'No modificar!!'!Y36,'No modificar!!'!Y37)))</f>
        <v>7</v>
      </c>
      <c r="R38" s="66" t="str">
        <f>IF('No modificar!!'!AJ34=3,'No modificar!!'!Z34,IF('No modificar!!'!AJ35=3,'No modificar!!'!Z35,IF('No modificar!!'!AJ36=3,'No modificar!!'!Z36,'No modificar!!'!Z37)))</f>
        <v>2</v>
      </c>
      <c r="S38" s="66" t="str">
        <f>IF('No modificar!!'!AJ34=3,'No modificar!!'!AA34,IF('No modificar!!'!AJ35=3,'No modificar!!'!AA35,IF('No modificar!!'!AJ36=3,'No modificar!!'!AA36,'No modificar!!'!AA37)))</f>
        <v>5</v>
      </c>
      <c r="T38" s="64" t="str">
        <f>IF('No modificar!!'!AJ34=3,'No modificar!!'!AB34,IF('No modificar!!'!AJ35=3,'No modificar!!'!AB35,IF('No modificar!!'!AJ36=3,'No modificar!!'!AB36,'No modificar!!'!AB37)))</f>
        <v>7</v>
      </c>
      <c r="U38" s="67" t="str">
        <f t="shared" ref="U38:U39" si="13">IF(AND(T38=T39,S38=S39,Q38=Q39),"!!"," ")</f>
        <v> </v>
      </c>
      <c r="V38" s="68" t="str">
        <f>IF(AND(T38=T39,S38=S39,Q38=Q39),"El 1° se decide por Fair Play"," ")</f>
        <v> </v>
      </c>
      <c r="W38" s="50"/>
      <c r="X38" s="31"/>
      <c r="Y38" s="31"/>
      <c r="Z38" s="31"/>
      <c r="AA38" s="31"/>
      <c r="AB38" s="31"/>
      <c r="AC38" s="31"/>
      <c r="AD38" s="39"/>
      <c r="AE38" s="40"/>
      <c r="AF38" s="40"/>
      <c r="AG38" s="40"/>
      <c r="AH38" s="40"/>
      <c r="AI38" s="40"/>
    </row>
    <row r="39">
      <c r="A39" s="31"/>
      <c r="B39" s="41"/>
      <c r="C39" s="40"/>
      <c r="D39" s="12" t="s">
        <v>99</v>
      </c>
      <c r="E39" s="40"/>
      <c r="F39" s="52" t="s">
        <v>100</v>
      </c>
      <c r="G39" s="74" t="str">
        <f t="shared" ref="G39:G40" si="14">D38</f>
        <v>Argentina</v>
      </c>
      <c r="H39" s="91">
        <v>2.0</v>
      </c>
      <c r="I39" s="92">
        <v>0.0</v>
      </c>
      <c r="J39" s="93" t="str">
        <f t="shared" ref="J39:J40" si="15">D40</f>
        <v>Croacia</v>
      </c>
      <c r="K39" s="75"/>
      <c r="L39" s="69" t="s">
        <v>67</v>
      </c>
      <c r="M39" s="70" t="str">
        <f>IF('No modificar!!'!AJ34=2,'No modificar!!'!U34,IF('No modificar!!'!AJ35=2,'No modificar!!'!U35,IF('No modificar!!'!AJ36=2,'No modificar!!'!U36,'No modificar!!'!U37)))</f>
        <v>Nigeria</v>
      </c>
      <c r="N39" s="71" t="str">
        <f>IF('No modificar!!'!AJ34=2,'No modificar!!'!V34,IF('No modificar!!'!AJ35=2,'No modificar!!'!V35,IF('No modificar!!'!AJ36=2,'No modificar!!'!V36,'No modificar!!'!V37)))</f>
        <v>2</v>
      </c>
      <c r="O39" s="72" t="str">
        <f>IF('No modificar!!'!AJ34=2,'No modificar!!'!W34,IF('No modificar!!'!AJ35=2,'No modificar!!'!W35,IF('No modificar!!'!AJ36=2,'No modificar!!'!W36,'No modificar!!'!W37)))</f>
        <v>1</v>
      </c>
      <c r="P39" s="72" t="str">
        <f>IF('No modificar!!'!AJ34=2,'No modificar!!'!X34,IF('No modificar!!'!AJ35=2,'No modificar!!'!X35,IF('No modificar!!'!AJ36=2,'No modificar!!'!X36,'No modificar!!'!X37)))</f>
        <v>0</v>
      </c>
      <c r="Q39" s="72" t="str">
        <f>IF('No modificar!!'!AJ34=2,'No modificar!!'!Y34,IF('No modificar!!'!AJ35=2,'No modificar!!'!Y35,IF('No modificar!!'!AJ36=2,'No modificar!!'!Y36,'No modificar!!'!Y37)))</f>
        <v>8</v>
      </c>
      <c r="R39" s="72" t="str">
        <f>IF('No modificar!!'!AJ34=2,'No modificar!!'!Z34,IF('No modificar!!'!AJ35=2,'No modificar!!'!Z35,IF('No modificar!!'!AJ36=2,'No modificar!!'!Z36,'No modificar!!'!Z37)))</f>
        <v>4</v>
      </c>
      <c r="S39" s="72" t="str">
        <f>IF('No modificar!!'!AJ34=2,'No modificar!!'!AA34,IF('No modificar!!'!AJ35=2,'No modificar!!'!AA35,IF('No modificar!!'!AJ36=2,'No modificar!!'!AA36,'No modificar!!'!AA37)))</f>
        <v>4</v>
      </c>
      <c r="T39" s="70" t="str">
        <f>IF('No modificar!!'!AJ34=2,'No modificar!!'!AB34,IF('No modificar!!'!AJ35=2,'No modificar!!'!AB35,IF('No modificar!!'!AJ36=2,'No modificar!!'!AB36,'No modificar!!'!AB37)))</f>
        <v>7</v>
      </c>
      <c r="U39" s="67" t="str">
        <f t="shared" si="13"/>
        <v> </v>
      </c>
      <c r="V39" s="68" t="str">
        <f>IF(AND(T39=T40,S39=S40,Q39=Q40),"El 2° se decide por Fair Play"," ")</f>
        <v> </v>
      </c>
      <c r="W39" s="50"/>
      <c r="X39" s="31"/>
      <c r="Y39" s="31"/>
      <c r="Z39" s="31"/>
      <c r="AA39" s="31"/>
      <c r="AB39" s="31"/>
      <c r="AC39" s="31"/>
      <c r="AD39" s="39"/>
      <c r="AE39" s="40"/>
      <c r="AF39" s="40"/>
      <c r="AG39" s="40"/>
      <c r="AH39" s="40"/>
      <c r="AI39" s="40"/>
    </row>
    <row r="40">
      <c r="A40" s="31"/>
      <c r="B40" s="41"/>
      <c r="C40" s="40"/>
      <c r="D40" s="12" t="s">
        <v>101</v>
      </c>
      <c r="E40" s="40"/>
      <c r="F40" s="52" t="s">
        <v>102</v>
      </c>
      <c r="G40" s="74" t="str">
        <f t="shared" si="14"/>
        <v>Islandia</v>
      </c>
      <c r="H40" s="91">
        <v>1.0</v>
      </c>
      <c r="I40" s="92">
        <v>4.0</v>
      </c>
      <c r="J40" s="93" t="str">
        <f t="shared" si="15"/>
        <v>Nigeria</v>
      </c>
      <c r="K40" s="75"/>
      <c r="L40" s="69" t="s">
        <v>70</v>
      </c>
      <c r="M40" s="73" t="str">
        <f>IF('No modificar!!'!AJ34=1,'No modificar!!'!U34,IF('No modificar!!'!AJ35=1,'No modificar!!'!U35,IF('No modificar!!'!AJ36=1,'No modificar!!'!U36,'No modificar!!'!U37)))</f>
        <v>Croacia</v>
      </c>
      <c r="N40" s="74" t="str">
        <f>IF('No modificar!!'!AJ34=1,'No modificar!!'!V34,IF('No modificar!!'!AJ35=1,'No modificar!!'!V35,IF('No modificar!!'!AJ36=1,'No modificar!!'!V36,'No modificar!!'!V37)))</f>
        <v>1</v>
      </c>
      <c r="O40" s="75" t="str">
        <f>IF('No modificar!!'!AJ34=1,'No modificar!!'!W34,IF('No modificar!!'!AJ35=1,'No modificar!!'!W35,IF('No modificar!!'!AJ36=1,'No modificar!!'!W36,'No modificar!!'!W37)))</f>
        <v>0</v>
      </c>
      <c r="P40" s="75" t="str">
        <f>IF('No modificar!!'!AJ34=1,'No modificar!!'!X34,IF('No modificar!!'!AJ35=1,'No modificar!!'!X35,IF('No modificar!!'!AJ36=1,'No modificar!!'!X36,'No modificar!!'!X37)))</f>
        <v>2</v>
      </c>
      <c r="Q40" s="75" t="str">
        <f>IF('No modificar!!'!AJ34=1,'No modificar!!'!Y34,IF('No modificar!!'!AJ35=1,'No modificar!!'!Y35,IF('No modificar!!'!AJ36=1,'No modificar!!'!Y36,'No modificar!!'!Y37)))</f>
        <v>4</v>
      </c>
      <c r="R40" s="75" t="str">
        <f>IF('No modificar!!'!AJ34=1,'No modificar!!'!Z34,IF('No modificar!!'!AJ35=1,'No modificar!!'!Z35,IF('No modificar!!'!AJ36=1,'No modificar!!'!Z36,'No modificar!!'!Z37)))</f>
        <v>4</v>
      </c>
      <c r="S40" s="75" t="str">
        <f>IF('No modificar!!'!AJ34=1,'No modificar!!'!AA34,IF('No modificar!!'!AJ35=1,'No modificar!!'!AA35,IF('No modificar!!'!AJ36=1,'No modificar!!'!AA36,'No modificar!!'!AA37)))</f>
        <v>0</v>
      </c>
      <c r="T40" s="73" t="str">
        <f>IF('No modificar!!'!AJ34=1,'No modificar!!'!AB34,IF('No modificar!!'!AJ35=1,'No modificar!!'!AB35,IF('No modificar!!'!AJ36=1,'No modificar!!'!AB36,'No modificar!!'!AB37)))</f>
        <v>3</v>
      </c>
      <c r="U40" s="67"/>
      <c r="V40" s="68"/>
      <c r="W40" s="50"/>
      <c r="X40" s="31"/>
      <c r="Y40" s="31"/>
      <c r="Z40" s="31"/>
      <c r="AA40" s="31"/>
      <c r="AB40" s="31"/>
      <c r="AC40" s="31"/>
      <c r="AD40" s="39"/>
      <c r="AE40" s="40"/>
      <c r="AF40" s="40"/>
      <c r="AG40" s="40"/>
      <c r="AH40" s="40"/>
      <c r="AI40" s="40"/>
    </row>
    <row r="41">
      <c r="A41" s="31"/>
      <c r="B41" s="41"/>
      <c r="C41" s="40"/>
      <c r="D41" s="12" t="s">
        <v>103</v>
      </c>
      <c r="E41" s="40"/>
      <c r="F41" s="52" t="s">
        <v>104</v>
      </c>
      <c r="G41" s="74" t="str">
        <f t="shared" ref="G41:G42" si="16">D38</f>
        <v>Argentina</v>
      </c>
      <c r="H41" s="91">
        <v>2.0</v>
      </c>
      <c r="I41" s="92">
        <v>2.0</v>
      </c>
      <c r="J41" s="93" t="str">
        <f>D41</f>
        <v>Nigeria</v>
      </c>
      <c r="K41" s="75"/>
      <c r="L41" s="77" t="s">
        <v>72</v>
      </c>
      <c r="M41" s="78" t="str">
        <f>IF('No modificar!!'!AJ34=0,'No modificar!!'!U34,IF('No modificar!!'!AJ35=0,'No modificar!!'!U35,IF('No modificar!!'!AJ36=0,'No modificar!!'!U36,'No modificar!!'!U37)))</f>
        <v>Islandia</v>
      </c>
      <c r="N41" s="79" t="str">
        <f>IF('No modificar!!'!AJ34=0,'No modificar!!'!V34,IF('No modificar!!'!AJ35=0,'No modificar!!'!V35,IF('No modificar!!'!AJ36=0,'No modificar!!'!V36,'No modificar!!'!V37)))</f>
        <v>0</v>
      </c>
      <c r="O41" s="80" t="str">
        <f>IF('No modificar!!'!AJ34=0,'No modificar!!'!W34,IF('No modificar!!'!AJ35=0,'No modificar!!'!W35,IF('No modificar!!'!AJ36=0,'No modificar!!'!W36,'No modificar!!'!W37)))</f>
        <v>0</v>
      </c>
      <c r="P41" s="80" t="str">
        <f>IF('No modificar!!'!AJ34=0,'No modificar!!'!X34,IF('No modificar!!'!AJ35=0,'No modificar!!'!X35,IF('No modificar!!'!AJ36=0,'No modificar!!'!X36,'No modificar!!'!X37)))</f>
        <v>3</v>
      </c>
      <c r="Q41" s="80" t="str">
        <f>IF('No modificar!!'!AJ34=0,'No modificar!!'!Y34,IF('No modificar!!'!AJ35=0,'No modificar!!'!Y35,IF('No modificar!!'!AJ36=0,'No modificar!!'!Y36,'No modificar!!'!Y37)))</f>
        <v>1</v>
      </c>
      <c r="R41" s="80" t="str">
        <f>IF('No modificar!!'!AJ34=0,'No modificar!!'!Z34,IF('No modificar!!'!AJ35=0,'No modificar!!'!Z35,IF('No modificar!!'!AJ36=0,'No modificar!!'!Z36,'No modificar!!'!Z37)))</f>
        <v>10</v>
      </c>
      <c r="S41" s="80" t="str">
        <f>IF('No modificar!!'!AJ34=0,'No modificar!!'!AA34,IF('No modificar!!'!AJ35=0,'No modificar!!'!AA35,IF('No modificar!!'!AJ36=0,'No modificar!!'!AA36,'No modificar!!'!AA37)))</f>
        <v>-9</v>
      </c>
      <c r="T41" s="78" t="str">
        <f>IF('No modificar!!'!AJ34=0,'No modificar!!'!AB34,IF('No modificar!!'!AJ35=0,'No modificar!!'!AB35,IF('No modificar!!'!AJ36=0,'No modificar!!'!AB36,'No modificar!!'!AB37)))</f>
        <v>0</v>
      </c>
      <c r="U41" s="67"/>
      <c r="V41" s="68"/>
      <c r="W41" s="50"/>
      <c r="X41" s="31"/>
      <c r="Y41" s="31"/>
      <c r="Z41" s="31"/>
      <c r="AA41" s="31"/>
      <c r="AB41" s="31"/>
      <c r="AC41" s="31"/>
      <c r="AD41" s="39"/>
      <c r="AE41" s="40"/>
      <c r="AF41" s="40"/>
      <c r="AG41" s="40"/>
      <c r="AH41" s="40"/>
      <c r="AI41" s="40"/>
    </row>
    <row r="42">
      <c r="A42" s="31"/>
      <c r="B42" s="41"/>
      <c r="C42" s="40"/>
      <c r="D42" s="40"/>
      <c r="E42" s="40"/>
      <c r="F42" s="52" t="s">
        <v>105</v>
      </c>
      <c r="G42" s="79" t="str">
        <f t="shared" si="16"/>
        <v>Islandia</v>
      </c>
      <c r="H42" s="94">
        <v>0.0</v>
      </c>
      <c r="I42" s="95">
        <v>3.0</v>
      </c>
      <c r="J42" s="96" t="str">
        <f>D40</f>
        <v>Croacia</v>
      </c>
      <c r="K42" s="75"/>
      <c r="L42" s="75"/>
      <c r="M42" s="90"/>
      <c r="N42" s="90"/>
      <c r="O42" s="90"/>
      <c r="P42" s="90"/>
      <c r="Q42" s="90"/>
      <c r="R42" s="90"/>
      <c r="S42" s="90"/>
      <c r="T42" s="90"/>
      <c r="U42" s="67"/>
      <c r="V42" s="68"/>
      <c r="W42" s="50"/>
      <c r="X42" s="31"/>
      <c r="Y42" s="31"/>
      <c r="Z42" s="31"/>
      <c r="AA42" s="31"/>
      <c r="AB42" s="31"/>
      <c r="AC42" s="31"/>
      <c r="AD42" s="39"/>
      <c r="AE42" s="40"/>
      <c r="AF42" s="40"/>
      <c r="AG42" s="40"/>
      <c r="AH42" s="40"/>
      <c r="AI42" s="40"/>
    </row>
    <row r="43">
      <c r="A43" s="31"/>
      <c r="B43" s="41"/>
      <c r="C43" s="40"/>
      <c r="D43" s="40"/>
      <c r="E43" s="40"/>
      <c r="F43" s="40"/>
      <c r="G43" s="40"/>
      <c r="H43" s="40"/>
      <c r="I43" s="40"/>
      <c r="J43" s="40"/>
      <c r="K43" s="40"/>
      <c r="L43" s="12"/>
      <c r="M43" s="40"/>
      <c r="N43" s="40"/>
      <c r="O43" s="40"/>
      <c r="P43" s="40"/>
      <c r="Q43" s="40"/>
      <c r="R43" s="40"/>
      <c r="S43" s="40"/>
      <c r="T43" s="40"/>
      <c r="U43" s="97"/>
      <c r="V43" s="98"/>
      <c r="W43" s="50"/>
      <c r="X43" s="31"/>
      <c r="Y43" s="31"/>
      <c r="Z43" s="31"/>
      <c r="AA43" s="31"/>
      <c r="AB43" s="31"/>
      <c r="AC43" s="31"/>
      <c r="AD43" s="39"/>
      <c r="AE43" s="40"/>
      <c r="AF43" s="40"/>
      <c r="AG43" s="40"/>
      <c r="AH43" s="40"/>
      <c r="AI43" s="40"/>
    </row>
    <row r="44">
      <c r="A44" s="31"/>
      <c r="B44" s="41"/>
      <c r="C44" s="40"/>
      <c r="D44" s="40"/>
      <c r="E44" s="40"/>
      <c r="F44" s="40"/>
      <c r="G44" s="40"/>
      <c r="H44" s="40"/>
      <c r="I44" s="40"/>
      <c r="J44" s="40"/>
      <c r="K44" s="40"/>
      <c r="L44" s="12"/>
      <c r="M44" s="40"/>
      <c r="N44" s="40"/>
      <c r="O44" s="40"/>
      <c r="P44" s="40"/>
      <c r="Q44" s="40"/>
      <c r="R44" s="40"/>
      <c r="S44" s="40"/>
      <c r="T44" s="40"/>
      <c r="U44" s="97"/>
      <c r="V44" s="98"/>
      <c r="W44" s="50"/>
      <c r="X44" s="31"/>
      <c r="Y44" s="31"/>
      <c r="Z44" s="31"/>
      <c r="AA44" s="31"/>
      <c r="AB44" s="31"/>
      <c r="AC44" s="31"/>
      <c r="AD44" s="39"/>
      <c r="AE44" s="40"/>
      <c r="AF44" s="40"/>
      <c r="AG44" s="40"/>
      <c r="AH44" s="40"/>
      <c r="AI44" s="40"/>
    </row>
    <row r="45">
      <c r="A45" s="31"/>
      <c r="B45" s="41"/>
      <c r="C45" s="51" t="s">
        <v>106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99"/>
      <c r="V45" s="98"/>
      <c r="W45" s="50"/>
      <c r="X45" s="31"/>
      <c r="Y45" s="31"/>
      <c r="Z45" s="31"/>
      <c r="AA45" s="31"/>
      <c r="AB45" s="31"/>
      <c r="AC45" s="31"/>
      <c r="AD45" s="39"/>
      <c r="AE45" s="40"/>
      <c r="AF45" s="40"/>
      <c r="AG45" s="40"/>
      <c r="AH45" s="40"/>
      <c r="AI45" s="40"/>
    </row>
    <row r="46">
      <c r="A46" s="31"/>
      <c r="B46" s="41"/>
      <c r="C46" s="40"/>
      <c r="D46" s="40"/>
      <c r="E46" s="40"/>
      <c r="F46" s="40"/>
      <c r="G46" s="40"/>
      <c r="H46" s="40"/>
      <c r="I46" s="40"/>
      <c r="J46" s="40"/>
      <c r="K46" s="40"/>
      <c r="L46" s="12"/>
      <c r="M46" s="40"/>
      <c r="N46" s="40"/>
      <c r="O46" s="40"/>
      <c r="P46" s="40"/>
      <c r="Q46" s="40"/>
      <c r="R46" s="40"/>
      <c r="S46" s="40"/>
      <c r="T46" s="40"/>
      <c r="U46" s="99"/>
      <c r="V46" s="98"/>
      <c r="W46" s="50"/>
      <c r="X46" s="31"/>
      <c r="Y46" s="31"/>
      <c r="Z46" s="31"/>
      <c r="AA46" s="31"/>
      <c r="AB46" s="31"/>
      <c r="AC46" s="31"/>
      <c r="AD46" s="39"/>
      <c r="AE46" s="40"/>
      <c r="AF46" s="40"/>
      <c r="AG46" s="40"/>
      <c r="AH46" s="40"/>
      <c r="AI46" s="40"/>
    </row>
    <row r="47">
      <c r="A47" s="31"/>
      <c r="B47" s="41"/>
      <c r="C47" s="40"/>
      <c r="D47" s="40"/>
      <c r="E47" s="40"/>
      <c r="F47" s="52" t="s">
        <v>107</v>
      </c>
      <c r="G47" s="85" t="str">
        <f>D48</f>
        <v>Brasil</v>
      </c>
      <c r="H47" s="86">
        <v>2.0</v>
      </c>
      <c r="I47" s="87">
        <v>0.0</v>
      </c>
      <c r="J47" s="88" t="str">
        <f>D49</f>
        <v>Suiza</v>
      </c>
      <c r="K47" s="75"/>
      <c r="L47" s="75"/>
      <c r="M47" s="75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7"/>
      <c r="V47" s="68"/>
      <c r="W47" s="50"/>
      <c r="X47" s="31"/>
      <c r="Y47" s="31"/>
      <c r="Z47" s="31"/>
      <c r="AA47" s="31"/>
      <c r="AB47" s="31"/>
      <c r="AC47" s="31"/>
      <c r="AD47" s="39"/>
      <c r="AE47" s="40"/>
      <c r="AF47" s="40"/>
      <c r="AG47" s="40"/>
      <c r="AH47" s="40"/>
      <c r="AI47" s="40"/>
    </row>
    <row r="48">
      <c r="A48" s="31"/>
      <c r="B48" s="41"/>
      <c r="C48" s="40"/>
      <c r="D48" s="12" t="s">
        <v>108</v>
      </c>
      <c r="E48" s="40"/>
      <c r="F48" s="52" t="s">
        <v>109</v>
      </c>
      <c r="G48" s="74" t="str">
        <f>D50</f>
        <v>Costa Rica</v>
      </c>
      <c r="H48" s="91">
        <v>1.0</v>
      </c>
      <c r="I48" s="92">
        <v>1.0</v>
      </c>
      <c r="J48" s="93" t="str">
        <f>D51</f>
        <v>Serbia</v>
      </c>
      <c r="K48" s="75"/>
      <c r="L48" s="57" t="s">
        <v>64</v>
      </c>
      <c r="M48" s="64" t="str">
        <f>IF('No modificar!!'!AJ44=3,'No modificar!!'!U44,IF('No modificar!!'!AJ45=3,'No modificar!!'!U45,IF('No modificar!!'!AJ46=3,'No modificar!!'!U46,'No modificar!!'!U47)))</f>
        <v>Brasil</v>
      </c>
      <c r="N48" s="65" t="str">
        <f>IF('No modificar!!'!AJ44=3,'No modificar!!'!V44,IF('No modificar!!'!AJ45=3,'No modificar!!'!V45,IF('No modificar!!'!AJ46=3,'No modificar!!'!V46,'No modificar!!'!V47)))</f>
        <v>3</v>
      </c>
      <c r="O48" s="66" t="str">
        <f>IF('No modificar!!'!AJ44=3,'No modificar!!'!W44,IF('No modificar!!'!AJ45=3,'No modificar!!'!W45,IF('No modificar!!'!AJ46=3,'No modificar!!'!W46,'No modificar!!'!W47)))</f>
        <v>0</v>
      </c>
      <c r="P48" s="66" t="str">
        <f>IF('No modificar!!'!AJ44=3,'No modificar!!'!X44,IF('No modificar!!'!AJ45=3,'No modificar!!'!X45,IF('No modificar!!'!AJ46=3,'No modificar!!'!X46,'No modificar!!'!X47)))</f>
        <v>0</v>
      </c>
      <c r="Q48" s="66" t="str">
        <f>IF('No modificar!!'!AJ44=3,'No modificar!!'!Y44,IF('No modificar!!'!AJ45=3,'No modificar!!'!Y45,IF('No modificar!!'!AJ46=3,'No modificar!!'!Y46,'No modificar!!'!Y47)))</f>
        <v>6</v>
      </c>
      <c r="R48" s="66" t="str">
        <f>IF('No modificar!!'!AJ44=3,'No modificar!!'!Z44,IF('No modificar!!'!AJ45=3,'No modificar!!'!Z45,IF('No modificar!!'!AJ46=3,'No modificar!!'!Z46,'No modificar!!'!Z47)))</f>
        <v>1</v>
      </c>
      <c r="S48" s="66" t="str">
        <f>IF('No modificar!!'!AJ44=3,'No modificar!!'!AA44,IF('No modificar!!'!AJ45=3,'No modificar!!'!AA45,IF('No modificar!!'!AJ46=3,'No modificar!!'!AA46,'No modificar!!'!AA47)))</f>
        <v>5</v>
      </c>
      <c r="T48" s="64" t="str">
        <f>IF('No modificar!!'!AJ44=3,'No modificar!!'!AB44,IF('No modificar!!'!AJ45=3,'No modificar!!'!AB45,IF('No modificar!!'!AJ46=3,'No modificar!!'!AB46,'No modificar!!'!AB47)))</f>
        <v>9</v>
      </c>
      <c r="U48" s="67" t="str">
        <f t="shared" ref="U48:U49" si="17">IF(AND(T48=T49,S48=S49,Q48=Q49),"!!"," ")</f>
        <v> </v>
      </c>
      <c r="V48" s="68" t="str">
        <f>IF(AND(T48=T49,S48=S49,Q48=Q49),"El 1° se decide por Fair Play"," ")</f>
        <v> </v>
      </c>
      <c r="W48" s="50"/>
      <c r="X48" s="31"/>
      <c r="Y48" s="31"/>
      <c r="Z48" s="31"/>
      <c r="AA48" s="31"/>
      <c r="AB48" s="31"/>
      <c r="AC48" s="31"/>
      <c r="AD48" s="39"/>
      <c r="AE48" s="40"/>
      <c r="AF48" s="40"/>
      <c r="AG48" s="40"/>
      <c r="AH48" s="40"/>
      <c r="AI48" s="40"/>
    </row>
    <row r="49">
      <c r="A49" s="31"/>
      <c r="B49" s="41"/>
      <c r="C49" s="40"/>
      <c r="D49" s="12" t="s">
        <v>110</v>
      </c>
      <c r="E49" s="40"/>
      <c r="F49" s="52" t="s">
        <v>111</v>
      </c>
      <c r="G49" s="74" t="str">
        <f t="shared" ref="G49:G50" si="18">D48</f>
        <v>Brasil</v>
      </c>
      <c r="H49" s="91">
        <v>2.0</v>
      </c>
      <c r="I49" s="92">
        <v>1.0</v>
      </c>
      <c r="J49" s="93" t="str">
        <f t="shared" ref="J49:J50" si="19">D50</f>
        <v>Costa Rica</v>
      </c>
      <c r="K49" s="75"/>
      <c r="L49" s="69" t="s">
        <v>67</v>
      </c>
      <c r="M49" s="70" t="str">
        <f>IF('No modificar!!'!AJ44=2,'No modificar!!'!U44,IF('No modificar!!'!AJ45=2,'No modificar!!'!U45,IF('No modificar!!'!AJ46=2,'No modificar!!'!U46,'No modificar!!'!U47)))</f>
        <v>Suiza</v>
      </c>
      <c r="N49" s="71" t="str">
        <f>IF('No modificar!!'!AJ44=2,'No modificar!!'!V44,IF('No modificar!!'!AJ45=2,'No modificar!!'!V45,IF('No modificar!!'!AJ46=2,'No modificar!!'!V46,'No modificar!!'!V47)))</f>
        <v>1</v>
      </c>
      <c r="O49" s="72" t="str">
        <f>IF('No modificar!!'!AJ44=2,'No modificar!!'!W44,IF('No modificar!!'!AJ45=2,'No modificar!!'!W45,IF('No modificar!!'!AJ46=2,'No modificar!!'!W46,'No modificar!!'!W47)))</f>
        <v>1</v>
      </c>
      <c r="P49" s="72" t="str">
        <f>IF('No modificar!!'!AJ44=2,'No modificar!!'!X44,IF('No modificar!!'!AJ45=2,'No modificar!!'!X45,IF('No modificar!!'!AJ46=2,'No modificar!!'!X46,'No modificar!!'!X47)))</f>
        <v>1</v>
      </c>
      <c r="Q49" s="72" t="str">
        <f>IF('No modificar!!'!AJ44=2,'No modificar!!'!Y44,IF('No modificar!!'!AJ45=2,'No modificar!!'!Y45,IF('No modificar!!'!AJ46=2,'No modificar!!'!Y46,'No modificar!!'!Y47)))</f>
        <v>3</v>
      </c>
      <c r="R49" s="72" t="str">
        <f>IF('No modificar!!'!AJ44=2,'No modificar!!'!Z44,IF('No modificar!!'!AJ45=2,'No modificar!!'!Z45,IF('No modificar!!'!AJ46=2,'No modificar!!'!Z46,'No modificar!!'!Z47)))</f>
        <v>4</v>
      </c>
      <c r="S49" s="72" t="str">
        <f>IF('No modificar!!'!AJ44=2,'No modificar!!'!AA44,IF('No modificar!!'!AJ45=2,'No modificar!!'!AA45,IF('No modificar!!'!AJ46=2,'No modificar!!'!AA46,'No modificar!!'!AA47)))</f>
        <v>-1</v>
      </c>
      <c r="T49" s="70" t="str">
        <f>IF('No modificar!!'!AJ44=2,'No modificar!!'!AB44,IF('No modificar!!'!AJ45=2,'No modificar!!'!AB45,IF('No modificar!!'!AJ46=2,'No modificar!!'!AB46,'No modificar!!'!AB47)))</f>
        <v>4</v>
      </c>
      <c r="U49" s="67" t="str">
        <f t="shared" si="17"/>
        <v> </v>
      </c>
      <c r="V49" s="68" t="str">
        <f>IF(AND(T49=T50,S49=S50,Q49=Q50),"El 2° se decide por Fair Play"," ")</f>
        <v> </v>
      </c>
      <c r="W49" s="50"/>
      <c r="X49" s="31"/>
      <c r="Y49" s="31"/>
      <c r="Z49" s="31"/>
      <c r="AA49" s="31"/>
      <c r="AB49" s="31"/>
      <c r="AC49" s="31"/>
      <c r="AD49" s="39"/>
      <c r="AE49" s="40"/>
      <c r="AF49" s="40"/>
      <c r="AG49" s="40"/>
      <c r="AH49" s="40"/>
      <c r="AI49" s="40"/>
    </row>
    <row r="50">
      <c r="A50" s="31"/>
      <c r="B50" s="41"/>
      <c r="C50" s="40"/>
      <c r="D50" s="12" t="s">
        <v>112</v>
      </c>
      <c r="E50" s="40"/>
      <c r="F50" s="52" t="s">
        <v>113</v>
      </c>
      <c r="G50" s="74" t="str">
        <f t="shared" si="18"/>
        <v>Suiza</v>
      </c>
      <c r="H50" s="91">
        <v>2.0</v>
      </c>
      <c r="I50" s="92">
        <v>1.0</v>
      </c>
      <c r="J50" s="93" t="str">
        <f t="shared" si="19"/>
        <v>Serbia</v>
      </c>
      <c r="K50" s="75"/>
      <c r="L50" s="69" t="s">
        <v>70</v>
      </c>
      <c r="M50" s="73" t="str">
        <f>IF('No modificar!!'!AJ44=1,'No modificar!!'!U44,IF('No modificar!!'!AJ45=1,'No modificar!!'!U45,IF('No modificar!!'!AJ46=1,'No modificar!!'!U46,'No modificar!!'!U47)))</f>
        <v>Costa Rica</v>
      </c>
      <c r="N50" s="74" t="str">
        <f>IF('No modificar!!'!AJ44=1,'No modificar!!'!V44,IF('No modificar!!'!AJ45=1,'No modificar!!'!V45,IF('No modificar!!'!AJ46=1,'No modificar!!'!V46,'No modificar!!'!V47)))</f>
        <v>0</v>
      </c>
      <c r="O50" s="75" t="str">
        <f>IF('No modificar!!'!AJ44=1,'No modificar!!'!W44,IF('No modificar!!'!AJ45=1,'No modificar!!'!W45,IF('No modificar!!'!AJ46=1,'No modificar!!'!W46,'No modificar!!'!W47)))</f>
        <v>2</v>
      </c>
      <c r="P50" s="75" t="str">
        <f>IF('No modificar!!'!AJ44=1,'No modificar!!'!X44,IF('No modificar!!'!AJ45=1,'No modificar!!'!X45,IF('No modificar!!'!AJ46=1,'No modificar!!'!X46,'No modificar!!'!X47)))</f>
        <v>1</v>
      </c>
      <c r="Q50" s="75" t="str">
        <f>IF('No modificar!!'!AJ44=1,'No modificar!!'!Y44,IF('No modificar!!'!AJ45=1,'No modificar!!'!Y45,IF('No modificar!!'!AJ46=1,'No modificar!!'!Y46,'No modificar!!'!Y47)))</f>
        <v>3</v>
      </c>
      <c r="R50" s="75" t="str">
        <f>IF('No modificar!!'!AJ44=1,'No modificar!!'!Z44,IF('No modificar!!'!AJ45=1,'No modificar!!'!Z45,IF('No modificar!!'!AJ46=1,'No modificar!!'!Z46,'No modificar!!'!Z47)))</f>
        <v>4</v>
      </c>
      <c r="S50" s="75" t="str">
        <f>IF('No modificar!!'!AJ44=1,'No modificar!!'!AA44,IF('No modificar!!'!AJ45=1,'No modificar!!'!AA45,IF('No modificar!!'!AJ46=1,'No modificar!!'!AA46,'No modificar!!'!AA47)))</f>
        <v>-1</v>
      </c>
      <c r="T50" s="73" t="str">
        <f>IF('No modificar!!'!AJ44=1,'No modificar!!'!AB44,IF('No modificar!!'!AJ45=1,'No modificar!!'!AB45,IF('No modificar!!'!AJ46=1,'No modificar!!'!AB46,'No modificar!!'!AB47)))</f>
        <v>2</v>
      </c>
      <c r="U50" s="67"/>
      <c r="V50" s="68"/>
      <c r="W50" s="50"/>
      <c r="X50" s="31"/>
      <c r="Y50" s="31"/>
      <c r="Z50" s="31"/>
      <c r="AA50" s="31"/>
      <c r="AB50" s="31"/>
      <c r="AC50" s="31"/>
      <c r="AD50" s="39"/>
      <c r="AE50" s="40"/>
      <c r="AF50" s="40"/>
      <c r="AG50" s="40"/>
      <c r="AH50" s="40"/>
      <c r="AI50" s="40"/>
    </row>
    <row r="51">
      <c r="A51" s="31"/>
      <c r="B51" s="41"/>
      <c r="C51" s="40"/>
      <c r="D51" s="12" t="s">
        <v>114</v>
      </c>
      <c r="E51" s="40"/>
      <c r="F51" s="52" t="s">
        <v>115</v>
      </c>
      <c r="G51" s="74" t="str">
        <f t="shared" ref="G51:G52" si="20">D48</f>
        <v>Brasil</v>
      </c>
      <c r="H51" s="91">
        <v>2.0</v>
      </c>
      <c r="I51" s="92">
        <v>0.0</v>
      </c>
      <c r="J51" s="93" t="str">
        <f>D51</f>
        <v>Serbia</v>
      </c>
      <c r="K51" s="75"/>
      <c r="L51" s="77" t="s">
        <v>72</v>
      </c>
      <c r="M51" s="78" t="str">
        <f>IF('No modificar!!'!AJ44=0,'No modificar!!'!U44,IF('No modificar!!'!AJ45=0,'No modificar!!'!U45,IF('No modificar!!'!AJ46=0,'No modificar!!'!U46,'No modificar!!'!U47)))</f>
        <v>Serbia</v>
      </c>
      <c r="N51" s="79" t="str">
        <f>IF('No modificar!!'!AJ44=0,'No modificar!!'!V44,IF('No modificar!!'!AJ45=0,'No modificar!!'!V45,IF('No modificar!!'!AJ46=0,'No modificar!!'!V46,'No modificar!!'!V47)))</f>
        <v>0</v>
      </c>
      <c r="O51" s="80" t="str">
        <f>IF('No modificar!!'!AJ44=0,'No modificar!!'!W44,IF('No modificar!!'!AJ45=0,'No modificar!!'!W45,IF('No modificar!!'!AJ46=0,'No modificar!!'!W46,'No modificar!!'!W47)))</f>
        <v>1</v>
      </c>
      <c r="P51" s="80" t="str">
        <f>IF('No modificar!!'!AJ44=0,'No modificar!!'!X44,IF('No modificar!!'!AJ45=0,'No modificar!!'!X45,IF('No modificar!!'!AJ46=0,'No modificar!!'!X46,'No modificar!!'!X47)))</f>
        <v>2</v>
      </c>
      <c r="Q51" s="80" t="str">
        <f>IF('No modificar!!'!AJ44=0,'No modificar!!'!Y44,IF('No modificar!!'!AJ45=0,'No modificar!!'!Y45,IF('No modificar!!'!AJ46=0,'No modificar!!'!Y46,'No modificar!!'!Y47)))</f>
        <v>2</v>
      </c>
      <c r="R51" s="80" t="str">
        <f>IF('No modificar!!'!AJ44=0,'No modificar!!'!Z44,IF('No modificar!!'!AJ45=0,'No modificar!!'!Z45,IF('No modificar!!'!AJ46=0,'No modificar!!'!Z46,'No modificar!!'!Z47)))</f>
        <v>5</v>
      </c>
      <c r="S51" s="80" t="str">
        <f>IF('No modificar!!'!AJ44=0,'No modificar!!'!AA44,IF('No modificar!!'!AJ45=0,'No modificar!!'!AA45,IF('No modificar!!'!AJ46=0,'No modificar!!'!AA46,'No modificar!!'!AA47)))</f>
        <v>-3</v>
      </c>
      <c r="T51" s="78" t="str">
        <f>IF('No modificar!!'!AJ44=0,'No modificar!!'!AB44,IF('No modificar!!'!AJ45=0,'No modificar!!'!AB45,IF('No modificar!!'!AJ46=0,'No modificar!!'!AB46,'No modificar!!'!AB47)))</f>
        <v>1</v>
      </c>
      <c r="U51" s="67"/>
      <c r="V51" s="68"/>
      <c r="W51" s="50"/>
      <c r="X51" s="31"/>
      <c r="Y51" s="31"/>
      <c r="Z51" s="31"/>
      <c r="AA51" s="31"/>
      <c r="AB51" s="31"/>
      <c r="AC51" s="31"/>
      <c r="AD51" s="39"/>
      <c r="AE51" s="40"/>
      <c r="AF51" s="40"/>
      <c r="AG51" s="40"/>
      <c r="AH51" s="40"/>
      <c r="AI51" s="40"/>
    </row>
    <row r="52">
      <c r="A52" s="31"/>
      <c r="B52" s="41"/>
      <c r="C52" s="40"/>
      <c r="D52" s="40"/>
      <c r="E52" s="40"/>
      <c r="F52" s="52" t="s">
        <v>116</v>
      </c>
      <c r="G52" s="79" t="str">
        <f t="shared" si="20"/>
        <v>Suiza</v>
      </c>
      <c r="H52" s="94">
        <v>1.0</v>
      </c>
      <c r="I52" s="95">
        <v>1.0</v>
      </c>
      <c r="J52" s="96" t="str">
        <f>D50</f>
        <v>Costa Rica</v>
      </c>
      <c r="K52" s="75"/>
      <c r="L52" s="75"/>
      <c r="M52" s="90"/>
      <c r="N52" s="90"/>
      <c r="O52" s="90"/>
      <c r="P52" s="90"/>
      <c r="Q52" s="90"/>
      <c r="R52" s="90"/>
      <c r="S52" s="90"/>
      <c r="T52" s="90"/>
      <c r="U52" s="67"/>
      <c r="V52" s="68"/>
      <c r="W52" s="50"/>
      <c r="X52" s="31"/>
      <c r="Y52" s="31"/>
      <c r="Z52" s="31"/>
      <c r="AA52" s="31"/>
      <c r="AB52" s="31"/>
      <c r="AC52" s="31"/>
      <c r="AD52" s="39"/>
      <c r="AE52" s="40"/>
      <c r="AF52" s="40"/>
      <c r="AG52" s="40"/>
      <c r="AH52" s="40"/>
      <c r="AI52" s="40"/>
    </row>
    <row r="53">
      <c r="A53" s="31"/>
      <c r="B53" s="41"/>
      <c r="C53" s="40"/>
      <c r="D53" s="40"/>
      <c r="E53" s="40"/>
      <c r="F53" s="40"/>
      <c r="G53" s="40"/>
      <c r="H53" s="40"/>
      <c r="I53" s="40"/>
      <c r="J53" s="40"/>
      <c r="K53" s="40"/>
      <c r="L53" s="12"/>
      <c r="M53" s="40"/>
      <c r="N53" s="40"/>
      <c r="O53" s="40"/>
      <c r="P53" s="40"/>
      <c r="Q53" s="40"/>
      <c r="R53" s="40"/>
      <c r="S53" s="40"/>
      <c r="T53" s="40"/>
      <c r="U53" s="97"/>
      <c r="V53" s="98"/>
      <c r="W53" s="50"/>
      <c r="X53" s="31"/>
      <c r="Y53" s="31"/>
      <c r="Z53" s="31"/>
      <c r="AA53" s="31"/>
      <c r="AB53" s="31"/>
      <c r="AC53" s="31"/>
      <c r="AD53" s="39"/>
      <c r="AE53" s="40"/>
      <c r="AF53" s="40"/>
      <c r="AG53" s="40"/>
      <c r="AH53" s="40"/>
      <c r="AI53" s="40"/>
    </row>
    <row r="54">
      <c r="A54" s="31"/>
      <c r="B54" s="41"/>
      <c r="C54" s="40"/>
      <c r="D54" s="40"/>
      <c r="E54" s="40"/>
      <c r="F54" s="40"/>
      <c r="G54" s="40"/>
      <c r="H54" s="40"/>
      <c r="I54" s="40"/>
      <c r="J54" s="40"/>
      <c r="K54" s="40"/>
      <c r="L54" s="12"/>
      <c r="M54" s="40"/>
      <c r="N54" s="40"/>
      <c r="O54" s="40"/>
      <c r="P54" s="40"/>
      <c r="Q54" s="40"/>
      <c r="R54" s="40"/>
      <c r="S54" s="40"/>
      <c r="T54" s="40"/>
      <c r="U54" s="97"/>
      <c r="V54" s="98"/>
      <c r="W54" s="50"/>
      <c r="X54" s="31"/>
      <c r="Y54" s="31"/>
      <c r="Z54" s="31"/>
      <c r="AA54" s="31"/>
      <c r="AB54" s="31"/>
      <c r="AC54" s="31"/>
      <c r="AD54" s="39"/>
      <c r="AE54" s="40"/>
      <c r="AF54" s="40"/>
      <c r="AG54" s="40"/>
      <c r="AH54" s="40"/>
      <c r="AI54" s="40"/>
    </row>
    <row r="55">
      <c r="A55" s="31"/>
      <c r="B55" s="41"/>
      <c r="C55" s="51" t="s">
        <v>117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99"/>
      <c r="V55" s="98"/>
      <c r="W55" s="50"/>
      <c r="X55" s="31"/>
      <c r="Y55" s="31"/>
      <c r="Z55" s="31"/>
      <c r="AA55" s="31"/>
      <c r="AB55" s="31"/>
      <c r="AC55" s="31"/>
      <c r="AD55" s="39"/>
      <c r="AE55" s="40"/>
      <c r="AF55" s="40"/>
      <c r="AG55" s="40"/>
      <c r="AH55" s="40"/>
      <c r="AI55" s="40"/>
    </row>
    <row r="56">
      <c r="A56" s="31"/>
      <c r="B56" s="41"/>
      <c r="C56" s="40"/>
      <c r="D56" s="40"/>
      <c r="E56" s="40"/>
      <c r="F56" s="40"/>
      <c r="G56" s="40"/>
      <c r="H56" s="40"/>
      <c r="I56" s="40"/>
      <c r="J56" s="40"/>
      <c r="K56" s="40"/>
      <c r="L56" s="12"/>
      <c r="M56" s="40"/>
      <c r="N56" s="40"/>
      <c r="O56" s="40"/>
      <c r="P56" s="40"/>
      <c r="Q56" s="40"/>
      <c r="R56" s="40"/>
      <c r="S56" s="40"/>
      <c r="T56" s="40"/>
      <c r="U56" s="99"/>
      <c r="V56" s="98"/>
      <c r="W56" s="50"/>
      <c r="X56" s="31"/>
      <c r="Y56" s="31"/>
      <c r="Z56" s="31"/>
      <c r="AA56" s="31"/>
      <c r="AB56" s="31"/>
      <c r="AC56" s="31"/>
      <c r="AD56" s="39"/>
      <c r="AE56" s="40"/>
      <c r="AF56" s="40"/>
      <c r="AG56" s="40"/>
      <c r="AH56" s="40"/>
      <c r="AI56" s="40"/>
    </row>
    <row r="57">
      <c r="A57" s="31"/>
      <c r="B57" s="41"/>
      <c r="C57" s="40"/>
      <c r="D57" s="40"/>
      <c r="E57" s="40"/>
      <c r="F57" s="52" t="s">
        <v>118</v>
      </c>
      <c r="G57" s="85" t="str">
        <f>D58</f>
        <v>Alemania</v>
      </c>
      <c r="H57" s="86">
        <v>2.0</v>
      </c>
      <c r="I57" s="87">
        <v>1.0</v>
      </c>
      <c r="J57" s="88" t="str">
        <f>D59</f>
        <v>México</v>
      </c>
      <c r="K57" s="75"/>
      <c r="L57" s="75"/>
      <c r="M57" s="75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7"/>
      <c r="V57" s="68"/>
      <c r="W57" s="50"/>
      <c r="X57" s="31"/>
      <c r="Y57" s="31"/>
      <c r="Z57" s="31"/>
      <c r="AA57" s="31"/>
      <c r="AB57" s="31"/>
      <c r="AC57" s="31"/>
      <c r="AD57" s="39"/>
      <c r="AE57" s="40"/>
      <c r="AF57" s="40"/>
      <c r="AG57" s="40"/>
      <c r="AH57" s="40"/>
      <c r="AI57" s="40"/>
    </row>
    <row r="58">
      <c r="A58" s="31"/>
      <c r="B58" s="41"/>
      <c r="C58" s="40"/>
      <c r="D58" s="12" t="s">
        <v>119</v>
      </c>
      <c r="E58" s="40"/>
      <c r="F58" s="52" t="s">
        <v>120</v>
      </c>
      <c r="G58" s="74" t="str">
        <f>D60</f>
        <v>Suecia</v>
      </c>
      <c r="H58" s="91">
        <v>2.0</v>
      </c>
      <c r="I58" s="92">
        <v>0.0</v>
      </c>
      <c r="J58" s="93" t="str">
        <f>D61</f>
        <v>Corea del Sur</v>
      </c>
      <c r="K58" s="75"/>
      <c r="L58" s="57" t="s">
        <v>64</v>
      </c>
      <c r="M58" s="64" t="str">
        <f>IF('No modificar!!'!AJ54=3,'No modificar!!'!U54,IF('No modificar!!'!AJ55=3,'No modificar!!'!U55,IF('No modificar!!'!AJ56=3,'No modificar!!'!U56,'No modificar!!'!U57)))</f>
        <v>Alemania</v>
      </c>
      <c r="N58" s="65" t="str">
        <f>IF('No modificar!!'!AJ54=3,'No modificar!!'!V54,IF('No modificar!!'!AJ55=3,'No modificar!!'!V55,IF('No modificar!!'!AJ56=3,'No modificar!!'!V56,'No modificar!!'!V57)))</f>
        <v>3</v>
      </c>
      <c r="O58" s="66" t="str">
        <f>IF('No modificar!!'!AJ54=3,'No modificar!!'!W54,IF('No modificar!!'!AJ55=3,'No modificar!!'!W55,IF('No modificar!!'!AJ56=3,'No modificar!!'!W56,'No modificar!!'!W57)))</f>
        <v>0</v>
      </c>
      <c r="P58" s="66" t="str">
        <f>IF('No modificar!!'!AJ54=3,'No modificar!!'!X54,IF('No modificar!!'!AJ55=3,'No modificar!!'!X55,IF('No modificar!!'!AJ56=3,'No modificar!!'!X56,'No modificar!!'!X57)))</f>
        <v>0</v>
      </c>
      <c r="Q58" s="66" t="str">
        <f>IF('No modificar!!'!AJ54=3,'No modificar!!'!Y54,IF('No modificar!!'!AJ55=3,'No modificar!!'!Y55,IF('No modificar!!'!AJ56=3,'No modificar!!'!Y56,'No modificar!!'!Y57)))</f>
        <v>8</v>
      </c>
      <c r="R58" s="66" t="str">
        <f>IF('No modificar!!'!AJ54=3,'No modificar!!'!Z54,IF('No modificar!!'!AJ55=3,'No modificar!!'!Z55,IF('No modificar!!'!AJ56=3,'No modificar!!'!Z56,'No modificar!!'!Z57)))</f>
        <v>2</v>
      </c>
      <c r="S58" s="66" t="str">
        <f>IF('No modificar!!'!AJ54=3,'No modificar!!'!AA54,IF('No modificar!!'!AJ55=3,'No modificar!!'!AA55,IF('No modificar!!'!AJ56=3,'No modificar!!'!AA56,'No modificar!!'!AA57)))</f>
        <v>6</v>
      </c>
      <c r="T58" s="64" t="str">
        <f>IF('No modificar!!'!AJ54=3,'No modificar!!'!AB54,IF('No modificar!!'!AJ55=3,'No modificar!!'!AB55,IF('No modificar!!'!AJ56=3,'No modificar!!'!AB56,'No modificar!!'!AB57)))</f>
        <v>9</v>
      </c>
      <c r="U58" s="67" t="str">
        <f t="shared" ref="U58:U59" si="21">IF(AND(T58=T59,S58=S59,Q58=Q59),"!!"," ")</f>
        <v> </v>
      </c>
      <c r="V58" s="68" t="str">
        <f>IF(AND(T58=T59,S58=S59,Q58=Q59),"El 1° se decide por Fair Play"," ")</f>
        <v> </v>
      </c>
      <c r="W58" s="50"/>
      <c r="X58" s="31"/>
      <c r="Y58" s="31"/>
      <c r="Z58" s="31"/>
      <c r="AA58" s="31"/>
      <c r="AB58" s="31"/>
      <c r="AC58" s="31"/>
      <c r="AD58" s="39"/>
      <c r="AE58" s="40"/>
      <c r="AF58" s="40"/>
      <c r="AG58" s="40"/>
      <c r="AH58" s="40"/>
      <c r="AI58" s="40"/>
    </row>
    <row r="59">
      <c r="A59" s="31"/>
      <c r="B59" s="41"/>
      <c r="C59" s="40"/>
      <c r="D59" s="12" t="s">
        <v>121</v>
      </c>
      <c r="E59" s="40"/>
      <c r="F59" s="52" t="s">
        <v>122</v>
      </c>
      <c r="G59" s="74" t="str">
        <f t="shared" ref="G59:G60" si="22">D58</f>
        <v>Alemania</v>
      </c>
      <c r="H59" s="91">
        <v>3.0</v>
      </c>
      <c r="I59" s="92">
        <v>1.0</v>
      </c>
      <c r="J59" s="93" t="str">
        <f t="shared" ref="J59:J60" si="23">D60</f>
        <v>Suecia</v>
      </c>
      <c r="K59" s="75"/>
      <c r="L59" s="69" t="s">
        <v>67</v>
      </c>
      <c r="M59" s="70" t="str">
        <f>IF('No modificar!!'!AJ54=2,'No modificar!!'!U54,IF('No modificar!!'!AJ55=2,'No modificar!!'!U55,IF('No modificar!!'!AJ56=2,'No modificar!!'!U56,'No modificar!!'!U57)))</f>
        <v>México</v>
      </c>
      <c r="N59" s="71" t="str">
        <f>IF('No modificar!!'!AJ54=2,'No modificar!!'!V54,IF('No modificar!!'!AJ55=2,'No modificar!!'!V55,IF('No modificar!!'!AJ56=2,'No modificar!!'!V56,'No modificar!!'!V57)))</f>
        <v>2</v>
      </c>
      <c r="O59" s="72" t="str">
        <f>IF('No modificar!!'!AJ54=2,'No modificar!!'!W54,IF('No modificar!!'!AJ55=2,'No modificar!!'!W55,IF('No modificar!!'!AJ56=2,'No modificar!!'!W56,'No modificar!!'!W57)))</f>
        <v>0</v>
      </c>
      <c r="P59" s="72" t="str">
        <f>IF('No modificar!!'!AJ54=2,'No modificar!!'!X54,IF('No modificar!!'!AJ55=2,'No modificar!!'!X55,IF('No modificar!!'!AJ56=2,'No modificar!!'!X56,'No modificar!!'!X57)))</f>
        <v>1</v>
      </c>
      <c r="Q59" s="72" t="str">
        <f>IF('No modificar!!'!AJ54=2,'No modificar!!'!Y54,IF('No modificar!!'!AJ55=2,'No modificar!!'!Y55,IF('No modificar!!'!AJ56=2,'No modificar!!'!Y56,'No modificar!!'!Y57)))</f>
        <v>4</v>
      </c>
      <c r="R59" s="72" t="str">
        <f>IF('No modificar!!'!AJ54=2,'No modificar!!'!Z54,IF('No modificar!!'!AJ55=2,'No modificar!!'!Z55,IF('No modificar!!'!AJ56=2,'No modificar!!'!Z56,'No modificar!!'!Z57)))</f>
        <v>2</v>
      </c>
      <c r="S59" s="72" t="str">
        <f>IF('No modificar!!'!AJ54=2,'No modificar!!'!AA54,IF('No modificar!!'!AJ55=2,'No modificar!!'!AA55,IF('No modificar!!'!AJ56=2,'No modificar!!'!AA56,'No modificar!!'!AA57)))</f>
        <v>2</v>
      </c>
      <c r="T59" s="70" t="str">
        <f>IF('No modificar!!'!AJ54=2,'No modificar!!'!AB54,IF('No modificar!!'!AJ55=2,'No modificar!!'!AB55,IF('No modificar!!'!AJ56=2,'No modificar!!'!AB56,'No modificar!!'!AB57)))</f>
        <v>6</v>
      </c>
      <c r="U59" s="67" t="str">
        <f t="shared" si="21"/>
        <v> </v>
      </c>
      <c r="V59" s="68" t="str">
        <f>IF(AND(T59=T60,S59=S60,Q59=Q60),"El 2° se decide por Fair Play"," ")</f>
        <v> </v>
      </c>
      <c r="W59" s="50"/>
      <c r="X59" s="31"/>
      <c r="Y59" s="31"/>
      <c r="Z59" s="31"/>
      <c r="AA59" s="31"/>
      <c r="AB59" s="31"/>
      <c r="AC59" s="31"/>
      <c r="AD59" s="39"/>
      <c r="AE59" s="40"/>
      <c r="AF59" s="40"/>
      <c r="AG59" s="40"/>
      <c r="AH59" s="40"/>
      <c r="AI59" s="40"/>
    </row>
    <row r="60">
      <c r="A60" s="31"/>
      <c r="B60" s="41"/>
      <c r="C60" s="40"/>
      <c r="D60" s="12" t="s">
        <v>123</v>
      </c>
      <c r="E60" s="40"/>
      <c r="F60" s="52" t="s">
        <v>124</v>
      </c>
      <c r="G60" s="74" t="str">
        <f t="shared" si="22"/>
        <v>México</v>
      </c>
      <c r="H60" s="91">
        <v>2.0</v>
      </c>
      <c r="I60" s="92">
        <v>0.0</v>
      </c>
      <c r="J60" s="93" t="str">
        <f t="shared" si="23"/>
        <v>Corea del Sur</v>
      </c>
      <c r="K60" s="75"/>
      <c r="L60" s="69" t="s">
        <v>70</v>
      </c>
      <c r="M60" s="73" t="str">
        <f>IF('No modificar!!'!AJ54=1,'No modificar!!'!U54,IF('No modificar!!'!AJ55=1,'No modificar!!'!U55,IF('No modificar!!'!AJ56=1,'No modificar!!'!U56,'No modificar!!'!U57)))</f>
        <v>Suecia</v>
      </c>
      <c r="N60" s="74" t="str">
        <f>IF('No modificar!!'!AJ54=1,'No modificar!!'!V54,IF('No modificar!!'!AJ55=1,'No modificar!!'!V55,IF('No modificar!!'!AJ56=1,'No modificar!!'!V56,'No modificar!!'!V57)))</f>
        <v>1</v>
      </c>
      <c r="O60" s="75" t="str">
        <f>IF('No modificar!!'!AJ54=1,'No modificar!!'!W54,IF('No modificar!!'!AJ55=1,'No modificar!!'!W55,IF('No modificar!!'!AJ56=1,'No modificar!!'!W56,'No modificar!!'!W57)))</f>
        <v>0</v>
      </c>
      <c r="P60" s="75" t="str">
        <f>IF('No modificar!!'!AJ54=1,'No modificar!!'!X54,IF('No modificar!!'!AJ55=1,'No modificar!!'!X55,IF('No modificar!!'!AJ56=1,'No modificar!!'!X56,'No modificar!!'!X57)))</f>
        <v>2</v>
      </c>
      <c r="Q60" s="75" t="str">
        <f>IF('No modificar!!'!AJ54=1,'No modificar!!'!Y54,IF('No modificar!!'!AJ55=1,'No modificar!!'!Y55,IF('No modificar!!'!AJ56=1,'No modificar!!'!Y56,'No modificar!!'!Y57)))</f>
        <v>3</v>
      </c>
      <c r="R60" s="75" t="str">
        <f>IF('No modificar!!'!AJ54=1,'No modificar!!'!Z54,IF('No modificar!!'!AJ55=1,'No modificar!!'!Z55,IF('No modificar!!'!AJ56=1,'No modificar!!'!Z56,'No modificar!!'!Z57)))</f>
        <v>4</v>
      </c>
      <c r="S60" s="75" t="str">
        <f>IF('No modificar!!'!AJ54=1,'No modificar!!'!AA54,IF('No modificar!!'!AJ55=1,'No modificar!!'!AA55,IF('No modificar!!'!AJ56=1,'No modificar!!'!AA56,'No modificar!!'!AA57)))</f>
        <v>-1</v>
      </c>
      <c r="T60" s="73" t="str">
        <f>IF('No modificar!!'!AJ54=1,'No modificar!!'!AB54,IF('No modificar!!'!AJ55=1,'No modificar!!'!AB55,IF('No modificar!!'!AJ56=1,'No modificar!!'!AB56,'No modificar!!'!AB57)))</f>
        <v>3</v>
      </c>
      <c r="U60" s="67"/>
      <c r="V60" s="68"/>
      <c r="W60" s="50"/>
      <c r="X60" s="31"/>
      <c r="Y60" s="31"/>
      <c r="Z60" s="31"/>
      <c r="AA60" s="31"/>
      <c r="AB60" s="31"/>
      <c r="AC60" s="31"/>
      <c r="AD60" s="39"/>
      <c r="AE60" s="40"/>
      <c r="AF60" s="40"/>
      <c r="AG60" s="40"/>
      <c r="AH60" s="40"/>
      <c r="AI60" s="40"/>
    </row>
    <row r="61">
      <c r="A61" s="31"/>
      <c r="B61" s="41"/>
      <c r="C61" s="40"/>
      <c r="D61" s="12" t="s">
        <v>125</v>
      </c>
      <c r="E61" s="40"/>
      <c r="F61" s="52" t="s">
        <v>126</v>
      </c>
      <c r="G61" s="74" t="str">
        <f t="shared" ref="G61:G62" si="24">D58</f>
        <v>Alemania</v>
      </c>
      <c r="H61" s="91">
        <v>3.0</v>
      </c>
      <c r="I61" s="92">
        <v>0.0</v>
      </c>
      <c r="J61" s="93" t="str">
        <f>D61</f>
        <v>Corea del Sur</v>
      </c>
      <c r="K61" s="75"/>
      <c r="L61" s="77" t="s">
        <v>72</v>
      </c>
      <c r="M61" s="78" t="str">
        <f>IF('No modificar!!'!AJ54=0,'No modificar!!'!U54,IF('No modificar!!'!AJ55=0,'No modificar!!'!U55,IF('No modificar!!'!AJ56=0,'No modificar!!'!U56,'No modificar!!'!U57)))</f>
        <v>Corea del Sur</v>
      </c>
      <c r="N61" s="79" t="str">
        <f>IF('No modificar!!'!AJ54=0,'No modificar!!'!V54,IF('No modificar!!'!AJ55=0,'No modificar!!'!V55,IF('No modificar!!'!AJ56=0,'No modificar!!'!V56,'No modificar!!'!V57)))</f>
        <v>0</v>
      </c>
      <c r="O61" s="80" t="str">
        <f>IF('No modificar!!'!AJ54=0,'No modificar!!'!W54,IF('No modificar!!'!AJ55=0,'No modificar!!'!W55,IF('No modificar!!'!AJ56=0,'No modificar!!'!W56,'No modificar!!'!W57)))</f>
        <v>0</v>
      </c>
      <c r="P61" s="80" t="str">
        <f>IF('No modificar!!'!AJ54=0,'No modificar!!'!X54,IF('No modificar!!'!AJ55=0,'No modificar!!'!X55,IF('No modificar!!'!AJ56=0,'No modificar!!'!X56,'No modificar!!'!X57)))</f>
        <v>3</v>
      </c>
      <c r="Q61" s="80" t="str">
        <f>IF('No modificar!!'!AJ54=0,'No modificar!!'!Y54,IF('No modificar!!'!AJ55=0,'No modificar!!'!Y55,IF('No modificar!!'!AJ56=0,'No modificar!!'!Y56,'No modificar!!'!Y57)))</f>
        <v>0</v>
      </c>
      <c r="R61" s="80" t="str">
        <f>IF('No modificar!!'!AJ54=0,'No modificar!!'!Z54,IF('No modificar!!'!AJ55=0,'No modificar!!'!Z55,IF('No modificar!!'!AJ56=0,'No modificar!!'!Z56,'No modificar!!'!Z57)))</f>
        <v>7</v>
      </c>
      <c r="S61" s="80" t="str">
        <f>IF('No modificar!!'!AJ54=0,'No modificar!!'!AA54,IF('No modificar!!'!AJ55=0,'No modificar!!'!AA55,IF('No modificar!!'!AJ56=0,'No modificar!!'!AA56,'No modificar!!'!AA57)))</f>
        <v>-7</v>
      </c>
      <c r="T61" s="78" t="str">
        <f>IF('No modificar!!'!AJ54=0,'No modificar!!'!AB54,IF('No modificar!!'!AJ55=0,'No modificar!!'!AB55,IF('No modificar!!'!AJ56=0,'No modificar!!'!AB56,'No modificar!!'!AB57)))</f>
        <v>0</v>
      </c>
      <c r="U61" s="67"/>
      <c r="V61" s="68"/>
      <c r="W61" s="50"/>
      <c r="X61" s="31"/>
      <c r="Y61" s="31"/>
      <c r="Z61" s="31"/>
      <c r="AA61" s="31"/>
      <c r="AB61" s="31"/>
      <c r="AC61" s="31"/>
      <c r="AD61" s="39"/>
      <c r="AE61" s="40"/>
      <c r="AF61" s="40"/>
      <c r="AG61" s="40"/>
      <c r="AH61" s="40"/>
      <c r="AI61" s="40"/>
    </row>
    <row r="62">
      <c r="A62" s="31"/>
      <c r="B62" s="41"/>
      <c r="C62" s="40"/>
      <c r="D62" s="40"/>
      <c r="E62" s="40"/>
      <c r="F62" s="52" t="s">
        <v>127</v>
      </c>
      <c r="G62" s="79" t="str">
        <f t="shared" si="24"/>
        <v>México</v>
      </c>
      <c r="H62" s="94">
        <v>1.0</v>
      </c>
      <c r="I62" s="95">
        <v>0.0</v>
      </c>
      <c r="J62" s="96" t="str">
        <f>D60</f>
        <v>Suecia</v>
      </c>
      <c r="K62" s="75"/>
      <c r="L62" s="75"/>
      <c r="M62" s="90"/>
      <c r="N62" s="90"/>
      <c r="O62" s="90"/>
      <c r="P62" s="90"/>
      <c r="Q62" s="90"/>
      <c r="R62" s="90"/>
      <c r="S62" s="90"/>
      <c r="T62" s="90"/>
      <c r="U62" s="67"/>
      <c r="V62" s="68"/>
      <c r="W62" s="50"/>
      <c r="X62" s="31"/>
      <c r="Y62" s="31"/>
      <c r="Z62" s="31"/>
      <c r="AA62" s="31"/>
      <c r="AB62" s="31"/>
      <c r="AC62" s="31"/>
      <c r="AD62" s="39"/>
      <c r="AE62" s="40"/>
      <c r="AF62" s="40"/>
      <c r="AG62" s="40"/>
      <c r="AH62" s="40"/>
      <c r="AI62" s="40"/>
    </row>
    <row r="63">
      <c r="A63" s="31"/>
      <c r="B63" s="41"/>
      <c r="C63" s="40"/>
      <c r="D63" s="40"/>
      <c r="E63" s="40"/>
      <c r="F63" s="40"/>
      <c r="G63" s="40"/>
      <c r="H63" s="40"/>
      <c r="I63" s="40"/>
      <c r="J63" s="40"/>
      <c r="K63" s="40"/>
      <c r="L63" s="12"/>
      <c r="M63" s="40"/>
      <c r="N63" s="40"/>
      <c r="O63" s="40"/>
      <c r="P63" s="40"/>
      <c r="Q63" s="40"/>
      <c r="R63" s="40"/>
      <c r="S63" s="40"/>
      <c r="T63" s="40"/>
      <c r="U63" s="97"/>
      <c r="V63" s="98"/>
      <c r="W63" s="50"/>
      <c r="X63" s="31"/>
      <c r="Y63" s="31"/>
      <c r="Z63" s="31"/>
      <c r="AA63" s="31"/>
      <c r="AB63" s="31"/>
      <c r="AC63" s="31"/>
      <c r="AD63" s="39"/>
      <c r="AE63" s="40"/>
      <c r="AF63" s="40"/>
      <c r="AG63" s="40"/>
      <c r="AH63" s="40"/>
      <c r="AI63" s="40"/>
    </row>
    <row r="64">
      <c r="A64" s="31"/>
      <c r="B64" s="41"/>
      <c r="C64" s="40"/>
      <c r="D64" s="40"/>
      <c r="E64" s="40"/>
      <c r="F64" s="40"/>
      <c r="G64" s="40"/>
      <c r="H64" s="40"/>
      <c r="I64" s="40"/>
      <c r="J64" s="40"/>
      <c r="K64" s="40"/>
      <c r="L64" s="12"/>
      <c r="M64" s="40"/>
      <c r="N64" s="40"/>
      <c r="O64" s="40"/>
      <c r="P64" s="40"/>
      <c r="Q64" s="40"/>
      <c r="R64" s="40"/>
      <c r="S64" s="40"/>
      <c r="T64" s="40"/>
      <c r="U64" s="97"/>
      <c r="V64" s="98"/>
      <c r="W64" s="50"/>
      <c r="X64" s="31"/>
      <c r="Y64" s="31"/>
      <c r="Z64" s="31"/>
      <c r="AA64" s="31"/>
      <c r="AB64" s="31"/>
      <c r="AC64" s="31"/>
      <c r="AD64" s="39"/>
      <c r="AE64" s="40"/>
      <c r="AF64" s="40"/>
      <c r="AG64" s="40"/>
      <c r="AH64" s="40"/>
      <c r="AI64" s="40"/>
    </row>
    <row r="65">
      <c r="A65" s="31"/>
      <c r="B65" s="41"/>
      <c r="C65" s="51" t="s">
        <v>128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99"/>
      <c r="V65" s="98"/>
      <c r="W65" s="50"/>
      <c r="X65" s="31"/>
      <c r="Y65" s="31"/>
      <c r="Z65" s="31"/>
      <c r="AA65" s="31"/>
      <c r="AB65" s="31"/>
      <c r="AC65" s="31"/>
      <c r="AD65" s="39"/>
      <c r="AE65" s="40"/>
      <c r="AF65" s="40"/>
      <c r="AG65" s="40"/>
      <c r="AH65" s="40"/>
      <c r="AI65" s="40"/>
    </row>
    <row r="66">
      <c r="A66" s="31"/>
      <c r="B66" s="41"/>
      <c r="C66" s="40"/>
      <c r="D66" s="40"/>
      <c r="E66" s="40"/>
      <c r="F66" s="40"/>
      <c r="G66" s="40"/>
      <c r="H66" s="40"/>
      <c r="I66" s="40"/>
      <c r="J66" s="40"/>
      <c r="K66" s="40"/>
      <c r="L66" s="12"/>
      <c r="M66" s="40"/>
      <c r="N66" s="40"/>
      <c r="O66" s="40"/>
      <c r="P66" s="40"/>
      <c r="Q66" s="40"/>
      <c r="R66" s="40"/>
      <c r="S66" s="40"/>
      <c r="T66" s="40"/>
      <c r="U66" s="99"/>
      <c r="V66" s="98"/>
      <c r="W66" s="50"/>
      <c r="X66" s="31"/>
      <c r="Y66" s="31"/>
      <c r="Z66" s="31"/>
      <c r="AA66" s="31"/>
      <c r="AB66" s="31"/>
      <c r="AC66" s="31"/>
      <c r="AD66" s="39"/>
      <c r="AE66" s="40"/>
      <c r="AF66" s="40"/>
      <c r="AG66" s="40"/>
      <c r="AH66" s="40"/>
      <c r="AI66" s="40"/>
    </row>
    <row r="67">
      <c r="A67" s="31"/>
      <c r="B67" s="41"/>
      <c r="C67" s="40"/>
      <c r="D67" s="40"/>
      <c r="E67" s="40"/>
      <c r="F67" s="52" t="s">
        <v>129</v>
      </c>
      <c r="G67" s="85" t="str">
        <f>D68</f>
        <v>Bélgica</v>
      </c>
      <c r="H67" s="86">
        <v>2.0</v>
      </c>
      <c r="I67" s="87">
        <v>1.0</v>
      </c>
      <c r="J67" s="88" t="str">
        <f>D69</f>
        <v>Panamá</v>
      </c>
      <c r="K67" s="75"/>
      <c r="L67" s="75"/>
      <c r="M67" s="75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7"/>
      <c r="V67" s="68"/>
      <c r="W67" s="50"/>
      <c r="X67" s="31"/>
      <c r="Y67" s="31"/>
      <c r="Z67" s="31"/>
      <c r="AA67" s="31"/>
      <c r="AB67" s="31"/>
      <c r="AC67" s="31"/>
      <c r="AD67" s="39"/>
      <c r="AE67" s="40"/>
      <c r="AF67" s="40"/>
      <c r="AG67" s="40"/>
      <c r="AH67" s="40"/>
      <c r="AI67" s="40"/>
    </row>
    <row r="68">
      <c r="A68" s="31"/>
      <c r="B68" s="41"/>
      <c r="C68" s="40"/>
      <c r="D68" s="12" t="s">
        <v>130</v>
      </c>
      <c r="E68" s="40"/>
      <c r="F68" s="52" t="s">
        <v>131</v>
      </c>
      <c r="G68" s="74" t="str">
        <f>D70</f>
        <v>Túnez</v>
      </c>
      <c r="H68" s="91">
        <v>0.0</v>
      </c>
      <c r="I68" s="92">
        <v>2.0</v>
      </c>
      <c r="J68" s="93" t="str">
        <f>D71</f>
        <v>Inglaterra</v>
      </c>
      <c r="K68" s="75"/>
      <c r="L68" s="57" t="s">
        <v>64</v>
      </c>
      <c r="M68" s="64" t="str">
        <f>IF('No modificar!!'!AJ64=3,'No modificar!!'!U64,IF('No modificar!!'!AJ65=3,'No modificar!!'!U65,IF('No modificar!!'!AJ66=3,'No modificar!!'!U66,'No modificar!!'!U67)))</f>
        <v>Inglaterra</v>
      </c>
      <c r="N68" s="65" t="str">
        <f>IF('No modificar!!'!AJ64=3,'No modificar!!'!V64,IF('No modificar!!'!AJ65=3,'No modificar!!'!V65,IF('No modificar!!'!AJ66=3,'No modificar!!'!V66,'No modificar!!'!V67)))</f>
        <v>3</v>
      </c>
      <c r="O68" s="66" t="str">
        <f>IF('No modificar!!'!AJ64=3,'No modificar!!'!W64,IF('No modificar!!'!AJ65=3,'No modificar!!'!W65,IF('No modificar!!'!AJ66=3,'No modificar!!'!W66,'No modificar!!'!W67)))</f>
        <v>0</v>
      </c>
      <c r="P68" s="66" t="str">
        <f>IF('No modificar!!'!AJ64=3,'No modificar!!'!X64,IF('No modificar!!'!AJ65=3,'No modificar!!'!X65,IF('No modificar!!'!AJ66=3,'No modificar!!'!X66,'No modificar!!'!X67)))</f>
        <v>0</v>
      </c>
      <c r="Q68" s="66" t="str">
        <f>IF('No modificar!!'!AJ64=3,'No modificar!!'!Y64,IF('No modificar!!'!AJ65=3,'No modificar!!'!Y65,IF('No modificar!!'!AJ66=3,'No modificar!!'!Y66,'No modificar!!'!Y67)))</f>
        <v>7</v>
      </c>
      <c r="R68" s="66" t="str">
        <f>IF('No modificar!!'!AJ64=3,'No modificar!!'!Z64,IF('No modificar!!'!AJ65=3,'No modificar!!'!Z65,IF('No modificar!!'!AJ66=3,'No modificar!!'!Z66,'No modificar!!'!Z67)))</f>
        <v>2</v>
      </c>
      <c r="S68" s="66" t="str">
        <f>IF('No modificar!!'!AJ64=3,'No modificar!!'!AA64,IF('No modificar!!'!AJ65=3,'No modificar!!'!AA65,IF('No modificar!!'!AJ66=3,'No modificar!!'!AA66,'No modificar!!'!AA67)))</f>
        <v>5</v>
      </c>
      <c r="T68" s="64" t="str">
        <f>IF('No modificar!!'!AJ64=3,'No modificar!!'!AB64,IF('No modificar!!'!AJ65=3,'No modificar!!'!AB65,IF('No modificar!!'!AJ66=3,'No modificar!!'!AB66,'No modificar!!'!AB67)))</f>
        <v>9</v>
      </c>
      <c r="U68" s="67" t="str">
        <f t="shared" ref="U68:U69" si="25">IF(AND(T68=T69,S68=S69,Q68=Q69),"!!"," ")</f>
        <v> </v>
      </c>
      <c r="V68" s="68" t="str">
        <f>IF(AND(T68=T69,S68=S69,Q68=Q69),"El 1° se decide por Fair Play"," ")</f>
        <v> </v>
      </c>
      <c r="W68" s="50"/>
      <c r="X68" s="31"/>
      <c r="Y68" s="31"/>
      <c r="Z68" s="31"/>
      <c r="AA68" s="31"/>
      <c r="AB68" s="31"/>
      <c r="AC68" s="31"/>
      <c r="AD68" s="39"/>
      <c r="AE68" s="40"/>
      <c r="AF68" s="40"/>
      <c r="AG68" s="40"/>
      <c r="AH68" s="40"/>
      <c r="AI68" s="40"/>
    </row>
    <row r="69">
      <c r="A69" s="31"/>
      <c r="B69" s="41"/>
      <c r="C69" s="40"/>
      <c r="D69" s="12" t="s">
        <v>132</v>
      </c>
      <c r="E69" s="40"/>
      <c r="F69" s="52" t="s">
        <v>133</v>
      </c>
      <c r="G69" s="74" t="str">
        <f t="shared" ref="G69:G70" si="26">D68</f>
        <v>Bélgica</v>
      </c>
      <c r="H69" s="91">
        <v>1.0</v>
      </c>
      <c r="I69" s="92">
        <v>0.0</v>
      </c>
      <c r="J69" s="93" t="str">
        <f t="shared" ref="J69:J70" si="27">D70</f>
        <v>Túnez</v>
      </c>
      <c r="K69" s="75"/>
      <c r="L69" s="69" t="s">
        <v>67</v>
      </c>
      <c r="M69" s="70" t="str">
        <f>IF('No modificar!!'!AJ64=2,'No modificar!!'!U64,IF('No modificar!!'!AJ65=2,'No modificar!!'!U65,IF('No modificar!!'!AJ66=2,'No modificar!!'!U66,'No modificar!!'!U67)))</f>
        <v>Bélgica</v>
      </c>
      <c r="N69" s="71" t="str">
        <f>IF('No modificar!!'!AJ64=2,'No modificar!!'!V64,IF('No modificar!!'!AJ65=2,'No modificar!!'!V65,IF('No modificar!!'!AJ66=2,'No modificar!!'!V66,'No modificar!!'!V67)))</f>
        <v>2</v>
      </c>
      <c r="O69" s="72" t="str">
        <f>IF('No modificar!!'!AJ64=2,'No modificar!!'!W64,IF('No modificar!!'!AJ65=2,'No modificar!!'!W65,IF('No modificar!!'!AJ66=2,'No modificar!!'!W66,'No modificar!!'!W67)))</f>
        <v>0</v>
      </c>
      <c r="P69" s="72" t="str">
        <f>IF('No modificar!!'!AJ64=2,'No modificar!!'!X64,IF('No modificar!!'!AJ65=2,'No modificar!!'!X65,IF('No modificar!!'!AJ66=2,'No modificar!!'!X66,'No modificar!!'!X67)))</f>
        <v>1</v>
      </c>
      <c r="Q69" s="72" t="str">
        <f>IF('No modificar!!'!AJ64=2,'No modificar!!'!Y64,IF('No modificar!!'!AJ65=2,'No modificar!!'!Y65,IF('No modificar!!'!AJ66=2,'No modificar!!'!Y66,'No modificar!!'!Y67)))</f>
        <v>4</v>
      </c>
      <c r="R69" s="72" t="str">
        <f>IF('No modificar!!'!AJ64=2,'No modificar!!'!Z64,IF('No modificar!!'!AJ65=2,'No modificar!!'!Z65,IF('No modificar!!'!AJ66=2,'No modificar!!'!Z66,'No modificar!!'!Z67)))</f>
        <v>3</v>
      </c>
      <c r="S69" s="72" t="str">
        <f>IF('No modificar!!'!AJ64=2,'No modificar!!'!AA64,IF('No modificar!!'!AJ65=2,'No modificar!!'!AA65,IF('No modificar!!'!AJ66=2,'No modificar!!'!AA66,'No modificar!!'!AA67)))</f>
        <v>1</v>
      </c>
      <c r="T69" s="70" t="str">
        <f>IF('No modificar!!'!AJ64=2,'No modificar!!'!AB64,IF('No modificar!!'!AJ65=2,'No modificar!!'!AB65,IF('No modificar!!'!AJ66=2,'No modificar!!'!AB66,'No modificar!!'!AB67)))</f>
        <v>6</v>
      </c>
      <c r="U69" s="67" t="str">
        <f t="shared" si="25"/>
        <v> </v>
      </c>
      <c r="V69" s="68" t="str">
        <f>IF(AND(T69=T70,S69=S70,Q69=Q70),"El 2° se decide por Fair Play"," ")</f>
        <v> </v>
      </c>
      <c r="W69" s="50"/>
      <c r="X69" s="31"/>
      <c r="Y69" s="31"/>
      <c r="Z69" s="31"/>
      <c r="AA69" s="31"/>
      <c r="AB69" s="31"/>
      <c r="AC69" s="31"/>
      <c r="AD69" s="39"/>
      <c r="AE69" s="40"/>
      <c r="AF69" s="40"/>
      <c r="AG69" s="40"/>
      <c r="AH69" s="40"/>
      <c r="AI69" s="40"/>
    </row>
    <row r="70">
      <c r="A70" s="31"/>
      <c r="B70" s="41"/>
      <c r="C70" s="40"/>
      <c r="D70" s="12" t="s">
        <v>134</v>
      </c>
      <c r="E70" s="40"/>
      <c r="F70" s="52" t="s">
        <v>135</v>
      </c>
      <c r="G70" s="74" t="str">
        <f t="shared" si="26"/>
        <v>Panamá</v>
      </c>
      <c r="H70" s="91">
        <v>1.0</v>
      </c>
      <c r="I70" s="92">
        <v>3.0</v>
      </c>
      <c r="J70" s="93" t="str">
        <f t="shared" si="27"/>
        <v>Inglaterra</v>
      </c>
      <c r="K70" s="75"/>
      <c r="L70" s="69" t="s">
        <v>70</v>
      </c>
      <c r="M70" s="73" t="str">
        <f>IF('No modificar!!'!AJ64=1,'No modificar!!'!U64,IF('No modificar!!'!AJ65=1,'No modificar!!'!U65,IF('No modificar!!'!AJ66=1,'No modificar!!'!U66,'No modificar!!'!U67)))</f>
        <v>Túnez</v>
      </c>
      <c r="N70" s="74" t="str">
        <f>IF('No modificar!!'!AJ64=1,'No modificar!!'!V64,IF('No modificar!!'!AJ65=1,'No modificar!!'!V65,IF('No modificar!!'!AJ66=1,'No modificar!!'!V66,'No modificar!!'!V67)))</f>
        <v>1</v>
      </c>
      <c r="O70" s="75" t="str">
        <f>IF('No modificar!!'!AJ64=1,'No modificar!!'!W64,IF('No modificar!!'!AJ65=1,'No modificar!!'!W65,IF('No modificar!!'!AJ66=1,'No modificar!!'!W66,'No modificar!!'!W67)))</f>
        <v>0</v>
      </c>
      <c r="P70" s="75" t="str">
        <f>IF('No modificar!!'!AJ64=1,'No modificar!!'!X64,IF('No modificar!!'!AJ65=1,'No modificar!!'!X65,IF('No modificar!!'!AJ66=1,'No modificar!!'!X66,'No modificar!!'!X67)))</f>
        <v>2</v>
      </c>
      <c r="Q70" s="75" t="str">
        <f>IF('No modificar!!'!AJ64=1,'No modificar!!'!Y64,IF('No modificar!!'!AJ65=1,'No modificar!!'!Y65,IF('No modificar!!'!AJ66=1,'No modificar!!'!Y66,'No modificar!!'!Y67)))</f>
        <v>1</v>
      </c>
      <c r="R70" s="75" t="str">
        <f>IF('No modificar!!'!AJ64=1,'No modificar!!'!Z64,IF('No modificar!!'!AJ65=1,'No modificar!!'!Z65,IF('No modificar!!'!AJ66=1,'No modificar!!'!Z66,'No modificar!!'!Z67)))</f>
        <v>3</v>
      </c>
      <c r="S70" s="75" t="str">
        <f>IF('No modificar!!'!AJ64=1,'No modificar!!'!AA64,IF('No modificar!!'!AJ65=1,'No modificar!!'!AA65,IF('No modificar!!'!AJ66=1,'No modificar!!'!AA66,'No modificar!!'!AA67)))</f>
        <v>-2</v>
      </c>
      <c r="T70" s="73" t="str">
        <f>IF('No modificar!!'!AJ64=1,'No modificar!!'!AB64,IF('No modificar!!'!AJ65=1,'No modificar!!'!AB65,IF('No modificar!!'!AJ66=1,'No modificar!!'!AB66,'No modificar!!'!AB67)))</f>
        <v>3</v>
      </c>
      <c r="U70" s="67"/>
      <c r="V70" s="68"/>
      <c r="W70" s="50"/>
      <c r="X70" s="31"/>
      <c r="Y70" s="31"/>
      <c r="Z70" s="31"/>
      <c r="AA70" s="31"/>
      <c r="AB70" s="31"/>
      <c r="AC70" s="31"/>
      <c r="AD70" s="39"/>
      <c r="AE70" s="40"/>
      <c r="AF70" s="40"/>
      <c r="AG70" s="40"/>
      <c r="AH70" s="40"/>
      <c r="AI70" s="40"/>
    </row>
    <row r="71">
      <c r="A71" s="31"/>
      <c r="B71" s="41"/>
      <c r="C71" s="40"/>
      <c r="D71" s="12" t="s">
        <v>136</v>
      </c>
      <c r="E71" s="40"/>
      <c r="F71" s="52" t="s">
        <v>137</v>
      </c>
      <c r="G71" s="74" t="str">
        <f t="shared" ref="G71:G72" si="28">D68</f>
        <v>Bélgica</v>
      </c>
      <c r="H71" s="91">
        <v>1.0</v>
      </c>
      <c r="I71" s="92">
        <v>2.0</v>
      </c>
      <c r="J71" s="93" t="str">
        <f>D71</f>
        <v>Inglaterra</v>
      </c>
      <c r="K71" s="75"/>
      <c r="L71" s="77" t="s">
        <v>72</v>
      </c>
      <c r="M71" s="78" t="str">
        <f>IF('No modificar!!'!AJ64=0,'No modificar!!'!U64,IF('No modificar!!'!AJ65=0,'No modificar!!'!U65,IF('No modificar!!'!AJ66=0,'No modificar!!'!U66,'No modificar!!'!U67)))</f>
        <v>Panamá</v>
      </c>
      <c r="N71" s="79" t="str">
        <f>IF('No modificar!!'!AJ64=0,'No modificar!!'!V64,IF('No modificar!!'!AJ65=0,'No modificar!!'!V65,IF('No modificar!!'!AJ66=0,'No modificar!!'!V66,'No modificar!!'!V67)))</f>
        <v>0</v>
      </c>
      <c r="O71" s="80" t="str">
        <f>IF('No modificar!!'!AJ64=0,'No modificar!!'!W64,IF('No modificar!!'!AJ65=0,'No modificar!!'!W65,IF('No modificar!!'!AJ66=0,'No modificar!!'!W66,'No modificar!!'!W67)))</f>
        <v>0</v>
      </c>
      <c r="P71" s="80" t="str">
        <f>IF('No modificar!!'!AJ64=0,'No modificar!!'!X64,IF('No modificar!!'!AJ65=0,'No modificar!!'!X65,IF('No modificar!!'!AJ66=0,'No modificar!!'!X66,'No modificar!!'!X67)))</f>
        <v>3</v>
      </c>
      <c r="Q71" s="80" t="str">
        <f>IF('No modificar!!'!AJ64=0,'No modificar!!'!Y64,IF('No modificar!!'!AJ65=0,'No modificar!!'!Y65,IF('No modificar!!'!AJ66=0,'No modificar!!'!Y66,'No modificar!!'!Y67)))</f>
        <v>2</v>
      </c>
      <c r="R71" s="80" t="str">
        <f>IF('No modificar!!'!AJ64=0,'No modificar!!'!Z64,IF('No modificar!!'!AJ65=0,'No modificar!!'!Z65,IF('No modificar!!'!AJ66=0,'No modificar!!'!Z66,'No modificar!!'!Z67)))</f>
        <v>6</v>
      </c>
      <c r="S71" s="80" t="str">
        <f>IF('No modificar!!'!AJ64=0,'No modificar!!'!AA64,IF('No modificar!!'!AJ65=0,'No modificar!!'!AA65,IF('No modificar!!'!AJ66=0,'No modificar!!'!AA66,'No modificar!!'!AA67)))</f>
        <v>-4</v>
      </c>
      <c r="T71" s="78" t="str">
        <f>IF('No modificar!!'!AJ64=0,'No modificar!!'!AB64,IF('No modificar!!'!AJ65=0,'No modificar!!'!AB65,IF('No modificar!!'!AJ66=0,'No modificar!!'!AB66,'No modificar!!'!AB67)))</f>
        <v>0</v>
      </c>
      <c r="U71" s="67"/>
      <c r="V71" s="68"/>
      <c r="W71" s="50"/>
      <c r="X71" s="31"/>
      <c r="Y71" s="31"/>
      <c r="Z71" s="31"/>
      <c r="AA71" s="31"/>
      <c r="AB71" s="31"/>
      <c r="AC71" s="31"/>
      <c r="AD71" s="39"/>
      <c r="AE71" s="40"/>
      <c r="AF71" s="40"/>
      <c r="AG71" s="40"/>
      <c r="AH71" s="40"/>
      <c r="AI71" s="40"/>
    </row>
    <row r="72">
      <c r="A72" s="31"/>
      <c r="B72" s="41"/>
      <c r="C72" s="40"/>
      <c r="D72" s="40"/>
      <c r="E72" s="40"/>
      <c r="F72" s="52" t="s">
        <v>138</v>
      </c>
      <c r="G72" s="79" t="str">
        <f t="shared" si="28"/>
        <v>Panamá</v>
      </c>
      <c r="H72" s="94">
        <v>0.0</v>
      </c>
      <c r="I72" s="95">
        <v>1.0</v>
      </c>
      <c r="J72" s="96" t="str">
        <f>D70</f>
        <v>Túnez</v>
      </c>
      <c r="K72" s="75"/>
      <c r="L72" s="75"/>
      <c r="M72" s="90"/>
      <c r="N72" s="90"/>
      <c r="O72" s="90"/>
      <c r="P72" s="90"/>
      <c r="Q72" s="90"/>
      <c r="R72" s="90"/>
      <c r="S72" s="90"/>
      <c r="T72" s="90"/>
      <c r="U72" s="67"/>
      <c r="V72" s="68"/>
      <c r="W72" s="50"/>
      <c r="X72" s="31"/>
      <c r="Y72" s="31"/>
      <c r="Z72" s="31"/>
      <c r="AA72" s="31"/>
      <c r="AB72" s="31"/>
      <c r="AC72" s="31"/>
      <c r="AD72" s="39"/>
      <c r="AE72" s="40"/>
      <c r="AF72" s="40"/>
      <c r="AG72" s="40"/>
      <c r="AH72" s="40"/>
      <c r="AI72" s="40"/>
    </row>
    <row r="73">
      <c r="A73" s="31"/>
      <c r="B73" s="41"/>
      <c r="C73" s="40"/>
      <c r="D73" s="40"/>
      <c r="E73" s="40"/>
      <c r="F73" s="40"/>
      <c r="G73" s="40"/>
      <c r="H73" s="40"/>
      <c r="I73" s="40"/>
      <c r="J73" s="40"/>
      <c r="K73" s="40"/>
      <c r="L73" s="12"/>
      <c r="M73" s="40"/>
      <c r="N73" s="40"/>
      <c r="O73" s="40"/>
      <c r="P73" s="40"/>
      <c r="Q73" s="40"/>
      <c r="R73" s="40"/>
      <c r="S73" s="40"/>
      <c r="T73" s="40"/>
      <c r="U73" s="97"/>
      <c r="V73" s="98"/>
      <c r="W73" s="50"/>
      <c r="X73" s="31"/>
      <c r="Y73" s="31"/>
      <c r="Z73" s="31"/>
      <c r="AA73" s="31"/>
      <c r="AB73" s="31"/>
      <c r="AC73" s="31"/>
      <c r="AD73" s="39"/>
      <c r="AE73" s="40"/>
      <c r="AF73" s="40"/>
      <c r="AG73" s="40"/>
      <c r="AH73" s="40"/>
      <c r="AI73" s="40"/>
    </row>
    <row r="74">
      <c r="A74" s="31"/>
      <c r="B74" s="41"/>
      <c r="C74" s="40"/>
      <c r="D74" s="40"/>
      <c r="E74" s="40"/>
      <c r="F74" s="40"/>
      <c r="G74" s="40"/>
      <c r="H74" s="40"/>
      <c r="I74" s="40"/>
      <c r="J74" s="40"/>
      <c r="K74" s="40"/>
      <c r="L74" s="12"/>
      <c r="M74" s="40"/>
      <c r="N74" s="40"/>
      <c r="O74" s="40"/>
      <c r="P74" s="40"/>
      <c r="Q74" s="40"/>
      <c r="R74" s="40"/>
      <c r="S74" s="40"/>
      <c r="T74" s="40"/>
      <c r="U74" s="97"/>
      <c r="V74" s="98"/>
      <c r="W74" s="50"/>
      <c r="X74" s="31"/>
      <c r="Y74" s="31"/>
      <c r="Z74" s="31"/>
      <c r="AA74" s="31"/>
      <c r="AB74" s="31"/>
      <c r="AC74" s="31"/>
      <c r="AD74" s="39"/>
      <c r="AE74" s="40"/>
      <c r="AF74" s="40"/>
      <c r="AG74" s="40"/>
      <c r="AH74" s="40"/>
      <c r="AI74" s="40"/>
    </row>
    <row r="75">
      <c r="A75" s="31"/>
      <c r="B75" s="41"/>
      <c r="C75" s="51" t="s">
        <v>139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99"/>
      <c r="V75" s="98"/>
      <c r="W75" s="50"/>
      <c r="X75" s="31"/>
      <c r="Y75" s="31"/>
      <c r="Z75" s="31"/>
      <c r="AA75" s="31"/>
      <c r="AB75" s="31"/>
      <c r="AC75" s="31"/>
      <c r="AD75" s="39"/>
      <c r="AE75" s="40"/>
      <c r="AF75" s="40"/>
      <c r="AG75" s="40"/>
      <c r="AH75" s="40"/>
      <c r="AI75" s="40"/>
    </row>
    <row r="76">
      <c r="A76" s="31"/>
      <c r="B76" s="41"/>
      <c r="C76" s="40"/>
      <c r="D76" s="40"/>
      <c r="E76" s="40"/>
      <c r="F76" s="40"/>
      <c r="G76" s="40"/>
      <c r="H76" s="40"/>
      <c r="I76" s="40"/>
      <c r="J76" s="40"/>
      <c r="K76" s="40"/>
      <c r="L76" s="12"/>
      <c r="M76" s="40"/>
      <c r="N76" s="40"/>
      <c r="O76" s="40"/>
      <c r="P76" s="40"/>
      <c r="Q76" s="40"/>
      <c r="R76" s="40"/>
      <c r="S76" s="40"/>
      <c r="T76" s="40"/>
      <c r="U76" s="99"/>
      <c r="V76" s="98"/>
      <c r="W76" s="50"/>
      <c r="X76" s="31"/>
      <c r="Y76" s="31"/>
      <c r="Z76" s="31"/>
      <c r="AA76" s="31"/>
      <c r="AB76" s="31"/>
      <c r="AC76" s="31"/>
      <c r="AD76" s="39"/>
      <c r="AE76" s="40"/>
      <c r="AF76" s="40"/>
      <c r="AG76" s="40"/>
      <c r="AH76" s="40"/>
      <c r="AI76" s="40"/>
    </row>
    <row r="77">
      <c r="A77" s="31"/>
      <c r="B77" s="41"/>
      <c r="C77" s="40"/>
      <c r="D77" s="40"/>
      <c r="E77" s="40"/>
      <c r="F77" s="52" t="s">
        <v>140</v>
      </c>
      <c r="G77" s="85" t="str">
        <f>D78</f>
        <v>Polonia</v>
      </c>
      <c r="H77" s="86">
        <v>1.0</v>
      </c>
      <c r="I77" s="87">
        <v>1.0</v>
      </c>
      <c r="J77" s="88" t="str">
        <f>D79</f>
        <v>Senegal</v>
      </c>
      <c r="K77" s="75"/>
      <c r="L77" s="75"/>
      <c r="M77" s="75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7"/>
      <c r="V77" s="68"/>
      <c r="W77" s="50"/>
      <c r="X77" s="31"/>
      <c r="Y77" s="31"/>
      <c r="Z77" s="31"/>
      <c r="AA77" s="31"/>
      <c r="AB77" s="31"/>
      <c r="AC77" s="31"/>
      <c r="AD77" s="39"/>
      <c r="AE77" s="40"/>
      <c r="AF77" s="40"/>
      <c r="AG77" s="40"/>
      <c r="AH77" s="40"/>
      <c r="AI77" s="40"/>
    </row>
    <row r="78">
      <c r="A78" s="31"/>
      <c r="B78" s="41"/>
      <c r="C78" s="40"/>
      <c r="D78" s="12" t="s">
        <v>141</v>
      </c>
      <c r="E78" s="40"/>
      <c r="F78" s="52" t="s">
        <v>142</v>
      </c>
      <c r="G78" s="74" t="str">
        <f>D80</f>
        <v>Colombia</v>
      </c>
      <c r="H78" s="91">
        <v>2.0</v>
      </c>
      <c r="I78" s="92">
        <v>1.0</v>
      </c>
      <c r="J78" s="93" t="str">
        <f>D81</f>
        <v>Japón</v>
      </c>
      <c r="K78" s="75"/>
      <c r="L78" s="57" t="s">
        <v>64</v>
      </c>
      <c r="M78" s="64" t="str">
        <f>IF('No modificar!!'!AJ74=3,'No modificar!!'!U74,IF('No modificar!!'!AJ75=3,'No modificar!!'!U75,IF('No modificar!!'!AJ76=3,'No modificar!!'!U76,'No modificar!!'!U77)))</f>
        <v>Colombia</v>
      </c>
      <c r="N78" s="65" t="str">
        <f>IF('No modificar!!'!AJ74=3,'No modificar!!'!V74,IF('No modificar!!'!AJ75=3,'No modificar!!'!V75,IF('No modificar!!'!AJ76=3,'No modificar!!'!V76,'No modificar!!'!V77)))</f>
        <v>2</v>
      </c>
      <c r="O78" s="66" t="str">
        <f>IF('No modificar!!'!AJ74=3,'No modificar!!'!W74,IF('No modificar!!'!AJ75=3,'No modificar!!'!W75,IF('No modificar!!'!AJ76=3,'No modificar!!'!W76,'No modificar!!'!W77)))</f>
        <v>1</v>
      </c>
      <c r="P78" s="66" t="str">
        <f>IF('No modificar!!'!AJ74=3,'No modificar!!'!X74,IF('No modificar!!'!AJ75=3,'No modificar!!'!X75,IF('No modificar!!'!AJ76=3,'No modificar!!'!X76,'No modificar!!'!X77)))</f>
        <v>0</v>
      </c>
      <c r="Q78" s="66" t="str">
        <f>IF('No modificar!!'!AJ74=3,'No modificar!!'!Y74,IF('No modificar!!'!AJ75=3,'No modificar!!'!Y75,IF('No modificar!!'!AJ76=3,'No modificar!!'!Y76,'No modificar!!'!Y77)))</f>
        <v>4</v>
      </c>
      <c r="R78" s="66" t="str">
        <f>IF('No modificar!!'!AJ74=3,'No modificar!!'!Z74,IF('No modificar!!'!AJ75=3,'No modificar!!'!Z75,IF('No modificar!!'!AJ76=3,'No modificar!!'!Z76,'No modificar!!'!Z77)))</f>
        <v>2</v>
      </c>
      <c r="S78" s="66" t="str">
        <f>IF('No modificar!!'!AJ74=3,'No modificar!!'!AA74,IF('No modificar!!'!AJ75=3,'No modificar!!'!AA75,IF('No modificar!!'!AJ76=3,'No modificar!!'!AA76,'No modificar!!'!AA77)))</f>
        <v>2</v>
      </c>
      <c r="T78" s="64" t="str">
        <f>IF('No modificar!!'!AJ74=3,'No modificar!!'!AB74,IF('No modificar!!'!AJ75=3,'No modificar!!'!AB75,IF('No modificar!!'!AJ76=3,'No modificar!!'!AB76,'No modificar!!'!AB77)))</f>
        <v>7</v>
      </c>
      <c r="U78" s="67" t="str">
        <f t="shared" ref="U78:U79" si="29">IF(AND(T78=T79,S78=S79,Q78=Q79),"!!"," ")</f>
        <v> </v>
      </c>
      <c r="V78" s="68" t="str">
        <f>IF(AND(T78=T79,S78=S79,Q78=Q79),"El 1° se decide por Fair Play"," ")</f>
        <v> </v>
      </c>
      <c r="W78" s="50"/>
      <c r="X78" s="31"/>
      <c r="Y78" s="31"/>
      <c r="Z78" s="31"/>
      <c r="AA78" s="31"/>
      <c r="AB78" s="31"/>
      <c r="AC78" s="31"/>
      <c r="AD78" s="39"/>
      <c r="AE78" s="40"/>
      <c r="AF78" s="40"/>
      <c r="AG78" s="40"/>
      <c r="AH78" s="40"/>
      <c r="AI78" s="40"/>
    </row>
    <row r="79">
      <c r="A79" s="31"/>
      <c r="B79" s="41"/>
      <c r="C79" s="40"/>
      <c r="D79" s="12" t="s">
        <v>143</v>
      </c>
      <c r="E79" s="40"/>
      <c r="F79" s="52" t="s">
        <v>144</v>
      </c>
      <c r="G79" s="74" t="str">
        <f t="shared" ref="G79:G80" si="30">D78</f>
        <v>Polonia</v>
      </c>
      <c r="H79" s="91">
        <v>1.0</v>
      </c>
      <c r="I79" s="92">
        <v>1.0</v>
      </c>
      <c r="J79" s="93" t="str">
        <f t="shared" ref="J79:J80" si="31">D80</f>
        <v>Colombia</v>
      </c>
      <c r="K79" s="75"/>
      <c r="L79" s="69" t="s">
        <v>67</v>
      </c>
      <c r="M79" s="70" t="str">
        <f>IF('No modificar!!'!AJ74=2,'No modificar!!'!U74,IF('No modificar!!'!AJ75=2,'No modificar!!'!U75,IF('No modificar!!'!AJ76=2,'No modificar!!'!U76,'No modificar!!'!U77)))</f>
        <v>Polonia</v>
      </c>
      <c r="N79" s="71" t="str">
        <f>IF('No modificar!!'!AJ74=2,'No modificar!!'!V74,IF('No modificar!!'!AJ75=2,'No modificar!!'!V75,IF('No modificar!!'!AJ76=2,'No modificar!!'!V76,'No modificar!!'!V77)))</f>
        <v>1</v>
      </c>
      <c r="O79" s="72" t="str">
        <f>IF('No modificar!!'!AJ74=2,'No modificar!!'!W74,IF('No modificar!!'!AJ75=2,'No modificar!!'!W75,IF('No modificar!!'!AJ76=2,'No modificar!!'!W76,'No modificar!!'!W77)))</f>
        <v>2</v>
      </c>
      <c r="P79" s="72" t="str">
        <f>IF('No modificar!!'!AJ74=2,'No modificar!!'!X74,IF('No modificar!!'!AJ75=2,'No modificar!!'!X75,IF('No modificar!!'!AJ76=2,'No modificar!!'!X76,'No modificar!!'!X77)))</f>
        <v>0</v>
      </c>
      <c r="Q79" s="72" t="str">
        <f>IF('No modificar!!'!AJ74=2,'No modificar!!'!Y74,IF('No modificar!!'!AJ75=2,'No modificar!!'!Y75,IF('No modificar!!'!AJ76=2,'No modificar!!'!Y76,'No modificar!!'!Y77)))</f>
        <v>3</v>
      </c>
      <c r="R79" s="72" t="str">
        <f>IF('No modificar!!'!AJ74=2,'No modificar!!'!Z74,IF('No modificar!!'!AJ75=2,'No modificar!!'!Z75,IF('No modificar!!'!AJ76=2,'No modificar!!'!Z76,'No modificar!!'!Z77)))</f>
        <v>2</v>
      </c>
      <c r="S79" s="72" t="str">
        <f>IF('No modificar!!'!AJ74=2,'No modificar!!'!AA74,IF('No modificar!!'!AJ75=2,'No modificar!!'!AA75,IF('No modificar!!'!AJ76=2,'No modificar!!'!AA76,'No modificar!!'!AA77)))</f>
        <v>1</v>
      </c>
      <c r="T79" s="70" t="str">
        <f>IF('No modificar!!'!AJ74=2,'No modificar!!'!AB74,IF('No modificar!!'!AJ75=2,'No modificar!!'!AB75,IF('No modificar!!'!AJ76=2,'No modificar!!'!AB76,'No modificar!!'!AB77)))</f>
        <v>5</v>
      </c>
      <c r="U79" s="67" t="str">
        <f t="shared" si="29"/>
        <v> </v>
      </c>
      <c r="V79" s="68" t="str">
        <f>IF(AND(T79=T80,S79=S80,Q79=Q80),"El 2° se decide por Fair Play"," ")</f>
        <v> </v>
      </c>
      <c r="W79" s="50"/>
      <c r="X79" s="31"/>
      <c r="Y79" s="31"/>
      <c r="Z79" s="31"/>
      <c r="AA79" s="31"/>
      <c r="AB79" s="31"/>
      <c r="AC79" s="31"/>
      <c r="AD79" s="39"/>
      <c r="AE79" s="40"/>
      <c r="AF79" s="40"/>
      <c r="AG79" s="40"/>
      <c r="AH79" s="40"/>
      <c r="AI79" s="40"/>
    </row>
    <row r="80">
      <c r="A80" s="31"/>
      <c r="B80" s="41"/>
      <c r="C80" s="40"/>
      <c r="D80" s="12" t="s">
        <v>145</v>
      </c>
      <c r="E80" s="40"/>
      <c r="F80" s="52" t="s">
        <v>146</v>
      </c>
      <c r="G80" s="74" t="str">
        <f t="shared" si="30"/>
        <v>Senegal</v>
      </c>
      <c r="H80" s="91">
        <v>1.0</v>
      </c>
      <c r="I80" s="92">
        <v>2.0</v>
      </c>
      <c r="J80" s="93" t="str">
        <f t="shared" si="31"/>
        <v>Japón</v>
      </c>
      <c r="K80" s="75"/>
      <c r="L80" s="69" t="s">
        <v>70</v>
      </c>
      <c r="M80" s="73" t="str">
        <f>IF('No modificar!!'!AJ74=1,'No modificar!!'!U74,IF('No modificar!!'!AJ75=1,'No modificar!!'!U75,IF('No modificar!!'!AJ76=1,'No modificar!!'!U76,'No modificar!!'!U77)))</f>
        <v>Japón</v>
      </c>
      <c r="N80" s="74" t="str">
        <f>IF('No modificar!!'!AJ74=1,'No modificar!!'!V74,IF('No modificar!!'!AJ75=1,'No modificar!!'!V75,IF('No modificar!!'!AJ76=1,'No modificar!!'!V76,'No modificar!!'!V77)))</f>
        <v>1</v>
      </c>
      <c r="O80" s="75" t="str">
        <f>IF('No modificar!!'!AJ74=1,'No modificar!!'!W74,IF('No modificar!!'!AJ75=1,'No modificar!!'!W75,IF('No modificar!!'!AJ76=1,'No modificar!!'!W76,'No modificar!!'!W77)))</f>
        <v>0</v>
      </c>
      <c r="P80" s="75" t="str">
        <f>IF('No modificar!!'!AJ74=1,'No modificar!!'!X74,IF('No modificar!!'!AJ75=1,'No modificar!!'!X75,IF('No modificar!!'!AJ76=1,'No modificar!!'!X76,'No modificar!!'!X77)))</f>
        <v>2</v>
      </c>
      <c r="Q80" s="75" t="str">
        <f>IF('No modificar!!'!AJ74=1,'No modificar!!'!Y74,IF('No modificar!!'!AJ75=1,'No modificar!!'!Y75,IF('No modificar!!'!AJ76=1,'No modificar!!'!Y76,'No modificar!!'!Y77)))</f>
        <v>3</v>
      </c>
      <c r="R80" s="75" t="str">
        <f>IF('No modificar!!'!AJ74=1,'No modificar!!'!Z74,IF('No modificar!!'!AJ75=1,'No modificar!!'!Z75,IF('No modificar!!'!AJ76=1,'No modificar!!'!Z76,'No modificar!!'!Z77)))</f>
        <v>4</v>
      </c>
      <c r="S80" s="75" t="str">
        <f>IF('No modificar!!'!AJ74=1,'No modificar!!'!AA74,IF('No modificar!!'!AJ75=1,'No modificar!!'!AA75,IF('No modificar!!'!AJ76=1,'No modificar!!'!AA76,'No modificar!!'!AA77)))</f>
        <v>-1</v>
      </c>
      <c r="T80" s="73" t="str">
        <f>IF('No modificar!!'!AJ74=1,'No modificar!!'!AB74,IF('No modificar!!'!AJ75=1,'No modificar!!'!AB75,IF('No modificar!!'!AJ76=1,'No modificar!!'!AB76,'No modificar!!'!AB77)))</f>
        <v>3</v>
      </c>
      <c r="U80" s="67"/>
      <c r="V80" s="68"/>
      <c r="W80" s="50"/>
      <c r="X80" s="31"/>
      <c r="Y80" s="31"/>
      <c r="Z80" s="31"/>
      <c r="AA80" s="31"/>
      <c r="AB80" s="31"/>
      <c r="AC80" s="31"/>
      <c r="AD80" s="39"/>
      <c r="AE80" s="40"/>
      <c r="AF80" s="40"/>
      <c r="AG80" s="40"/>
      <c r="AH80" s="40"/>
      <c r="AI80" s="40"/>
    </row>
    <row r="81">
      <c r="A81" s="31"/>
      <c r="B81" s="41"/>
      <c r="C81" s="40"/>
      <c r="D81" s="12" t="s">
        <v>147</v>
      </c>
      <c r="E81" s="40"/>
      <c r="F81" s="52" t="s">
        <v>148</v>
      </c>
      <c r="G81" s="74" t="str">
        <f t="shared" ref="G81:G82" si="32">D78</f>
        <v>Polonia</v>
      </c>
      <c r="H81" s="91">
        <v>1.0</v>
      </c>
      <c r="I81" s="92">
        <v>0.0</v>
      </c>
      <c r="J81" s="93" t="str">
        <f>D81</f>
        <v>Japón</v>
      </c>
      <c r="K81" s="75"/>
      <c r="L81" s="77" t="s">
        <v>72</v>
      </c>
      <c r="M81" s="78" t="str">
        <f>IF('No modificar!!'!AJ74=0,'No modificar!!'!U74,IF('No modificar!!'!AJ75=0,'No modificar!!'!U75,IF('No modificar!!'!AJ76=0,'No modificar!!'!U76,'No modificar!!'!U77)))</f>
        <v>Senegal</v>
      </c>
      <c r="N81" s="79" t="str">
        <f>IF('No modificar!!'!AJ74=0,'No modificar!!'!V74,IF('No modificar!!'!AJ75=0,'No modificar!!'!V75,IF('No modificar!!'!AJ76=0,'No modificar!!'!V76,'No modificar!!'!V77)))</f>
        <v>0</v>
      </c>
      <c r="O81" s="80" t="str">
        <f>IF('No modificar!!'!AJ74=0,'No modificar!!'!W74,IF('No modificar!!'!AJ75=0,'No modificar!!'!W75,IF('No modificar!!'!AJ76=0,'No modificar!!'!W76,'No modificar!!'!W77)))</f>
        <v>1</v>
      </c>
      <c r="P81" s="80" t="str">
        <f>IF('No modificar!!'!AJ74=0,'No modificar!!'!X74,IF('No modificar!!'!AJ75=0,'No modificar!!'!X75,IF('No modificar!!'!AJ76=0,'No modificar!!'!X76,'No modificar!!'!X77)))</f>
        <v>2</v>
      </c>
      <c r="Q81" s="80" t="str">
        <f>IF('No modificar!!'!AJ74=0,'No modificar!!'!Y74,IF('No modificar!!'!AJ75=0,'No modificar!!'!Y75,IF('No modificar!!'!AJ76=0,'No modificar!!'!Y76,'No modificar!!'!Y77)))</f>
        <v>2</v>
      </c>
      <c r="R81" s="80" t="str">
        <f>IF('No modificar!!'!AJ74=0,'No modificar!!'!Z74,IF('No modificar!!'!AJ75=0,'No modificar!!'!Z75,IF('No modificar!!'!AJ76=0,'No modificar!!'!Z76,'No modificar!!'!Z77)))</f>
        <v>4</v>
      </c>
      <c r="S81" s="80" t="str">
        <f>IF('No modificar!!'!AJ74=0,'No modificar!!'!AA74,IF('No modificar!!'!AJ75=0,'No modificar!!'!AA75,IF('No modificar!!'!AJ76=0,'No modificar!!'!AA76,'No modificar!!'!AA77)))</f>
        <v>-2</v>
      </c>
      <c r="T81" s="78" t="str">
        <f>IF('No modificar!!'!AJ74=0,'No modificar!!'!AB74,IF('No modificar!!'!AJ75=0,'No modificar!!'!AB75,IF('No modificar!!'!AJ76=0,'No modificar!!'!AB76,'No modificar!!'!AB77)))</f>
        <v>1</v>
      </c>
      <c r="U81" s="67"/>
      <c r="V81" s="68"/>
      <c r="W81" s="50"/>
      <c r="X81" s="31"/>
      <c r="Y81" s="31"/>
      <c r="Z81" s="31"/>
      <c r="AA81" s="31"/>
      <c r="AB81" s="31"/>
      <c r="AC81" s="31"/>
      <c r="AD81" s="39"/>
      <c r="AE81" s="40"/>
      <c r="AF81" s="40"/>
      <c r="AG81" s="40"/>
      <c r="AH81" s="40"/>
      <c r="AI81" s="40"/>
    </row>
    <row r="82">
      <c r="A82" s="31"/>
      <c r="B82" s="41"/>
      <c r="C82" s="40"/>
      <c r="D82" s="40"/>
      <c r="E82" s="40"/>
      <c r="F82" s="52" t="s">
        <v>149</v>
      </c>
      <c r="G82" s="79" t="str">
        <f t="shared" si="32"/>
        <v>Senegal</v>
      </c>
      <c r="H82" s="94">
        <v>0.0</v>
      </c>
      <c r="I82" s="95">
        <v>1.0</v>
      </c>
      <c r="J82" s="96" t="str">
        <f>D80</f>
        <v>Colombia</v>
      </c>
      <c r="K82" s="75"/>
      <c r="L82" s="75"/>
      <c r="M82" s="90"/>
      <c r="N82" s="90"/>
      <c r="O82" s="90"/>
      <c r="P82" s="90"/>
      <c r="Q82" s="90"/>
      <c r="R82" s="90"/>
      <c r="S82" s="90"/>
      <c r="T82" s="90"/>
      <c r="U82" s="89"/>
      <c r="V82" s="90"/>
      <c r="W82" s="50"/>
      <c r="X82" s="31"/>
      <c r="Y82" s="31"/>
      <c r="Z82" s="31"/>
      <c r="AA82" s="31"/>
      <c r="AB82" s="31"/>
      <c r="AC82" s="31"/>
      <c r="AD82" s="39"/>
      <c r="AE82" s="40"/>
      <c r="AF82" s="40"/>
      <c r="AG82" s="40"/>
      <c r="AH82" s="40"/>
      <c r="AI82" s="40"/>
    </row>
    <row r="83">
      <c r="A83" s="31"/>
      <c r="B83" s="100"/>
      <c r="C83" s="101"/>
      <c r="D83" s="101"/>
      <c r="E83" s="101"/>
      <c r="F83" s="101"/>
      <c r="G83" s="101"/>
      <c r="H83" s="101"/>
      <c r="I83" s="101"/>
      <c r="J83" s="101"/>
      <c r="K83" s="101"/>
      <c r="L83" s="15"/>
      <c r="M83" s="101"/>
      <c r="N83" s="101"/>
      <c r="O83" s="101"/>
      <c r="P83" s="101"/>
      <c r="Q83" s="101"/>
      <c r="R83" s="101"/>
      <c r="S83" s="101"/>
      <c r="T83" s="101"/>
      <c r="U83" s="102"/>
      <c r="V83" s="101"/>
      <c r="W83" s="103"/>
      <c r="X83" s="31"/>
      <c r="Y83" s="31"/>
      <c r="Z83" s="31"/>
      <c r="AA83" s="31"/>
      <c r="AB83" s="31"/>
      <c r="AC83" s="31"/>
      <c r="AD83" s="39"/>
      <c r="AE83" s="40"/>
      <c r="AF83" s="40"/>
      <c r="AG83" s="40"/>
      <c r="AH83" s="40"/>
      <c r="AI83" s="40"/>
    </row>
    <row r="84">
      <c r="A84" s="3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"/>
      <c r="M84" s="10"/>
      <c r="N84" s="10"/>
      <c r="O84" s="10"/>
      <c r="P84" s="10"/>
      <c r="Q84" s="10"/>
      <c r="R84" s="10"/>
      <c r="S84" s="10"/>
      <c r="T84" s="10"/>
      <c r="U84" s="26"/>
      <c r="V84" s="10"/>
      <c r="W84" s="10"/>
      <c r="X84" s="31"/>
      <c r="Y84" s="31"/>
      <c r="Z84" s="31"/>
      <c r="AA84" s="31"/>
      <c r="AB84" s="31"/>
      <c r="AC84" s="31"/>
      <c r="AD84" s="39"/>
      <c r="AE84" s="39"/>
      <c r="AF84" s="39"/>
      <c r="AG84" s="39"/>
      <c r="AH84" s="39"/>
      <c r="AI84" s="39"/>
    </row>
    <row r="85">
      <c r="A85" s="3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"/>
      <c r="M85" s="10"/>
      <c r="N85" s="10"/>
      <c r="O85" s="10"/>
      <c r="P85" s="10"/>
      <c r="Q85" s="10"/>
      <c r="R85" s="10"/>
      <c r="S85" s="10"/>
      <c r="T85" s="10"/>
      <c r="U85" s="26"/>
      <c r="V85" s="10"/>
      <c r="W85" s="10"/>
      <c r="X85" s="31"/>
      <c r="Y85" s="31"/>
      <c r="Z85" s="31"/>
      <c r="AA85" s="31"/>
      <c r="AB85" s="31"/>
      <c r="AC85" s="31"/>
      <c r="AD85" s="39"/>
      <c r="AE85" s="39"/>
      <c r="AF85" s="39"/>
      <c r="AG85" s="39"/>
      <c r="AH85" s="39"/>
      <c r="AI85" s="39"/>
    </row>
    <row r="86">
      <c r="A86" s="3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"/>
      <c r="M86" s="10"/>
      <c r="N86" s="10"/>
      <c r="O86" s="10"/>
      <c r="P86" s="10"/>
      <c r="Q86" s="10"/>
      <c r="R86" s="10"/>
      <c r="S86" s="10"/>
      <c r="T86" s="10"/>
      <c r="U86" s="26"/>
      <c r="V86" s="10"/>
      <c r="W86" s="10"/>
      <c r="X86" s="31"/>
      <c r="Y86" s="31"/>
      <c r="Z86" s="31"/>
      <c r="AA86" s="31"/>
      <c r="AB86" s="31"/>
      <c r="AC86" s="31"/>
      <c r="AD86" s="39"/>
      <c r="AE86" s="39"/>
      <c r="AF86" s="39"/>
      <c r="AG86" s="39"/>
      <c r="AH86" s="39"/>
      <c r="AI86" s="39"/>
    </row>
    <row r="87">
      <c r="A87" s="3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"/>
      <c r="M87" s="10"/>
      <c r="N87" s="10"/>
      <c r="O87" s="10"/>
      <c r="P87" s="10"/>
      <c r="Q87" s="10"/>
      <c r="R87" s="10"/>
      <c r="S87" s="10"/>
      <c r="T87" s="10"/>
      <c r="U87" s="26"/>
      <c r="V87" s="10"/>
      <c r="W87" s="10"/>
      <c r="X87" s="31"/>
      <c r="Y87" s="31"/>
      <c r="Z87" s="31"/>
      <c r="AA87" s="31"/>
      <c r="AB87" s="31"/>
      <c r="AC87" s="31"/>
      <c r="AD87" s="39"/>
      <c r="AE87" s="39"/>
      <c r="AF87" s="39"/>
      <c r="AG87" s="39"/>
      <c r="AH87" s="39"/>
      <c r="AI87" s="39"/>
    </row>
    <row r="88">
      <c r="A88" s="3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"/>
      <c r="M88" s="10"/>
      <c r="N88" s="10"/>
      <c r="O88" s="10"/>
      <c r="P88" s="10"/>
      <c r="Q88" s="10"/>
      <c r="R88" s="10"/>
      <c r="S88" s="10"/>
      <c r="T88" s="10"/>
      <c r="U88" s="26"/>
      <c r="V88" s="10"/>
      <c r="W88" s="10"/>
      <c r="X88" s="31"/>
      <c r="Y88" s="31"/>
      <c r="Z88" s="31"/>
      <c r="AA88" s="31"/>
      <c r="AB88" s="31"/>
      <c r="AC88" s="31"/>
      <c r="AD88" s="39"/>
      <c r="AE88" s="39"/>
      <c r="AF88" s="39"/>
      <c r="AG88" s="39"/>
      <c r="AH88" s="39"/>
      <c r="AI88" s="39"/>
    </row>
    <row r="89">
      <c r="A89" s="3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"/>
      <c r="M89" s="10"/>
      <c r="N89" s="10"/>
      <c r="O89" s="10"/>
      <c r="P89" s="10"/>
      <c r="Q89" s="10"/>
      <c r="R89" s="10"/>
      <c r="S89" s="10"/>
      <c r="T89" s="10"/>
      <c r="U89" s="26"/>
      <c r="V89" s="10"/>
      <c r="W89" s="10"/>
      <c r="X89" s="31"/>
      <c r="Y89" s="31"/>
      <c r="Z89" s="31"/>
      <c r="AA89" s="31"/>
      <c r="AB89" s="31"/>
      <c r="AC89" s="31"/>
      <c r="AD89" s="39"/>
      <c r="AE89" s="39"/>
      <c r="AF89" s="39"/>
      <c r="AG89" s="39"/>
      <c r="AH89" s="39"/>
      <c r="AI89" s="39"/>
    </row>
    <row r="90">
      <c r="A90" s="3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"/>
      <c r="M90" s="10"/>
      <c r="N90" s="10"/>
      <c r="O90" s="10"/>
      <c r="P90" s="10"/>
      <c r="Q90" s="10"/>
      <c r="R90" s="10"/>
      <c r="S90" s="10"/>
      <c r="T90" s="10"/>
      <c r="U90" s="26"/>
      <c r="V90" s="10"/>
      <c r="W90" s="10"/>
      <c r="X90" s="31"/>
      <c r="Y90" s="31"/>
      <c r="Z90" s="31"/>
      <c r="AA90" s="31"/>
      <c r="AB90" s="31"/>
      <c r="AC90" s="31"/>
      <c r="AD90" s="39"/>
      <c r="AE90" s="39"/>
      <c r="AF90" s="39"/>
      <c r="AG90" s="39"/>
      <c r="AH90" s="39"/>
      <c r="AI90" s="39"/>
    </row>
    <row r="91">
      <c r="A91" s="3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"/>
      <c r="M91" s="10"/>
      <c r="N91" s="10"/>
      <c r="O91" s="10"/>
      <c r="P91" s="10"/>
      <c r="Q91" s="10"/>
      <c r="R91" s="10"/>
      <c r="S91" s="10"/>
      <c r="T91" s="10"/>
      <c r="U91" s="26"/>
      <c r="V91" s="10"/>
      <c r="W91" s="10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>
      <c r="A92" s="3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"/>
      <c r="M92" s="10"/>
      <c r="N92" s="10"/>
      <c r="O92" s="10"/>
      <c r="P92" s="10"/>
      <c r="Q92" s="10"/>
      <c r="R92" s="10"/>
      <c r="S92" s="10"/>
      <c r="T92" s="10"/>
      <c r="U92" s="26"/>
      <c r="V92" s="10"/>
      <c r="W92" s="10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>
      <c r="A93" s="3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"/>
      <c r="M93" s="10"/>
      <c r="N93" s="10"/>
      <c r="O93" s="10"/>
      <c r="P93" s="10"/>
      <c r="Q93" s="10"/>
      <c r="R93" s="10"/>
      <c r="S93" s="10"/>
      <c r="T93" s="10"/>
      <c r="U93" s="26"/>
      <c r="V93" s="10"/>
      <c r="W93" s="10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>
      <c r="A94" s="3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"/>
      <c r="M94" s="10"/>
      <c r="N94" s="10"/>
      <c r="O94" s="10"/>
      <c r="P94" s="10"/>
      <c r="Q94" s="10"/>
      <c r="R94" s="10"/>
      <c r="S94" s="10"/>
      <c r="T94" s="10"/>
      <c r="U94" s="26"/>
      <c r="V94" s="10"/>
      <c r="W94" s="10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>
      <c r="A95" s="3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"/>
      <c r="M95" s="10"/>
      <c r="N95" s="10"/>
      <c r="O95" s="10"/>
      <c r="P95" s="10"/>
      <c r="Q95" s="10"/>
      <c r="R95" s="10"/>
      <c r="S95" s="10"/>
      <c r="T95" s="10"/>
      <c r="U95" s="26"/>
      <c r="V95" s="10"/>
      <c r="W95" s="10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>
      <c r="A96" s="3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"/>
      <c r="M96" s="10"/>
      <c r="N96" s="10"/>
      <c r="O96" s="10"/>
      <c r="P96" s="10"/>
      <c r="Q96" s="10"/>
      <c r="R96" s="10"/>
      <c r="S96" s="10"/>
      <c r="T96" s="10"/>
      <c r="U96" s="26"/>
      <c r="V96" s="10"/>
      <c r="W96" s="10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>
      <c r="A97" s="3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"/>
      <c r="M97" s="10"/>
      <c r="N97" s="10"/>
      <c r="O97" s="10"/>
      <c r="P97" s="10"/>
      <c r="Q97" s="10"/>
      <c r="R97" s="10"/>
      <c r="S97" s="10"/>
      <c r="T97" s="10"/>
      <c r="U97" s="26"/>
      <c r="V97" s="10"/>
      <c r="W97" s="10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>
      <c r="A98" s="3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"/>
      <c r="M98" s="10"/>
      <c r="N98" s="10"/>
      <c r="O98" s="10"/>
      <c r="P98" s="10"/>
      <c r="Q98" s="10"/>
      <c r="R98" s="10"/>
      <c r="S98" s="10"/>
      <c r="T98" s="10"/>
      <c r="U98" s="26"/>
      <c r="V98" s="10"/>
      <c r="W98" s="10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>
      <c r="A99" s="3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"/>
      <c r="M99" s="10"/>
      <c r="N99" s="10"/>
      <c r="O99" s="10"/>
      <c r="P99" s="10"/>
      <c r="Q99" s="10"/>
      <c r="R99" s="10"/>
      <c r="S99" s="10"/>
      <c r="T99" s="10"/>
      <c r="U99" s="26"/>
      <c r="V99" s="10"/>
      <c r="W99" s="10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>
      <c r="A100" s="3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"/>
      <c r="M100" s="10"/>
      <c r="N100" s="10"/>
      <c r="O100" s="10"/>
      <c r="P100" s="10"/>
      <c r="Q100" s="10"/>
      <c r="R100" s="10"/>
      <c r="S100" s="10"/>
      <c r="T100" s="10"/>
      <c r="U100" s="26"/>
      <c r="V100" s="10"/>
      <c r="W100" s="10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>
      <c r="A101" s="3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"/>
      <c r="M101" s="10"/>
      <c r="N101" s="10"/>
      <c r="O101" s="10"/>
      <c r="P101" s="10"/>
      <c r="Q101" s="10"/>
      <c r="R101" s="10"/>
      <c r="S101" s="10"/>
      <c r="T101" s="10"/>
      <c r="U101" s="26"/>
      <c r="V101" s="10"/>
      <c r="W101" s="10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>
      <c r="A102" s="3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"/>
      <c r="M102" s="10"/>
      <c r="N102" s="10"/>
      <c r="O102" s="10"/>
      <c r="P102" s="10"/>
      <c r="Q102" s="10"/>
      <c r="R102" s="10"/>
      <c r="S102" s="10"/>
      <c r="T102" s="10"/>
      <c r="U102" s="26"/>
      <c r="V102" s="10"/>
      <c r="W102" s="10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>
      <c r="A103" s="3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"/>
      <c r="M103" s="10"/>
      <c r="N103" s="10"/>
      <c r="O103" s="10"/>
      <c r="P103" s="10"/>
      <c r="Q103" s="10"/>
      <c r="R103" s="10"/>
      <c r="S103" s="10"/>
      <c r="T103" s="10"/>
      <c r="U103" s="26"/>
      <c r="V103" s="10"/>
      <c r="W103" s="10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</row>
    <row r="104">
      <c r="A104" s="3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"/>
      <c r="M104" s="10"/>
      <c r="N104" s="10"/>
      <c r="O104" s="10"/>
      <c r="P104" s="10"/>
      <c r="Q104" s="10"/>
      <c r="R104" s="10"/>
      <c r="S104" s="10"/>
      <c r="T104" s="10"/>
      <c r="U104" s="26"/>
      <c r="V104" s="10"/>
      <c r="W104" s="10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>
      <c r="A105" s="3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"/>
      <c r="M105" s="10"/>
      <c r="N105" s="10"/>
      <c r="O105" s="10"/>
      <c r="P105" s="10"/>
      <c r="Q105" s="10"/>
      <c r="R105" s="10"/>
      <c r="S105" s="10"/>
      <c r="T105" s="10"/>
      <c r="U105" s="26"/>
      <c r="V105" s="10"/>
      <c r="W105" s="10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>
      <c r="A106" s="3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"/>
      <c r="M106" s="10"/>
      <c r="N106" s="10"/>
      <c r="O106" s="10"/>
      <c r="P106" s="10"/>
      <c r="Q106" s="10"/>
      <c r="R106" s="10"/>
      <c r="S106" s="10"/>
      <c r="T106" s="10"/>
      <c r="U106" s="26"/>
      <c r="V106" s="10"/>
      <c r="W106" s="10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</row>
    <row r="107">
      <c r="A107" s="3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"/>
      <c r="M107" s="10"/>
      <c r="N107" s="10"/>
      <c r="O107" s="10"/>
      <c r="P107" s="10"/>
      <c r="Q107" s="10"/>
      <c r="R107" s="10"/>
      <c r="S107" s="10"/>
      <c r="T107" s="10"/>
      <c r="U107" s="26"/>
      <c r="V107" s="10"/>
      <c r="W107" s="10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</row>
    <row r="108">
      <c r="A108" s="3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"/>
      <c r="M108" s="10"/>
      <c r="N108" s="10"/>
      <c r="O108" s="10"/>
      <c r="P108" s="10"/>
      <c r="Q108" s="10"/>
      <c r="R108" s="10"/>
      <c r="S108" s="10"/>
      <c r="T108" s="10"/>
      <c r="U108" s="26"/>
      <c r="V108" s="10"/>
      <c r="W108" s="10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</row>
    <row r="109">
      <c r="A109" s="3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"/>
      <c r="M109" s="10"/>
      <c r="N109" s="10"/>
      <c r="O109" s="10"/>
      <c r="P109" s="10"/>
      <c r="Q109" s="10"/>
      <c r="R109" s="10"/>
      <c r="S109" s="10"/>
      <c r="T109" s="10"/>
      <c r="U109" s="26"/>
      <c r="V109" s="10"/>
      <c r="W109" s="10"/>
      <c r="X109" s="39"/>
      <c r="Y109" s="39"/>
      <c r="Z109" s="39"/>
      <c r="AA109" s="39"/>
      <c r="AB109" s="39"/>
      <c r="AC109" s="39"/>
      <c r="AD109" s="39"/>
      <c r="AE109" s="40"/>
      <c r="AF109" s="40"/>
      <c r="AG109" s="40"/>
      <c r="AH109" s="40"/>
      <c r="AI109" s="40"/>
    </row>
    <row r="110">
      <c r="A110" s="3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"/>
      <c r="M110" s="10"/>
      <c r="N110" s="10"/>
      <c r="O110" s="10"/>
      <c r="P110" s="10"/>
      <c r="Q110" s="10"/>
      <c r="R110" s="10"/>
      <c r="S110" s="10"/>
      <c r="T110" s="10"/>
      <c r="U110" s="26"/>
      <c r="V110" s="10"/>
      <c r="W110" s="10"/>
      <c r="X110" s="39"/>
      <c r="Y110" s="39"/>
      <c r="Z110" s="39"/>
      <c r="AA110" s="39"/>
      <c r="AB110" s="39"/>
      <c r="AC110" s="39"/>
      <c r="AD110" s="39"/>
      <c r="AE110" s="40"/>
      <c r="AF110" s="40"/>
      <c r="AG110" s="40"/>
      <c r="AH110" s="40"/>
      <c r="AI110" s="40"/>
    </row>
    <row r="111">
      <c r="A111" s="3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"/>
      <c r="M111" s="10"/>
      <c r="N111" s="10"/>
      <c r="O111" s="10"/>
      <c r="P111" s="10"/>
      <c r="Q111" s="10"/>
      <c r="R111" s="10"/>
      <c r="S111" s="10"/>
      <c r="T111" s="10"/>
      <c r="U111" s="26"/>
      <c r="V111" s="10"/>
      <c r="W111" s="10"/>
      <c r="X111" s="39"/>
      <c r="Y111" s="39"/>
      <c r="Z111" s="39"/>
      <c r="AA111" s="39"/>
      <c r="AB111" s="39"/>
      <c r="AC111" s="39"/>
      <c r="AD111" s="39"/>
      <c r="AE111" s="40"/>
      <c r="AF111" s="40"/>
      <c r="AG111" s="40"/>
      <c r="AH111" s="40"/>
      <c r="AI111" s="40"/>
    </row>
    <row r="112">
      <c r="A112" s="3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"/>
      <c r="M112" s="10"/>
      <c r="N112" s="10"/>
      <c r="O112" s="10"/>
      <c r="P112" s="10"/>
      <c r="Q112" s="10"/>
      <c r="R112" s="10"/>
      <c r="S112" s="10"/>
      <c r="T112" s="10"/>
      <c r="U112" s="26"/>
      <c r="V112" s="10"/>
      <c r="W112" s="10"/>
      <c r="X112" s="39"/>
      <c r="Y112" s="39"/>
      <c r="Z112" s="39"/>
      <c r="AA112" s="39"/>
      <c r="AB112" s="39"/>
      <c r="AC112" s="39"/>
      <c r="AD112" s="39"/>
      <c r="AE112" s="40"/>
      <c r="AF112" s="40"/>
      <c r="AG112" s="40"/>
      <c r="AH112" s="40"/>
      <c r="AI112" s="40"/>
    </row>
    <row r="113">
      <c r="A113" s="3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"/>
      <c r="M113" s="10"/>
      <c r="N113" s="10"/>
      <c r="O113" s="10"/>
      <c r="P113" s="10"/>
      <c r="Q113" s="10"/>
      <c r="R113" s="10"/>
      <c r="S113" s="10"/>
      <c r="T113" s="10"/>
      <c r="U113" s="26"/>
      <c r="V113" s="10"/>
      <c r="W113" s="10"/>
      <c r="X113" s="39"/>
      <c r="Y113" s="39"/>
      <c r="Z113" s="39"/>
      <c r="AA113" s="39"/>
      <c r="AB113" s="39"/>
      <c r="AC113" s="39"/>
      <c r="AD113" s="39"/>
      <c r="AE113" s="40"/>
      <c r="AF113" s="40"/>
      <c r="AG113" s="40"/>
      <c r="AH113" s="40"/>
      <c r="AI113" s="40"/>
    </row>
    <row r="114">
      <c r="A114" s="3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"/>
      <c r="M114" s="10"/>
      <c r="N114" s="10"/>
      <c r="O114" s="10"/>
      <c r="P114" s="10"/>
      <c r="Q114" s="10"/>
      <c r="R114" s="10"/>
      <c r="S114" s="10"/>
      <c r="T114" s="10"/>
      <c r="U114" s="26"/>
      <c r="V114" s="10"/>
      <c r="W114" s="10"/>
      <c r="X114" s="39"/>
      <c r="Y114" s="39"/>
      <c r="Z114" s="39"/>
      <c r="AA114" s="39"/>
      <c r="AB114" s="39"/>
      <c r="AC114" s="39"/>
      <c r="AD114" s="39"/>
      <c r="AE114" s="40"/>
      <c r="AF114" s="40"/>
      <c r="AG114" s="40"/>
      <c r="AH114" s="40"/>
      <c r="AI114" s="40"/>
    </row>
    <row r="115">
      <c r="A115" s="3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"/>
      <c r="M115" s="10"/>
      <c r="N115" s="10"/>
      <c r="O115" s="10"/>
      <c r="P115" s="10"/>
      <c r="Q115" s="10"/>
      <c r="R115" s="10"/>
      <c r="S115" s="10"/>
      <c r="T115" s="10"/>
      <c r="U115" s="26"/>
      <c r="V115" s="10"/>
      <c r="W115" s="10"/>
      <c r="X115" s="39"/>
      <c r="Y115" s="39"/>
      <c r="Z115" s="39"/>
      <c r="AA115" s="39"/>
      <c r="AB115" s="39"/>
      <c r="AC115" s="39"/>
      <c r="AD115" s="39"/>
      <c r="AE115" s="40"/>
      <c r="AF115" s="40"/>
      <c r="AG115" s="40"/>
      <c r="AH115" s="40"/>
      <c r="AI115" s="40"/>
    </row>
    <row r="116">
      <c r="A116" s="3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"/>
      <c r="M116" s="10"/>
      <c r="N116" s="10"/>
      <c r="O116" s="10"/>
      <c r="P116" s="10"/>
      <c r="Q116" s="10"/>
      <c r="R116" s="10"/>
      <c r="S116" s="10"/>
      <c r="T116" s="10"/>
      <c r="U116" s="26"/>
      <c r="V116" s="10"/>
      <c r="W116" s="10"/>
      <c r="X116" s="39"/>
      <c r="Y116" s="39"/>
      <c r="Z116" s="39"/>
      <c r="AA116" s="39"/>
      <c r="AB116" s="39"/>
      <c r="AC116" s="39"/>
      <c r="AD116" s="39"/>
      <c r="AE116" s="40"/>
      <c r="AF116" s="40"/>
      <c r="AG116" s="40"/>
      <c r="AH116" s="40"/>
      <c r="AI116" s="40"/>
    </row>
    <row r="117">
      <c r="A117" s="3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"/>
      <c r="M117" s="10"/>
      <c r="N117" s="10"/>
      <c r="O117" s="10"/>
      <c r="P117" s="10"/>
      <c r="Q117" s="10"/>
      <c r="R117" s="10"/>
      <c r="S117" s="10"/>
      <c r="T117" s="10"/>
      <c r="U117" s="26"/>
      <c r="V117" s="10"/>
      <c r="W117" s="10"/>
      <c r="X117" s="39"/>
      <c r="Y117" s="39"/>
      <c r="Z117" s="39"/>
      <c r="AA117" s="39"/>
      <c r="AB117" s="39"/>
      <c r="AC117" s="39"/>
      <c r="AD117" s="39"/>
      <c r="AE117" s="40"/>
      <c r="AF117" s="40"/>
      <c r="AG117" s="40"/>
      <c r="AH117" s="40"/>
      <c r="AI117" s="40"/>
    </row>
    <row r="118">
      <c r="A118" s="3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"/>
      <c r="M118" s="10"/>
      <c r="N118" s="10"/>
      <c r="O118" s="10"/>
      <c r="P118" s="10"/>
      <c r="Q118" s="10"/>
      <c r="R118" s="10"/>
      <c r="S118" s="10"/>
      <c r="T118" s="10"/>
      <c r="U118" s="26"/>
      <c r="V118" s="10"/>
      <c r="W118" s="10"/>
      <c r="X118" s="39"/>
      <c r="Y118" s="39"/>
      <c r="Z118" s="39"/>
      <c r="AA118" s="39"/>
      <c r="AB118" s="39"/>
      <c r="AC118" s="39"/>
      <c r="AD118" s="39"/>
      <c r="AE118" s="40"/>
      <c r="AF118" s="40"/>
      <c r="AG118" s="40"/>
      <c r="AH118" s="40"/>
      <c r="AI118" s="40"/>
    </row>
    <row r="119">
      <c r="A119" s="3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"/>
      <c r="M119" s="10"/>
      <c r="N119" s="10"/>
      <c r="O119" s="10"/>
      <c r="P119" s="10"/>
      <c r="Q119" s="10"/>
      <c r="R119" s="10"/>
      <c r="S119" s="10"/>
      <c r="T119" s="10"/>
      <c r="U119" s="26"/>
      <c r="V119" s="10"/>
      <c r="W119" s="10"/>
      <c r="X119" s="39"/>
      <c r="Y119" s="39"/>
      <c r="Z119" s="39"/>
      <c r="AA119" s="39"/>
      <c r="AB119" s="39"/>
      <c r="AC119" s="39"/>
      <c r="AD119" s="39"/>
      <c r="AE119" s="40"/>
      <c r="AF119" s="40"/>
      <c r="AG119" s="40"/>
      <c r="AH119" s="40"/>
      <c r="AI119" s="40"/>
    </row>
    <row r="120">
      <c r="A120" s="3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"/>
      <c r="M120" s="10"/>
      <c r="N120" s="10"/>
      <c r="O120" s="10"/>
      <c r="P120" s="10"/>
      <c r="Q120" s="10"/>
      <c r="R120" s="10"/>
      <c r="S120" s="10"/>
      <c r="T120" s="10"/>
      <c r="U120" s="26"/>
      <c r="V120" s="10"/>
      <c r="W120" s="10"/>
      <c r="X120" s="39"/>
      <c r="Y120" s="39"/>
      <c r="Z120" s="39"/>
      <c r="AA120" s="39"/>
      <c r="AB120" s="39"/>
      <c r="AC120" s="39"/>
      <c r="AD120" s="39"/>
      <c r="AE120" s="40"/>
      <c r="AF120" s="40"/>
      <c r="AG120" s="40"/>
      <c r="AH120" s="40"/>
      <c r="AI120" s="40"/>
    </row>
    <row r="121">
      <c r="A121" s="3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"/>
      <c r="M121" s="10"/>
      <c r="N121" s="10"/>
      <c r="O121" s="10"/>
      <c r="P121" s="10"/>
      <c r="Q121" s="10"/>
      <c r="R121" s="10"/>
      <c r="S121" s="10"/>
      <c r="T121" s="10"/>
      <c r="U121" s="26"/>
      <c r="V121" s="10"/>
      <c r="W121" s="10"/>
      <c r="X121" s="39"/>
      <c r="Y121" s="39"/>
      <c r="Z121" s="39"/>
      <c r="AA121" s="39"/>
      <c r="AB121" s="39"/>
      <c r="AC121" s="39"/>
      <c r="AD121" s="39"/>
      <c r="AE121" s="40"/>
      <c r="AF121" s="40"/>
      <c r="AG121" s="40"/>
      <c r="AH121" s="40"/>
      <c r="AI121" s="40"/>
    </row>
    <row r="122">
      <c r="A122" s="3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"/>
      <c r="M122" s="10"/>
      <c r="N122" s="10"/>
      <c r="O122" s="10"/>
      <c r="P122" s="10"/>
      <c r="Q122" s="10"/>
      <c r="R122" s="10"/>
      <c r="S122" s="10"/>
      <c r="T122" s="10"/>
      <c r="U122" s="26"/>
      <c r="V122" s="10"/>
      <c r="W122" s="10"/>
      <c r="X122" s="39"/>
      <c r="Y122" s="39"/>
      <c r="Z122" s="39"/>
      <c r="AA122" s="39"/>
      <c r="AB122" s="39"/>
      <c r="AC122" s="39"/>
      <c r="AD122" s="39"/>
      <c r="AE122" s="40"/>
      <c r="AF122" s="40"/>
      <c r="AG122" s="40"/>
      <c r="AH122" s="40"/>
      <c r="AI122" s="40"/>
    </row>
    <row r="123">
      <c r="A123" s="3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"/>
      <c r="M123" s="10"/>
      <c r="N123" s="10"/>
      <c r="O123" s="10"/>
      <c r="P123" s="10"/>
      <c r="Q123" s="10"/>
      <c r="R123" s="10"/>
      <c r="S123" s="10"/>
      <c r="T123" s="10"/>
      <c r="U123" s="26"/>
      <c r="V123" s="10"/>
      <c r="W123" s="10"/>
      <c r="X123" s="39"/>
      <c r="Y123" s="39"/>
      <c r="Z123" s="39"/>
      <c r="AA123" s="39"/>
      <c r="AB123" s="39"/>
      <c r="AC123" s="39"/>
      <c r="AD123" s="39"/>
      <c r="AE123" s="40"/>
      <c r="AF123" s="40"/>
      <c r="AG123" s="40"/>
      <c r="AH123" s="40"/>
      <c r="AI123" s="40"/>
    </row>
    <row r="124">
      <c r="A124" s="3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"/>
      <c r="M124" s="10"/>
      <c r="N124" s="10"/>
      <c r="O124" s="10"/>
      <c r="P124" s="10"/>
      <c r="Q124" s="10"/>
      <c r="R124" s="10"/>
      <c r="S124" s="10"/>
      <c r="T124" s="10"/>
      <c r="U124" s="26"/>
      <c r="V124" s="10"/>
      <c r="W124" s="10"/>
      <c r="X124" s="39"/>
      <c r="Y124" s="39"/>
      <c r="Z124" s="39"/>
      <c r="AA124" s="39"/>
      <c r="AB124" s="39"/>
      <c r="AC124" s="39"/>
      <c r="AD124" s="39"/>
      <c r="AE124" s="40"/>
      <c r="AF124" s="40"/>
      <c r="AG124" s="40"/>
      <c r="AH124" s="40"/>
      <c r="AI124" s="40"/>
    </row>
    <row r="125">
      <c r="A125" s="3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"/>
      <c r="M125" s="10"/>
      <c r="N125" s="10"/>
      <c r="O125" s="10"/>
      <c r="P125" s="10"/>
      <c r="Q125" s="10"/>
      <c r="R125" s="10"/>
      <c r="S125" s="10"/>
      <c r="T125" s="10"/>
      <c r="U125" s="26"/>
      <c r="V125" s="10"/>
      <c r="W125" s="10"/>
      <c r="X125" s="39"/>
      <c r="Y125" s="39"/>
      <c r="Z125" s="39"/>
      <c r="AA125" s="39"/>
      <c r="AB125" s="39"/>
      <c r="AC125" s="39"/>
      <c r="AD125" s="39"/>
      <c r="AE125" s="40"/>
      <c r="AF125" s="40"/>
      <c r="AG125" s="40"/>
      <c r="AH125" s="40"/>
      <c r="AI125" s="40"/>
    </row>
    <row r="126">
      <c r="A126" s="3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"/>
      <c r="M126" s="10"/>
      <c r="N126" s="10"/>
      <c r="O126" s="10"/>
      <c r="P126" s="10"/>
      <c r="Q126" s="10"/>
      <c r="R126" s="10"/>
      <c r="S126" s="10"/>
      <c r="T126" s="10"/>
      <c r="U126" s="26"/>
      <c r="V126" s="10"/>
      <c r="W126" s="10"/>
      <c r="X126" s="39"/>
      <c r="Y126" s="39"/>
      <c r="Z126" s="39"/>
      <c r="AA126" s="39"/>
      <c r="AB126" s="39"/>
      <c r="AC126" s="39"/>
      <c r="AD126" s="39"/>
      <c r="AE126" s="40"/>
      <c r="AF126" s="40"/>
      <c r="AG126" s="40"/>
      <c r="AH126" s="40"/>
      <c r="AI126" s="40"/>
    </row>
    <row r="127">
      <c r="A127" s="3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"/>
      <c r="M127" s="10"/>
      <c r="N127" s="10"/>
      <c r="O127" s="10"/>
      <c r="P127" s="10"/>
      <c r="Q127" s="10"/>
      <c r="R127" s="10"/>
      <c r="S127" s="10"/>
      <c r="T127" s="10"/>
      <c r="U127" s="26"/>
      <c r="V127" s="10"/>
      <c r="W127" s="10"/>
      <c r="X127" s="39"/>
      <c r="Y127" s="39"/>
      <c r="Z127" s="39"/>
      <c r="AA127" s="39"/>
      <c r="AB127" s="39"/>
      <c r="AC127" s="39"/>
      <c r="AD127" s="39"/>
      <c r="AE127" s="40"/>
      <c r="AF127" s="40"/>
      <c r="AG127" s="40"/>
      <c r="AH127" s="40"/>
      <c r="AI127" s="40"/>
    </row>
    <row r="128">
      <c r="A128" s="3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"/>
      <c r="M128" s="10"/>
      <c r="N128" s="10"/>
      <c r="O128" s="10"/>
      <c r="P128" s="10"/>
      <c r="Q128" s="10"/>
      <c r="R128" s="10"/>
      <c r="S128" s="10"/>
      <c r="T128" s="10"/>
      <c r="U128" s="26"/>
      <c r="V128" s="10"/>
      <c r="W128" s="10"/>
      <c r="X128" s="39"/>
      <c r="Y128" s="39"/>
      <c r="Z128" s="39"/>
      <c r="AA128" s="39"/>
      <c r="AB128" s="39"/>
      <c r="AC128" s="39"/>
      <c r="AD128" s="39"/>
      <c r="AE128" s="40"/>
      <c r="AF128" s="40"/>
      <c r="AG128" s="40"/>
      <c r="AH128" s="40"/>
      <c r="AI128" s="40"/>
    </row>
    <row r="129">
      <c r="A129" s="3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"/>
      <c r="M129" s="10"/>
      <c r="N129" s="10"/>
      <c r="O129" s="10"/>
      <c r="P129" s="10"/>
      <c r="Q129" s="10"/>
      <c r="R129" s="10"/>
      <c r="S129" s="10"/>
      <c r="T129" s="10"/>
      <c r="U129" s="26"/>
      <c r="V129" s="10"/>
      <c r="W129" s="10"/>
      <c r="X129" s="39"/>
      <c r="Y129" s="39"/>
      <c r="Z129" s="39"/>
      <c r="AA129" s="39"/>
      <c r="AB129" s="39"/>
      <c r="AC129" s="39"/>
      <c r="AD129" s="39"/>
      <c r="AE129" s="40"/>
      <c r="AF129" s="40"/>
      <c r="AG129" s="40"/>
      <c r="AH129" s="40"/>
      <c r="AI129" s="40"/>
    </row>
    <row r="130">
      <c r="A130" s="3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"/>
      <c r="M130" s="10"/>
      <c r="N130" s="10"/>
      <c r="O130" s="10"/>
      <c r="P130" s="10"/>
      <c r="Q130" s="10"/>
      <c r="R130" s="10"/>
      <c r="S130" s="10"/>
      <c r="T130" s="10"/>
      <c r="U130" s="26"/>
      <c r="V130" s="10"/>
      <c r="W130" s="10"/>
      <c r="X130" s="39"/>
      <c r="Y130" s="39"/>
      <c r="Z130" s="39"/>
      <c r="AA130" s="39"/>
      <c r="AB130" s="39"/>
      <c r="AC130" s="39"/>
      <c r="AD130" s="39"/>
      <c r="AE130" s="40"/>
      <c r="AF130" s="40"/>
      <c r="AG130" s="40"/>
      <c r="AH130" s="40"/>
      <c r="AI130" s="40"/>
    </row>
    <row r="131">
      <c r="A131" s="3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"/>
      <c r="M131" s="10"/>
      <c r="N131" s="10"/>
      <c r="O131" s="10"/>
      <c r="P131" s="10"/>
      <c r="Q131" s="10"/>
      <c r="R131" s="10"/>
      <c r="S131" s="10"/>
      <c r="T131" s="10"/>
      <c r="U131" s="26"/>
      <c r="V131" s="10"/>
      <c r="W131" s="10"/>
      <c r="X131" s="39"/>
      <c r="Y131" s="39"/>
      <c r="Z131" s="39"/>
      <c r="AA131" s="39"/>
      <c r="AB131" s="39"/>
      <c r="AC131" s="39"/>
      <c r="AD131" s="39"/>
      <c r="AE131" s="40"/>
      <c r="AF131" s="40"/>
      <c r="AG131" s="40"/>
      <c r="AH131" s="40"/>
      <c r="AI131" s="40"/>
    </row>
    <row r="132">
      <c r="A132" s="3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"/>
      <c r="M132" s="10"/>
      <c r="N132" s="10"/>
      <c r="O132" s="10"/>
      <c r="P132" s="10"/>
      <c r="Q132" s="10"/>
      <c r="R132" s="10"/>
      <c r="S132" s="10"/>
      <c r="T132" s="10"/>
      <c r="U132" s="26"/>
      <c r="V132" s="10"/>
      <c r="W132" s="10"/>
      <c r="X132" s="39"/>
      <c r="Y132" s="39"/>
      <c r="Z132" s="39"/>
      <c r="AA132" s="39"/>
      <c r="AB132" s="39"/>
      <c r="AC132" s="39"/>
      <c r="AD132" s="39"/>
      <c r="AE132" s="40"/>
      <c r="AF132" s="40"/>
      <c r="AG132" s="40"/>
      <c r="AH132" s="40"/>
      <c r="AI132" s="40"/>
    </row>
    <row r="133">
      <c r="A133" s="3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"/>
      <c r="M133" s="10"/>
      <c r="N133" s="10"/>
      <c r="O133" s="10"/>
      <c r="P133" s="10"/>
      <c r="Q133" s="10"/>
      <c r="R133" s="10"/>
      <c r="S133" s="10"/>
      <c r="T133" s="10"/>
      <c r="U133" s="26"/>
      <c r="V133" s="10"/>
      <c r="W133" s="10"/>
      <c r="X133" s="39"/>
      <c r="Y133" s="39"/>
      <c r="Z133" s="39"/>
      <c r="AA133" s="39"/>
      <c r="AB133" s="39"/>
      <c r="AC133" s="39"/>
      <c r="AD133" s="39"/>
      <c r="AE133" s="40"/>
      <c r="AF133" s="40"/>
      <c r="AG133" s="40"/>
      <c r="AH133" s="40"/>
      <c r="AI133" s="40"/>
    </row>
    <row r="134">
      <c r="A134" s="3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"/>
      <c r="M134" s="10"/>
      <c r="N134" s="10"/>
      <c r="O134" s="10"/>
      <c r="P134" s="10"/>
      <c r="Q134" s="10"/>
      <c r="R134" s="10"/>
      <c r="S134" s="10"/>
      <c r="T134" s="10"/>
      <c r="U134" s="26"/>
      <c r="V134" s="10"/>
      <c r="W134" s="10"/>
      <c r="X134" s="39"/>
      <c r="Y134" s="39"/>
      <c r="Z134" s="39"/>
      <c r="AA134" s="39"/>
      <c r="AB134" s="39"/>
      <c r="AC134" s="39"/>
      <c r="AD134" s="39"/>
      <c r="AE134" s="40"/>
      <c r="AF134" s="40"/>
      <c r="AG134" s="40"/>
      <c r="AH134" s="40"/>
      <c r="AI134" s="40"/>
    </row>
    <row r="135">
      <c r="A135" s="3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"/>
      <c r="M135" s="10"/>
      <c r="N135" s="10"/>
      <c r="O135" s="10"/>
      <c r="P135" s="10"/>
      <c r="Q135" s="10"/>
      <c r="R135" s="10"/>
      <c r="S135" s="10"/>
      <c r="T135" s="10"/>
      <c r="U135" s="26"/>
      <c r="V135" s="10"/>
      <c r="W135" s="10"/>
      <c r="X135" s="39"/>
      <c r="Y135" s="39"/>
      <c r="Z135" s="39"/>
      <c r="AA135" s="39"/>
      <c r="AB135" s="39"/>
      <c r="AC135" s="39"/>
      <c r="AD135" s="39"/>
      <c r="AE135" s="40"/>
      <c r="AF135" s="40"/>
      <c r="AG135" s="40"/>
      <c r="AH135" s="40"/>
      <c r="AI135" s="40"/>
    </row>
    <row r="136">
      <c r="A136" s="3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"/>
      <c r="M136" s="10"/>
      <c r="N136" s="10"/>
      <c r="O136" s="10"/>
      <c r="P136" s="10"/>
      <c r="Q136" s="10"/>
      <c r="R136" s="10"/>
      <c r="S136" s="10"/>
      <c r="T136" s="10"/>
      <c r="U136" s="26"/>
      <c r="V136" s="10"/>
      <c r="W136" s="10"/>
      <c r="X136" s="39"/>
      <c r="Y136" s="39"/>
      <c r="Z136" s="39"/>
      <c r="AA136" s="39"/>
      <c r="AB136" s="39"/>
      <c r="AC136" s="39"/>
      <c r="AD136" s="39"/>
      <c r="AE136" s="40"/>
      <c r="AF136" s="40"/>
      <c r="AG136" s="40"/>
      <c r="AH136" s="40"/>
      <c r="AI136" s="40"/>
    </row>
    <row r="137">
      <c r="A137" s="3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"/>
      <c r="M137" s="10"/>
      <c r="N137" s="10"/>
      <c r="O137" s="10"/>
      <c r="P137" s="10"/>
      <c r="Q137" s="10"/>
      <c r="R137" s="10"/>
      <c r="S137" s="10"/>
      <c r="T137" s="10"/>
      <c r="U137" s="26"/>
      <c r="V137" s="10"/>
      <c r="W137" s="10"/>
      <c r="X137" s="39"/>
      <c r="Y137" s="39"/>
      <c r="Z137" s="39"/>
      <c r="AA137" s="39"/>
      <c r="AB137" s="39"/>
      <c r="AC137" s="39"/>
      <c r="AD137" s="39"/>
      <c r="AE137" s="40"/>
      <c r="AF137" s="40"/>
      <c r="AG137" s="40"/>
      <c r="AH137" s="40"/>
      <c r="AI137" s="40"/>
    </row>
    <row r="138">
      <c r="A138" s="3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"/>
      <c r="M138" s="10"/>
      <c r="N138" s="10"/>
      <c r="O138" s="10"/>
      <c r="P138" s="10"/>
      <c r="Q138" s="10"/>
      <c r="R138" s="10"/>
      <c r="S138" s="10"/>
      <c r="T138" s="10"/>
      <c r="U138" s="26"/>
      <c r="V138" s="10"/>
      <c r="W138" s="10"/>
      <c r="X138" s="39"/>
      <c r="Y138" s="39"/>
      <c r="Z138" s="39"/>
      <c r="AA138" s="39"/>
      <c r="AB138" s="39"/>
      <c r="AC138" s="39"/>
      <c r="AD138" s="39"/>
      <c r="AE138" s="40"/>
      <c r="AF138" s="40"/>
      <c r="AG138" s="40"/>
      <c r="AH138" s="40"/>
      <c r="AI138" s="40"/>
    </row>
    <row r="139">
      <c r="A139" s="3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"/>
      <c r="M139" s="10"/>
      <c r="N139" s="10"/>
      <c r="O139" s="10"/>
      <c r="P139" s="10"/>
      <c r="Q139" s="10"/>
      <c r="R139" s="10"/>
      <c r="S139" s="10"/>
      <c r="T139" s="10"/>
      <c r="U139" s="26"/>
      <c r="V139" s="10"/>
      <c r="W139" s="10"/>
      <c r="X139" s="39"/>
      <c r="Y139" s="39"/>
      <c r="Z139" s="39"/>
      <c r="AA139" s="39"/>
      <c r="AB139" s="39"/>
      <c r="AC139" s="39"/>
      <c r="AD139" s="39"/>
      <c r="AE139" s="40"/>
      <c r="AF139" s="40"/>
      <c r="AG139" s="40"/>
      <c r="AH139" s="40"/>
      <c r="AI139" s="40"/>
    </row>
    <row r="140">
      <c r="A140" s="3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"/>
      <c r="M140" s="10"/>
      <c r="N140" s="10"/>
      <c r="O140" s="10"/>
      <c r="P140" s="10"/>
      <c r="Q140" s="10"/>
      <c r="R140" s="10"/>
      <c r="S140" s="10"/>
      <c r="T140" s="10"/>
      <c r="U140" s="26"/>
      <c r="V140" s="10"/>
      <c r="W140" s="10"/>
      <c r="X140" s="39"/>
      <c r="Y140" s="39"/>
      <c r="Z140" s="39"/>
      <c r="AA140" s="39"/>
      <c r="AB140" s="39"/>
      <c r="AC140" s="39"/>
      <c r="AD140" s="39"/>
      <c r="AE140" s="40"/>
      <c r="AF140" s="40"/>
      <c r="AG140" s="40"/>
      <c r="AH140" s="40"/>
      <c r="AI140" s="40"/>
    </row>
    <row r="141">
      <c r="A141" s="3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"/>
      <c r="M141" s="10"/>
      <c r="N141" s="10"/>
      <c r="O141" s="10"/>
      <c r="P141" s="10"/>
      <c r="Q141" s="10"/>
      <c r="R141" s="10"/>
      <c r="S141" s="10"/>
      <c r="T141" s="10"/>
      <c r="U141" s="26"/>
      <c r="V141" s="10"/>
      <c r="W141" s="10"/>
      <c r="X141" s="39"/>
      <c r="Y141" s="39"/>
      <c r="Z141" s="39"/>
      <c r="AA141" s="39"/>
      <c r="AB141" s="39"/>
      <c r="AC141" s="39"/>
      <c r="AD141" s="39"/>
      <c r="AE141" s="40"/>
      <c r="AF141" s="40"/>
      <c r="AG141" s="40"/>
      <c r="AH141" s="40"/>
      <c r="AI141" s="40"/>
    </row>
    <row r="142">
      <c r="A142" s="3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"/>
      <c r="M142" s="10"/>
      <c r="N142" s="10"/>
      <c r="O142" s="10"/>
      <c r="P142" s="10"/>
      <c r="Q142" s="10"/>
      <c r="R142" s="10"/>
      <c r="S142" s="10"/>
      <c r="T142" s="10"/>
      <c r="U142" s="26"/>
      <c r="V142" s="10"/>
      <c r="W142" s="10"/>
      <c r="X142" s="39"/>
      <c r="Y142" s="39"/>
      <c r="Z142" s="39"/>
      <c r="AA142" s="39"/>
      <c r="AB142" s="39"/>
      <c r="AC142" s="39"/>
      <c r="AD142" s="39"/>
      <c r="AE142" s="40"/>
      <c r="AF142" s="40"/>
      <c r="AG142" s="40"/>
      <c r="AH142" s="40"/>
      <c r="AI142" s="40"/>
    </row>
    <row r="143">
      <c r="A143" s="3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"/>
      <c r="M143" s="10"/>
      <c r="N143" s="10"/>
      <c r="O143" s="10"/>
      <c r="P143" s="10"/>
      <c r="Q143" s="10"/>
      <c r="R143" s="10"/>
      <c r="S143" s="10"/>
      <c r="T143" s="10"/>
      <c r="U143" s="26"/>
      <c r="V143" s="10"/>
      <c r="W143" s="10"/>
      <c r="X143" s="39"/>
      <c r="Y143" s="39"/>
      <c r="Z143" s="39"/>
      <c r="AA143" s="39"/>
      <c r="AB143" s="39"/>
      <c r="AC143" s="39"/>
      <c r="AD143" s="39"/>
      <c r="AE143" s="40"/>
      <c r="AF143" s="40"/>
      <c r="AG143" s="40"/>
      <c r="AH143" s="40"/>
      <c r="AI143" s="40"/>
    </row>
    <row r="144">
      <c r="A144" s="3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"/>
      <c r="M144" s="10"/>
      <c r="N144" s="10"/>
      <c r="O144" s="10"/>
      <c r="P144" s="10"/>
      <c r="Q144" s="10"/>
      <c r="R144" s="10"/>
      <c r="S144" s="10"/>
      <c r="T144" s="10"/>
      <c r="U144" s="26"/>
      <c r="V144" s="10"/>
      <c r="W144" s="10"/>
      <c r="X144" s="39"/>
      <c r="Y144" s="39"/>
      <c r="Z144" s="39"/>
      <c r="AA144" s="39"/>
      <c r="AB144" s="39"/>
      <c r="AC144" s="39"/>
      <c r="AD144" s="39"/>
      <c r="AE144" s="40"/>
      <c r="AF144" s="40"/>
      <c r="AG144" s="40"/>
      <c r="AH144" s="40"/>
      <c r="AI144" s="40"/>
    </row>
    <row r="145">
      <c r="A145" s="3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"/>
      <c r="M145" s="10"/>
      <c r="N145" s="10"/>
      <c r="O145" s="10"/>
      <c r="P145" s="10"/>
      <c r="Q145" s="10"/>
      <c r="R145" s="10"/>
      <c r="S145" s="10"/>
      <c r="T145" s="10"/>
      <c r="U145" s="26"/>
      <c r="V145" s="10"/>
      <c r="W145" s="10"/>
      <c r="X145" s="39"/>
      <c r="Y145" s="39"/>
      <c r="Z145" s="39"/>
      <c r="AA145" s="39"/>
      <c r="AB145" s="39"/>
      <c r="AC145" s="39"/>
      <c r="AD145" s="39"/>
      <c r="AE145" s="40"/>
      <c r="AF145" s="40"/>
      <c r="AG145" s="40"/>
      <c r="AH145" s="40"/>
      <c r="AI145" s="40"/>
    </row>
    <row r="146">
      <c r="A146" s="3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"/>
      <c r="M146" s="10"/>
      <c r="N146" s="10"/>
      <c r="O146" s="10"/>
      <c r="P146" s="10"/>
      <c r="Q146" s="10"/>
      <c r="R146" s="10"/>
      <c r="S146" s="10"/>
      <c r="T146" s="10"/>
      <c r="U146" s="26"/>
      <c r="V146" s="10"/>
      <c r="W146" s="10"/>
      <c r="X146" s="39"/>
      <c r="Y146" s="39"/>
      <c r="Z146" s="39"/>
      <c r="AA146" s="39"/>
      <c r="AB146" s="39"/>
      <c r="AC146" s="39"/>
      <c r="AD146" s="39"/>
      <c r="AE146" s="40"/>
      <c r="AF146" s="40"/>
      <c r="AG146" s="40"/>
      <c r="AH146" s="40"/>
      <c r="AI146" s="40"/>
    </row>
    <row r="147">
      <c r="A147" s="3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"/>
      <c r="M147" s="10"/>
      <c r="N147" s="10"/>
      <c r="O147" s="10"/>
      <c r="P147" s="10"/>
      <c r="Q147" s="10"/>
      <c r="R147" s="10"/>
      <c r="S147" s="10"/>
      <c r="T147" s="10"/>
      <c r="U147" s="26"/>
      <c r="V147" s="10"/>
      <c r="W147" s="10"/>
      <c r="X147" s="39"/>
      <c r="Y147" s="39"/>
      <c r="Z147" s="39"/>
      <c r="AA147" s="39"/>
      <c r="AB147" s="39"/>
      <c r="AC147" s="39"/>
      <c r="AD147" s="39"/>
      <c r="AE147" s="40"/>
      <c r="AF147" s="40"/>
      <c r="AG147" s="40"/>
      <c r="AH147" s="40"/>
      <c r="AI147" s="40"/>
    </row>
    <row r="148">
      <c r="A148" s="3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"/>
      <c r="M148" s="10"/>
      <c r="N148" s="10"/>
      <c r="O148" s="10"/>
      <c r="P148" s="10"/>
      <c r="Q148" s="10"/>
      <c r="R148" s="10"/>
      <c r="S148" s="10"/>
      <c r="T148" s="10"/>
      <c r="U148" s="26"/>
      <c r="V148" s="10"/>
      <c r="W148" s="10"/>
      <c r="X148" s="39"/>
      <c r="Y148" s="39"/>
      <c r="Z148" s="39"/>
      <c r="AA148" s="39"/>
      <c r="AB148" s="39"/>
      <c r="AC148" s="39"/>
      <c r="AD148" s="39"/>
      <c r="AE148" s="40"/>
      <c r="AF148" s="40"/>
      <c r="AG148" s="40"/>
      <c r="AH148" s="40"/>
      <c r="AI148" s="40"/>
    </row>
    <row r="149">
      <c r="A149" s="3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"/>
      <c r="M149" s="10"/>
      <c r="N149" s="10"/>
      <c r="O149" s="10"/>
      <c r="P149" s="10"/>
      <c r="Q149" s="10"/>
      <c r="R149" s="10"/>
      <c r="S149" s="10"/>
      <c r="T149" s="10"/>
      <c r="U149" s="26"/>
      <c r="V149" s="10"/>
      <c r="W149" s="10"/>
      <c r="X149" s="39"/>
      <c r="Y149" s="39"/>
      <c r="Z149" s="39"/>
      <c r="AA149" s="39"/>
      <c r="AB149" s="39"/>
      <c r="AC149" s="39"/>
      <c r="AD149" s="39"/>
      <c r="AE149" s="40"/>
      <c r="AF149" s="40"/>
      <c r="AG149" s="40"/>
      <c r="AH149" s="40"/>
      <c r="AI149" s="40"/>
    </row>
    <row r="150">
      <c r="A150" s="3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"/>
      <c r="M150" s="10"/>
      <c r="N150" s="10"/>
      <c r="O150" s="10"/>
      <c r="P150" s="10"/>
      <c r="Q150" s="10"/>
      <c r="R150" s="10"/>
      <c r="S150" s="10"/>
      <c r="T150" s="10"/>
      <c r="U150" s="26"/>
      <c r="V150" s="10"/>
      <c r="W150" s="10"/>
      <c r="X150" s="39"/>
      <c r="Y150" s="39"/>
      <c r="Z150" s="39"/>
      <c r="AA150" s="39"/>
      <c r="AB150" s="39"/>
      <c r="AC150" s="39"/>
      <c r="AD150" s="39"/>
      <c r="AE150" s="40"/>
      <c r="AF150" s="40"/>
      <c r="AG150" s="40"/>
      <c r="AH150" s="40"/>
      <c r="AI150" s="40"/>
    </row>
    <row r="151">
      <c r="A151" s="3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"/>
      <c r="M151" s="10"/>
      <c r="N151" s="10"/>
      <c r="O151" s="10"/>
      <c r="P151" s="10"/>
      <c r="Q151" s="10"/>
      <c r="R151" s="10"/>
      <c r="S151" s="10"/>
      <c r="T151" s="10"/>
      <c r="U151" s="26"/>
      <c r="V151" s="10"/>
      <c r="W151" s="10"/>
      <c r="X151" s="39"/>
      <c r="Y151" s="39"/>
      <c r="Z151" s="39"/>
      <c r="AA151" s="39"/>
      <c r="AB151" s="39"/>
      <c r="AC151" s="39"/>
      <c r="AD151" s="39"/>
      <c r="AE151" s="40"/>
      <c r="AF151" s="40"/>
      <c r="AG151" s="40"/>
      <c r="AH151" s="40"/>
      <c r="AI151" s="40"/>
    </row>
    <row r="152">
      <c r="A152" s="3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"/>
      <c r="M152" s="10"/>
      <c r="N152" s="10"/>
      <c r="O152" s="10"/>
      <c r="P152" s="10"/>
      <c r="Q152" s="10"/>
      <c r="R152" s="10"/>
      <c r="S152" s="10"/>
      <c r="T152" s="10"/>
      <c r="U152" s="26"/>
      <c r="V152" s="10"/>
      <c r="W152" s="10"/>
      <c r="X152" s="39"/>
      <c r="Y152" s="39"/>
      <c r="Z152" s="39"/>
      <c r="AA152" s="39"/>
      <c r="AB152" s="39"/>
      <c r="AC152" s="39"/>
      <c r="AD152" s="39"/>
      <c r="AE152" s="40"/>
      <c r="AF152" s="40"/>
      <c r="AG152" s="40"/>
      <c r="AH152" s="40"/>
      <c r="AI152" s="40"/>
    </row>
    <row r="153">
      <c r="A153" s="3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"/>
      <c r="M153" s="10"/>
      <c r="N153" s="10"/>
      <c r="O153" s="10"/>
      <c r="P153" s="10"/>
      <c r="Q153" s="10"/>
      <c r="R153" s="10"/>
      <c r="S153" s="10"/>
      <c r="T153" s="10"/>
      <c r="U153" s="26"/>
      <c r="V153" s="10"/>
      <c r="W153" s="10"/>
      <c r="X153" s="39"/>
      <c r="Y153" s="39"/>
      <c r="Z153" s="39"/>
      <c r="AA153" s="39"/>
      <c r="AB153" s="39"/>
      <c r="AC153" s="39"/>
      <c r="AD153" s="39"/>
      <c r="AE153" s="40"/>
      <c r="AF153" s="40"/>
      <c r="AG153" s="40"/>
      <c r="AH153" s="40"/>
      <c r="AI153" s="40"/>
    </row>
    <row r="154">
      <c r="A154" s="3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"/>
      <c r="M154" s="10"/>
      <c r="N154" s="10"/>
      <c r="O154" s="10"/>
      <c r="P154" s="10"/>
      <c r="Q154" s="10"/>
      <c r="R154" s="10"/>
      <c r="S154" s="10"/>
      <c r="T154" s="10"/>
      <c r="U154" s="26"/>
      <c r="V154" s="10"/>
      <c r="W154" s="10"/>
      <c r="X154" s="39"/>
      <c r="Y154" s="39"/>
      <c r="Z154" s="39"/>
      <c r="AA154" s="39"/>
      <c r="AB154" s="39"/>
      <c r="AC154" s="39"/>
      <c r="AD154" s="39"/>
      <c r="AE154" s="40"/>
      <c r="AF154" s="40"/>
      <c r="AG154" s="40"/>
      <c r="AH154" s="40"/>
      <c r="AI154" s="40"/>
    </row>
    <row r="155">
      <c r="A155" s="3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"/>
      <c r="M155" s="10"/>
      <c r="N155" s="10"/>
      <c r="O155" s="10"/>
      <c r="P155" s="10"/>
      <c r="Q155" s="10"/>
      <c r="R155" s="10"/>
      <c r="S155" s="10"/>
      <c r="T155" s="10"/>
      <c r="U155" s="26"/>
      <c r="V155" s="10"/>
      <c r="W155" s="10"/>
      <c r="X155" s="39"/>
      <c r="Y155" s="39"/>
      <c r="Z155" s="39"/>
      <c r="AA155" s="39"/>
      <c r="AB155" s="39"/>
      <c r="AC155" s="39"/>
      <c r="AD155" s="39"/>
      <c r="AE155" s="40"/>
      <c r="AF155" s="40"/>
      <c r="AG155" s="40"/>
      <c r="AH155" s="40"/>
      <c r="AI155" s="40"/>
    </row>
    <row r="156">
      <c r="A156" s="3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"/>
      <c r="M156" s="10"/>
      <c r="N156" s="10"/>
      <c r="O156" s="10"/>
      <c r="P156" s="10"/>
      <c r="Q156" s="10"/>
      <c r="R156" s="10"/>
      <c r="S156" s="10"/>
      <c r="T156" s="10"/>
      <c r="U156" s="26"/>
      <c r="V156" s="10"/>
      <c r="W156" s="10"/>
      <c r="X156" s="39"/>
      <c r="Y156" s="39"/>
      <c r="Z156" s="39"/>
      <c r="AA156" s="39"/>
      <c r="AB156" s="39"/>
      <c r="AC156" s="39"/>
      <c r="AD156" s="39"/>
      <c r="AE156" s="40"/>
      <c r="AF156" s="40"/>
      <c r="AG156" s="40"/>
      <c r="AH156" s="40"/>
      <c r="AI156" s="40"/>
    </row>
    <row r="157">
      <c r="A157" s="3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"/>
      <c r="M157" s="10"/>
      <c r="N157" s="10"/>
      <c r="O157" s="10"/>
      <c r="P157" s="10"/>
      <c r="Q157" s="10"/>
      <c r="R157" s="10"/>
      <c r="S157" s="10"/>
      <c r="T157" s="10"/>
      <c r="U157" s="26"/>
      <c r="V157" s="10"/>
      <c r="W157" s="10"/>
      <c r="X157" s="39"/>
      <c r="Y157" s="39"/>
      <c r="Z157" s="39"/>
      <c r="AA157" s="39"/>
      <c r="AB157" s="39"/>
      <c r="AC157" s="39"/>
      <c r="AD157" s="39"/>
      <c r="AE157" s="40"/>
      <c r="AF157" s="40"/>
      <c r="AG157" s="40"/>
      <c r="AH157" s="40"/>
      <c r="AI157" s="40"/>
    </row>
    <row r="158">
      <c r="A158" s="3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"/>
      <c r="M158" s="10"/>
      <c r="N158" s="10"/>
      <c r="O158" s="10"/>
      <c r="P158" s="10"/>
      <c r="Q158" s="10"/>
      <c r="R158" s="10"/>
      <c r="S158" s="10"/>
      <c r="T158" s="10"/>
      <c r="U158" s="26"/>
      <c r="V158" s="10"/>
      <c r="W158" s="10"/>
      <c r="X158" s="39"/>
      <c r="Y158" s="39"/>
      <c r="Z158" s="39"/>
      <c r="AA158" s="39"/>
      <c r="AB158" s="39"/>
      <c r="AC158" s="39"/>
      <c r="AD158" s="39"/>
      <c r="AE158" s="40"/>
      <c r="AF158" s="40"/>
      <c r="AG158" s="40"/>
      <c r="AH158" s="40"/>
      <c r="AI158" s="40"/>
    </row>
    <row r="159">
      <c r="A159" s="3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"/>
      <c r="M159" s="10"/>
      <c r="N159" s="10"/>
      <c r="O159" s="10"/>
      <c r="P159" s="10"/>
      <c r="Q159" s="10"/>
      <c r="R159" s="10"/>
      <c r="S159" s="10"/>
      <c r="T159" s="10"/>
      <c r="U159" s="26"/>
      <c r="V159" s="10"/>
      <c r="W159" s="10"/>
      <c r="X159" s="39"/>
      <c r="Y159" s="39"/>
      <c r="Z159" s="39"/>
      <c r="AA159" s="39"/>
      <c r="AB159" s="39"/>
      <c r="AC159" s="39"/>
      <c r="AD159" s="39"/>
      <c r="AE159" s="40"/>
      <c r="AF159" s="40"/>
      <c r="AG159" s="40"/>
      <c r="AH159" s="40"/>
      <c r="AI159" s="40"/>
    </row>
    <row r="160">
      <c r="A160" s="3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"/>
      <c r="M160" s="10"/>
      <c r="N160" s="10"/>
      <c r="O160" s="10"/>
      <c r="P160" s="10"/>
      <c r="Q160" s="10"/>
      <c r="R160" s="10"/>
      <c r="S160" s="10"/>
      <c r="T160" s="10"/>
      <c r="U160" s="26"/>
      <c r="V160" s="10"/>
      <c r="W160" s="10"/>
      <c r="X160" s="39"/>
      <c r="Y160" s="39"/>
      <c r="Z160" s="39"/>
      <c r="AA160" s="39"/>
      <c r="AB160" s="39"/>
      <c r="AC160" s="39"/>
      <c r="AD160" s="39"/>
      <c r="AE160" s="40"/>
      <c r="AF160" s="40"/>
      <c r="AG160" s="40"/>
      <c r="AH160" s="40"/>
      <c r="AI160" s="40"/>
    </row>
    <row r="161">
      <c r="A161" s="3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"/>
      <c r="M161" s="10"/>
      <c r="N161" s="10"/>
      <c r="O161" s="10"/>
      <c r="P161" s="10"/>
      <c r="Q161" s="10"/>
      <c r="R161" s="10"/>
      <c r="S161" s="10"/>
      <c r="T161" s="10"/>
      <c r="U161" s="26"/>
      <c r="V161" s="10"/>
      <c r="W161" s="10"/>
      <c r="X161" s="39"/>
      <c r="Y161" s="39"/>
      <c r="Z161" s="39"/>
      <c r="AA161" s="39"/>
      <c r="AB161" s="39"/>
      <c r="AC161" s="39"/>
      <c r="AD161" s="39"/>
      <c r="AE161" s="40"/>
      <c r="AF161" s="40"/>
      <c r="AG161" s="40"/>
      <c r="AH161" s="40"/>
      <c r="AI161" s="40"/>
    </row>
    <row r="162">
      <c r="A162" s="3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"/>
      <c r="M162" s="10"/>
      <c r="N162" s="10"/>
      <c r="O162" s="10"/>
      <c r="P162" s="10"/>
      <c r="Q162" s="10"/>
      <c r="R162" s="10"/>
      <c r="S162" s="10"/>
      <c r="T162" s="10"/>
      <c r="U162" s="26"/>
      <c r="V162" s="10"/>
      <c r="W162" s="10"/>
      <c r="X162" s="39"/>
      <c r="Y162" s="39"/>
      <c r="Z162" s="39"/>
      <c r="AA162" s="39"/>
      <c r="AB162" s="39"/>
      <c r="AC162" s="39"/>
      <c r="AD162" s="39"/>
      <c r="AE162" s="40"/>
      <c r="AF162" s="40"/>
      <c r="AG162" s="40"/>
      <c r="AH162" s="40"/>
      <c r="AI162" s="40"/>
    </row>
    <row r="163">
      <c r="A163" s="3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"/>
      <c r="M163" s="10"/>
      <c r="N163" s="10"/>
      <c r="O163" s="10"/>
      <c r="P163" s="10"/>
      <c r="Q163" s="10"/>
      <c r="R163" s="10"/>
      <c r="S163" s="10"/>
      <c r="T163" s="10"/>
      <c r="U163" s="26"/>
      <c r="V163" s="10"/>
      <c r="W163" s="10"/>
      <c r="X163" s="39"/>
      <c r="Y163" s="39"/>
      <c r="Z163" s="39"/>
      <c r="AA163" s="39"/>
      <c r="AB163" s="39"/>
      <c r="AC163" s="39"/>
      <c r="AD163" s="39"/>
      <c r="AE163" s="40"/>
      <c r="AF163" s="40"/>
      <c r="AG163" s="40"/>
      <c r="AH163" s="40"/>
      <c r="AI163" s="40"/>
    </row>
    <row r="164">
      <c r="A164" s="3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"/>
      <c r="M164" s="10"/>
      <c r="N164" s="10"/>
      <c r="O164" s="10"/>
      <c r="P164" s="10"/>
      <c r="Q164" s="10"/>
      <c r="R164" s="10"/>
      <c r="S164" s="10"/>
      <c r="T164" s="10"/>
      <c r="U164" s="26"/>
      <c r="V164" s="10"/>
      <c r="W164" s="10"/>
      <c r="X164" s="39"/>
      <c r="Y164" s="39"/>
      <c r="Z164" s="39"/>
      <c r="AA164" s="39"/>
      <c r="AB164" s="39"/>
      <c r="AC164" s="39"/>
      <c r="AD164" s="39"/>
      <c r="AE164" s="40"/>
      <c r="AF164" s="40"/>
      <c r="AG164" s="40"/>
      <c r="AH164" s="40"/>
      <c r="AI164" s="40"/>
    </row>
    <row r="165">
      <c r="A165" s="3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"/>
      <c r="M165" s="10"/>
      <c r="N165" s="10"/>
      <c r="O165" s="10"/>
      <c r="P165" s="10"/>
      <c r="Q165" s="10"/>
      <c r="R165" s="10"/>
      <c r="S165" s="10"/>
      <c r="T165" s="10"/>
      <c r="U165" s="26"/>
      <c r="V165" s="10"/>
      <c r="W165" s="10"/>
      <c r="X165" s="39"/>
      <c r="Y165" s="39"/>
      <c r="Z165" s="39"/>
      <c r="AA165" s="39"/>
      <c r="AB165" s="39"/>
      <c r="AC165" s="39"/>
      <c r="AD165" s="39"/>
      <c r="AE165" s="40"/>
      <c r="AF165" s="40"/>
      <c r="AG165" s="40"/>
      <c r="AH165" s="40"/>
      <c r="AI165" s="40"/>
    </row>
    <row r="166">
      <c r="A166" s="3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"/>
      <c r="M166" s="10"/>
      <c r="N166" s="10"/>
      <c r="O166" s="10"/>
      <c r="P166" s="10"/>
      <c r="Q166" s="10"/>
      <c r="R166" s="10"/>
      <c r="S166" s="10"/>
      <c r="T166" s="10"/>
      <c r="U166" s="26"/>
      <c r="V166" s="10"/>
      <c r="W166" s="10"/>
      <c r="X166" s="39"/>
      <c r="Y166" s="39"/>
      <c r="Z166" s="39"/>
      <c r="AA166" s="39"/>
      <c r="AB166" s="39"/>
      <c r="AC166" s="39"/>
      <c r="AD166" s="39"/>
      <c r="AE166" s="40"/>
      <c r="AF166" s="40"/>
      <c r="AG166" s="40"/>
      <c r="AH166" s="40"/>
      <c r="AI166" s="40"/>
    </row>
    <row r="167">
      <c r="A167" s="3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"/>
      <c r="M167" s="10"/>
      <c r="N167" s="10"/>
      <c r="O167" s="10"/>
      <c r="P167" s="10"/>
      <c r="Q167" s="10"/>
      <c r="R167" s="10"/>
      <c r="S167" s="10"/>
      <c r="T167" s="10"/>
      <c r="U167" s="26"/>
      <c r="V167" s="10"/>
      <c r="W167" s="10"/>
      <c r="X167" s="39"/>
      <c r="Y167" s="39"/>
      <c r="Z167" s="39"/>
      <c r="AA167" s="39"/>
      <c r="AB167" s="39"/>
      <c r="AC167" s="39"/>
      <c r="AD167" s="39"/>
      <c r="AE167" s="40"/>
      <c r="AF167" s="40"/>
      <c r="AG167" s="40"/>
      <c r="AH167" s="40"/>
      <c r="AI167" s="40"/>
    </row>
    <row r="168">
      <c r="A168" s="3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"/>
      <c r="M168" s="10"/>
      <c r="N168" s="10"/>
      <c r="O168" s="10"/>
      <c r="P168" s="10"/>
      <c r="Q168" s="10"/>
      <c r="R168" s="10"/>
      <c r="S168" s="10"/>
      <c r="T168" s="10"/>
      <c r="U168" s="26"/>
      <c r="V168" s="10"/>
      <c r="W168" s="10"/>
      <c r="X168" s="39"/>
      <c r="Y168" s="39"/>
      <c r="Z168" s="39"/>
      <c r="AA168" s="39"/>
      <c r="AB168" s="39"/>
      <c r="AC168" s="39"/>
      <c r="AD168" s="39"/>
      <c r="AE168" s="40"/>
      <c r="AF168" s="40"/>
      <c r="AG168" s="40"/>
      <c r="AH168" s="40"/>
      <c r="AI168" s="40"/>
    </row>
    <row r="169">
      <c r="A169" s="3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"/>
      <c r="M169" s="10"/>
      <c r="N169" s="10"/>
      <c r="O169" s="10"/>
      <c r="P169" s="10"/>
      <c r="Q169" s="10"/>
      <c r="R169" s="10"/>
      <c r="S169" s="10"/>
      <c r="T169" s="10"/>
      <c r="U169" s="26"/>
      <c r="V169" s="10"/>
      <c r="W169" s="10"/>
      <c r="X169" s="39"/>
      <c r="Y169" s="39"/>
      <c r="Z169" s="39"/>
      <c r="AA169" s="39"/>
      <c r="AB169" s="39"/>
      <c r="AC169" s="39"/>
      <c r="AD169" s="39"/>
      <c r="AE169" s="40"/>
      <c r="AF169" s="40"/>
      <c r="AG169" s="40"/>
      <c r="AH169" s="40"/>
      <c r="AI169" s="40"/>
    </row>
    <row r="170">
      <c r="A170" s="3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"/>
      <c r="M170" s="10"/>
      <c r="N170" s="10"/>
      <c r="O170" s="10"/>
      <c r="P170" s="10"/>
      <c r="Q170" s="10"/>
      <c r="R170" s="10"/>
      <c r="S170" s="10"/>
      <c r="T170" s="10"/>
      <c r="U170" s="26"/>
      <c r="V170" s="10"/>
      <c r="W170" s="10"/>
      <c r="X170" s="39"/>
      <c r="Y170" s="39"/>
      <c r="Z170" s="39"/>
      <c r="AA170" s="39"/>
      <c r="AB170" s="39"/>
      <c r="AC170" s="39"/>
      <c r="AD170" s="39"/>
      <c r="AE170" s="40"/>
      <c r="AF170" s="40"/>
      <c r="AG170" s="40"/>
      <c r="AH170" s="40"/>
      <c r="AI170" s="40"/>
    </row>
    <row r="171">
      <c r="A171" s="3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"/>
      <c r="M171" s="10"/>
      <c r="N171" s="10"/>
      <c r="O171" s="10"/>
      <c r="P171" s="10"/>
      <c r="Q171" s="10"/>
      <c r="R171" s="10"/>
      <c r="S171" s="10"/>
      <c r="T171" s="10"/>
      <c r="U171" s="26"/>
      <c r="V171" s="10"/>
      <c r="W171" s="10"/>
      <c r="X171" s="39"/>
      <c r="Y171" s="39"/>
      <c r="Z171" s="39"/>
      <c r="AA171" s="39"/>
      <c r="AB171" s="39"/>
      <c r="AC171" s="39"/>
      <c r="AD171" s="39"/>
      <c r="AE171" s="40"/>
      <c r="AF171" s="40"/>
      <c r="AG171" s="40"/>
      <c r="AH171" s="40"/>
      <c r="AI171" s="40"/>
    </row>
    <row r="172">
      <c r="A172" s="3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"/>
      <c r="M172" s="10"/>
      <c r="N172" s="10"/>
      <c r="O172" s="10"/>
      <c r="P172" s="10"/>
      <c r="Q172" s="10"/>
      <c r="R172" s="10"/>
      <c r="S172" s="10"/>
      <c r="T172" s="10"/>
      <c r="U172" s="26"/>
      <c r="V172" s="10"/>
      <c r="W172" s="10"/>
      <c r="X172" s="39"/>
      <c r="Y172" s="39"/>
      <c r="Z172" s="39"/>
      <c r="AA172" s="39"/>
      <c r="AB172" s="39"/>
      <c r="AC172" s="39"/>
      <c r="AD172" s="39"/>
      <c r="AE172" s="40"/>
      <c r="AF172" s="40"/>
      <c r="AG172" s="40"/>
      <c r="AH172" s="40"/>
      <c r="AI172" s="40"/>
    </row>
    <row r="173">
      <c r="A173" s="3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"/>
      <c r="M173" s="10"/>
      <c r="N173" s="10"/>
      <c r="O173" s="10"/>
      <c r="P173" s="10"/>
      <c r="Q173" s="10"/>
      <c r="R173" s="10"/>
      <c r="S173" s="10"/>
      <c r="T173" s="10"/>
      <c r="U173" s="26"/>
      <c r="V173" s="10"/>
      <c r="W173" s="10"/>
      <c r="X173" s="39"/>
      <c r="Y173" s="39"/>
      <c r="Z173" s="39"/>
      <c r="AA173" s="39"/>
      <c r="AB173" s="39"/>
      <c r="AC173" s="39"/>
      <c r="AD173" s="39"/>
      <c r="AE173" s="40"/>
      <c r="AF173" s="40"/>
      <c r="AG173" s="40"/>
      <c r="AH173" s="40"/>
      <c r="AI173" s="40"/>
    </row>
    <row r="174">
      <c r="A174" s="3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"/>
      <c r="M174" s="10"/>
      <c r="N174" s="10"/>
      <c r="O174" s="10"/>
      <c r="P174" s="10"/>
      <c r="Q174" s="10"/>
      <c r="R174" s="10"/>
      <c r="S174" s="10"/>
      <c r="T174" s="10"/>
      <c r="U174" s="26"/>
      <c r="V174" s="10"/>
      <c r="W174" s="10"/>
      <c r="X174" s="39"/>
      <c r="Y174" s="39"/>
      <c r="Z174" s="39"/>
      <c r="AA174" s="39"/>
      <c r="AB174" s="39"/>
      <c r="AC174" s="39"/>
      <c r="AD174" s="39"/>
      <c r="AE174" s="40"/>
      <c r="AF174" s="40"/>
      <c r="AG174" s="40"/>
      <c r="AH174" s="40"/>
      <c r="AI174" s="40"/>
    </row>
    <row r="175">
      <c r="A175" s="3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"/>
      <c r="M175" s="10"/>
      <c r="N175" s="10"/>
      <c r="O175" s="10"/>
      <c r="P175" s="10"/>
      <c r="Q175" s="10"/>
      <c r="R175" s="10"/>
      <c r="S175" s="10"/>
      <c r="T175" s="10"/>
      <c r="U175" s="26"/>
      <c r="V175" s="10"/>
      <c r="W175" s="10"/>
      <c r="X175" s="39"/>
      <c r="Y175" s="39"/>
      <c r="Z175" s="39"/>
      <c r="AA175" s="39"/>
      <c r="AB175" s="39"/>
      <c r="AC175" s="39"/>
      <c r="AD175" s="39"/>
      <c r="AE175" s="40"/>
      <c r="AF175" s="40"/>
      <c r="AG175" s="40"/>
      <c r="AH175" s="40"/>
      <c r="AI175" s="40"/>
    </row>
    <row r="176">
      <c r="A176" s="3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"/>
      <c r="M176" s="10"/>
      <c r="N176" s="10"/>
      <c r="O176" s="10"/>
      <c r="P176" s="10"/>
      <c r="Q176" s="10"/>
      <c r="R176" s="10"/>
      <c r="S176" s="10"/>
      <c r="T176" s="10"/>
      <c r="U176" s="26"/>
      <c r="V176" s="10"/>
      <c r="W176" s="10"/>
      <c r="X176" s="39"/>
      <c r="Y176" s="39"/>
      <c r="Z176" s="39"/>
      <c r="AA176" s="39"/>
      <c r="AB176" s="39"/>
      <c r="AC176" s="39"/>
      <c r="AD176" s="39"/>
      <c r="AE176" s="40"/>
      <c r="AF176" s="40"/>
      <c r="AG176" s="40"/>
      <c r="AH176" s="40"/>
      <c r="AI176" s="40"/>
    </row>
    <row r="177">
      <c r="A177" s="3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"/>
      <c r="M177" s="10"/>
      <c r="N177" s="10"/>
      <c r="O177" s="10"/>
      <c r="P177" s="10"/>
      <c r="Q177" s="10"/>
      <c r="R177" s="10"/>
      <c r="S177" s="10"/>
      <c r="T177" s="10"/>
      <c r="U177" s="26"/>
      <c r="V177" s="10"/>
      <c r="W177" s="10"/>
      <c r="X177" s="39"/>
      <c r="Y177" s="39"/>
      <c r="Z177" s="39"/>
      <c r="AA177" s="39"/>
      <c r="AB177" s="39"/>
      <c r="AC177" s="39"/>
      <c r="AD177" s="39"/>
      <c r="AE177" s="40"/>
      <c r="AF177" s="40"/>
      <c r="AG177" s="40"/>
      <c r="AH177" s="40"/>
      <c r="AI177" s="40"/>
    </row>
    <row r="178">
      <c r="A178" s="3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"/>
      <c r="M178" s="10"/>
      <c r="N178" s="10"/>
      <c r="O178" s="10"/>
      <c r="P178" s="10"/>
      <c r="Q178" s="10"/>
      <c r="R178" s="10"/>
      <c r="S178" s="10"/>
      <c r="T178" s="10"/>
      <c r="U178" s="26"/>
      <c r="V178" s="10"/>
      <c r="W178" s="10"/>
      <c r="X178" s="39"/>
      <c r="Y178" s="39"/>
      <c r="Z178" s="39"/>
      <c r="AA178" s="39"/>
      <c r="AB178" s="39"/>
      <c r="AC178" s="39"/>
      <c r="AD178" s="39"/>
      <c r="AE178" s="40"/>
      <c r="AF178" s="40"/>
      <c r="AG178" s="40"/>
      <c r="AH178" s="40"/>
      <c r="AI178" s="40"/>
    </row>
    <row r="179">
      <c r="A179" s="3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"/>
      <c r="M179" s="10"/>
      <c r="N179" s="10"/>
      <c r="O179" s="10"/>
      <c r="P179" s="10"/>
      <c r="Q179" s="10"/>
      <c r="R179" s="10"/>
      <c r="S179" s="10"/>
      <c r="T179" s="10"/>
      <c r="U179" s="26"/>
      <c r="V179" s="10"/>
      <c r="W179" s="10"/>
      <c r="X179" s="39"/>
      <c r="Y179" s="39"/>
      <c r="Z179" s="39"/>
      <c r="AA179" s="39"/>
      <c r="AB179" s="39"/>
      <c r="AC179" s="39"/>
      <c r="AD179" s="39"/>
      <c r="AE179" s="40"/>
      <c r="AF179" s="40"/>
      <c r="AG179" s="40"/>
      <c r="AH179" s="40"/>
      <c r="AI179" s="40"/>
    </row>
    <row r="180">
      <c r="A180" s="3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"/>
      <c r="M180" s="10"/>
      <c r="N180" s="10"/>
      <c r="O180" s="10"/>
      <c r="P180" s="10"/>
      <c r="Q180" s="10"/>
      <c r="R180" s="10"/>
      <c r="S180" s="10"/>
      <c r="T180" s="10"/>
      <c r="U180" s="26"/>
      <c r="V180" s="10"/>
      <c r="W180" s="10"/>
      <c r="X180" s="39"/>
      <c r="Y180" s="39"/>
      <c r="Z180" s="39"/>
      <c r="AA180" s="39"/>
      <c r="AB180" s="39"/>
      <c r="AC180" s="39"/>
      <c r="AD180" s="39"/>
      <c r="AE180" s="40"/>
      <c r="AF180" s="40"/>
      <c r="AG180" s="40"/>
      <c r="AH180" s="40"/>
      <c r="AI180" s="40"/>
    </row>
    <row r="181">
      <c r="A181" s="3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"/>
      <c r="M181" s="10"/>
      <c r="N181" s="10"/>
      <c r="O181" s="10"/>
      <c r="P181" s="10"/>
      <c r="Q181" s="10"/>
      <c r="R181" s="10"/>
      <c r="S181" s="10"/>
      <c r="T181" s="10"/>
      <c r="U181" s="26"/>
      <c r="V181" s="10"/>
      <c r="W181" s="10"/>
      <c r="X181" s="39"/>
      <c r="Y181" s="39"/>
      <c r="Z181" s="39"/>
      <c r="AA181" s="39"/>
      <c r="AB181" s="39"/>
      <c r="AC181" s="39"/>
      <c r="AD181" s="39"/>
      <c r="AE181" s="40"/>
      <c r="AF181" s="40"/>
      <c r="AG181" s="40"/>
      <c r="AH181" s="40"/>
      <c r="AI181" s="40"/>
    </row>
    <row r="182">
      <c r="A182" s="3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"/>
      <c r="M182" s="10"/>
      <c r="N182" s="10"/>
      <c r="O182" s="10"/>
      <c r="P182" s="10"/>
      <c r="Q182" s="10"/>
      <c r="R182" s="10"/>
      <c r="S182" s="10"/>
      <c r="T182" s="10"/>
      <c r="U182" s="26"/>
      <c r="V182" s="10"/>
      <c r="W182" s="10"/>
      <c r="X182" s="39"/>
      <c r="Y182" s="39"/>
      <c r="Z182" s="39"/>
      <c r="AA182" s="39"/>
      <c r="AB182" s="39"/>
      <c r="AC182" s="39"/>
      <c r="AD182" s="39"/>
      <c r="AE182" s="40"/>
      <c r="AF182" s="40"/>
      <c r="AG182" s="40"/>
      <c r="AH182" s="40"/>
      <c r="AI182" s="40"/>
    </row>
    <row r="183">
      <c r="A183" s="3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"/>
      <c r="M183" s="10"/>
      <c r="N183" s="10"/>
      <c r="O183" s="10"/>
      <c r="P183" s="10"/>
      <c r="Q183" s="10"/>
      <c r="R183" s="10"/>
      <c r="S183" s="10"/>
      <c r="T183" s="10"/>
      <c r="U183" s="26"/>
      <c r="V183" s="10"/>
      <c r="W183" s="10"/>
      <c r="X183" s="39"/>
      <c r="Y183" s="39"/>
      <c r="Z183" s="39"/>
      <c r="AA183" s="39"/>
      <c r="AB183" s="39"/>
      <c r="AC183" s="39"/>
      <c r="AD183" s="39"/>
      <c r="AE183" s="40"/>
      <c r="AF183" s="40"/>
      <c r="AG183" s="40"/>
      <c r="AH183" s="40"/>
      <c r="AI183" s="40"/>
    </row>
    <row r="184">
      <c r="A184" s="3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"/>
      <c r="M184" s="10"/>
      <c r="N184" s="10"/>
      <c r="O184" s="10"/>
      <c r="P184" s="10"/>
      <c r="Q184" s="10"/>
      <c r="R184" s="10"/>
      <c r="S184" s="10"/>
      <c r="T184" s="10"/>
      <c r="U184" s="26"/>
      <c r="V184" s="10"/>
      <c r="W184" s="10"/>
      <c r="X184" s="39"/>
      <c r="Y184" s="39"/>
      <c r="Z184" s="39"/>
      <c r="AA184" s="39"/>
      <c r="AB184" s="39"/>
      <c r="AC184" s="39"/>
      <c r="AD184" s="39"/>
      <c r="AE184" s="40"/>
      <c r="AF184" s="40"/>
      <c r="AG184" s="40"/>
      <c r="AH184" s="40"/>
      <c r="AI184" s="40"/>
    </row>
    <row r="185">
      <c r="A185" s="3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"/>
      <c r="M185" s="10"/>
      <c r="N185" s="10"/>
      <c r="O185" s="10"/>
      <c r="P185" s="10"/>
      <c r="Q185" s="10"/>
      <c r="R185" s="10"/>
      <c r="S185" s="10"/>
      <c r="T185" s="10"/>
      <c r="U185" s="26"/>
      <c r="V185" s="10"/>
      <c r="W185" s="10"/>
      <c r="X185" s="39"/>
      <c r="Y185" s="39"/>
      <c r="Z185" s="39"/>
      <c r="AA185" s="39"/>
      <c r="AB185" s="39"/>
      <c r="AC185" s="39"/>
      <c r="AD185" s="39"/>
      <c r="AE185" s="40"/>
      <c r="AF185" s="40"/>
      <c r="AG185" s="40"/>
      <c r="AH185" s="40"/>
      <c r="AI185" s="40"/>
    </row>
    <row r="186">
      <c r="A186" s="3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"/>
      <c r="M186" s="10"/>
      <c r="N186" s="10"/>
      <c r="O186" s="10"/>
      <c r="P186" s="10"/>
      <c r="Q186" s="10"/>
      <c r="R186" s="10"/>
      <c r="S186" s="10"/>
      <c r="T186" s="10"/>
      <c r="U186" s="26"/>
      <c r="V186" s="10"/>
      <c r="W186" s="10"/>
      <c r="X186" s="39"/>
      <c r="Y186" s="39"/>
      <c r="Z186" s="39"/>
      <c r="AA186" s="39"/>
      <c r="AB186" s="39"/>
      <c r="AC186" s="39"/>
      <c r="AD186" s="39"/>
      <c r="AE186" s="40"/>
      <c r="AF186" s="40"/>
      <c r="AG186" s="40"/>
      <c r="AH186" s="40"/>
      <c r="AI186" s="40"/>
    </row>
    <row r="187">
      <c r="A187" s="3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"/>
      <c r="M187" s="10"/>
      <c r="N187" s="10"/>
      <c r="O187" s="10"/>
      <c r="P187" s="10"/>
      <c r="Q187" s="10"/>
      <c r="R187" s="10"/>
      <c r="S187" s="10"/>
      <c r="T187" s="10"/>
      <c r="U187" s="26"/>
      <c r="V187" s="10"/>
      <c r="W187" s="10"/>
      <c r="X187" s="39"/>
      <c r="Y187" s="39"/>
      <c r="Z187" s="39"/>
      <c r="AA187" s="39"/>
      <c r="AB187" s="39"/>
      <c r="AC187" s="39"/>
      <c r="AD187" s="39"/>
      <c r="AE187" s="40"/>
      <c r="AF187" s="40"/>
      <c r="AG187" s="40"/>
      <c r="AH187" s="40"/>
      <c r="AI187" s="40"/>
    </row>
    <row r="188">
      <c r="A188" s="3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"/>
      <c r="M188" s="10"/>
      <c r="N188" s="10"/>
      <c r="O188" s="10"/>
      <c r="P188" s="10"/>
      <c r="Q188" s="10"/>
      <c r="R188" s="10"/>
      <c r="S188" s="10"/>
      <c r="T188" s="10"/>
      <c r="U188" s="26"/>
      <c r="V188" s="10"/>
      <c r="W188" s="10"/>
      <c r="X188" s="39"/>
      <c r="Y188" s="39"/>
      <c r="Z188" s="39"/>
      <c r="AA188" s="39"/>
      <c r="AB188" s="39"/>
      <c r="AC188" s="39"/>
      <c r="AD188" s="39"/>
      <c r="AE188" s="40"/>
      <c r="AF188" s="40"/>
      <c r="AG188" s="40"/>
      <c r="AH188" s="40"/>
      <c r="AI188" s="40"/>
    </row>
    <row r="189">
      <c r="A189" s="3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"/>
      <c r="M189" s="10"/>
      <c r="N189" s="10"/>
      <c r="O189" s="10"/>
      <c r="P189" s="10"/>
      <c r="Q189" s="10"/>
      <c r="R189" s="10"/>
      <c r="S189" s="10"/>
      <c r="T189" s="10"/>
      <c r="U189" s="26"/>
      <c r="V189" s="10"/>
      <c r="W189" s="10"/>
      <c r="X189" s="39"/>
      <c r="Y189" s="39"/>
      <c r="Z189" s="39"/>
      <c r="AA189" s="39"/>
      <c r="AB189" s="39"/>
      <c r="AC189" s="39"/>
      <c r="AD189" s="39"/>
      <c r="AE189" s="40"/>
      <c r="AF189" s="40"/>
      <c r="AG189" s="40"/>
      <c r="AH189" s="40"/>
      <c r="AI189" s="40"/>
    </row>
    <row r="190">
      <c r="A190" s="3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"/>
      <c r="M190" s="10"/>
      <c r="N190" s="10"/>
      <c r="O190" s="10"/>
      <c r="P190" s="10"/>
      <c r="Q190" s="10"/>
      <c r="R190" s="10"/>
      <c r="S190" s="10"/>
      <c r="T190" s="10"/>
      <c r="U190" s="26"/>
      <c r="V190" s="10"/>
      <c r="W190" s="10"/>
      <c r="X190" s="39"/>
      <c r="Y190" s="39"/>
      <c r="Z190" s="39"/>
      <c r="AA190" s="39"/>
      <c r="AB190" s="39"/>
      <c r="AC190" s="39"/>
      <c r="AD190" s="39"/>
      <c r="AE190" s="40"/>
      <c r="AF190" s="40"/>
      <c r="AG190" s="40"/>
      <c r="AH190" s="40"/>
      <c r="AI190" s="40"/>
    </row>
    <row r="191">
      <c r="A191" s="3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"/>
      <c r="M191" s="10"/>
      <c r="N191" s="10"/>
      <c r="O191" s="10"/>
      <c r="P191" s="10"/>
      <c r="Q191" s="10"/>
      <c r="R191" s="10"/>
      <c r="S191" s="10"/>
      <c r="T191" s="10"/>
      <c r="U191" s="26"/>
      <c r="V191" s="10"/>
      <c r="W191" s="10"/>
      <c r="X191" s="39"/>
      <c r="Y191" s="39"/>
      <c r="Z191" s="39"/>
      <c r="AA191" s="39"/>
      <c r="AB191" s="39"/>
      <c r="AC191" s="39"/>
      <c r="AD191" s="39"/>
      <c r="AE191" s="40"/>
      <c r="AF191" s="40"/>
      <c r="AG191" s="40"/>
      <c r="AH191" s="40"/>
      <c r="AI191" s="40"/>
    </row>
    <row r="192">
      <c r="A192" s="3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"/>
      <c r="M192" s="10"/>
      <c r="N192" s="10"/>
      <c r="O192" s="10"/>
      <c r="P192" s="10"/>
      <c r="Q192" s="10"/>
      <c r="R192" s="10"/>
      <c r="S192" s="10"/>
      <c r="T192" s="10"/>
      <c r="U192" s="26"/>
      <c r="V192" s="10"/>
      <c r="W192" s="10"/>
      <c r="X192" s="39"/>
      <c r="Y192" s="39"/>
      <c r="Z192" s="39"/>
      <c r="AA192" s="39"/>
      <c r="AB192" s="39"/>
      <c r="AC192" s="39"/>
      <c r="AD192" s="39"/>
      <c r="AE192" s="40"/>
      <c r="AF192" s="40"/>
      <c r="AG192" s="40"/>
      <c r="AH192" s="40"/>
      <c r="AI192" s="40"/>
    </row>
    <row r="193">
      <c r="A193" s="3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"/>
      <c r="M193" s="10"/>
      <c r="N193" s="10"/>
      <c r="O193" s="10"/>
      <c r="P193" s="10"/>
      <c r="Q193" s="10"/>
      <c r="R193" s="10"/>
      <c r="S193" s="10"/>
      <c r="T193" s="10"/>
      <c r="U193" s="26"/>
      <c r="V193" s="10"/>
      <c r="W193" s="10"/>
      <c r="X193" s="39"/>
      <c r="Y193" s="39"/>
      <c r="Z193" s="39"/>
      <c r="AA193" s="39"/>
      <c r="AB193" s="39"/>
      <c r="AC193" s="39"/>
      <c r="AD193" s="39"/>
      <c r="AE193" s="40"/>
      <c r="AF193" s="40"/>
      <c r="AG193" s="40"/>
      <c r="AH193" s="40"/>
      <c r="AI193" s="40"/>
    </row>
    <row r="194">
      <c r="A194" s="3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"/>
      <c r="M194" s="10"/>
      <c r="N194" s="10"/>
      <c r="O194" s="10"/>
      <c r="P194" s="10"/>
      <c r="Q194" s="10"/>
      <c r="R194" s="10"/>
      <c r="S194" s="10"/>
      <c r="T194" s="10"/>
      <c r="U194" s="26"/>
      <c r="V194" s="10"/>
      <c r="W194" s="10"/>
      <c r="X194" s="39"/>
      <c r="Y194" s="39"/>
      <c r="Z194" s="39"/>
      <c r="AA194" s="39"/>
      <c r="AB194" s="39"/>
      <c r="AC194" s="39"/>
      <c r="AD194" s="39"/>
      <c r="AE194" s="40"/>
      <c r="AF194" s="40"/>
      <c r="AG194" s="40"/>
      <c r="AH194" s="40"/>
      <c r="AI194" s="40"/>
    </row>
    <row r="195">
      <c r="A195" s="3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"/>
      <c r="M195" s="10"/>
      <c r="N195" s="10"/>
      <c r="O195" s="10"/>
      <c r="P195" s="10"/>
      <c r="Q195" s="10"/>
      <c r="R195" s="10"/>
      <c r="S195" s="10"/>
      <c r="T195" s="10"/>
      <c r="U195" s="26"/>
      <c r="V195" s="10"/>
      <c r="W195" s="10"/>
      <c r="X195" s="39"/>
      <c r="Y195" s="39"/>
      <c r="Z195" s="39"/>
      <c r="AA195" s="39"/>
      <c r="AB195" s="39"/>
      <c r="AC195" s="39"/>
      <c r="AD195" s="39"/>
      <c r="AE195" s="40"/>
      <c r="AF195" s="40"/>
      <c r="AG195" s="40"/>
      <c r="AH195" s="40"/>
      <c r="AI195" s="40"/>
    </row>
    <row r="196">
      <c r="A196" s="3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"/>
      <c r="M196" s="10"/>
      <c r="N196" s="10"/>
      <c r="O196" s="10"/>
      <c r="P196" s="10"/>
      <c r="Q196" s="10"/>
      <c r="R196" s="10"/>
      <c r="S196" s="10"/>
      <c r="T196" s="10"/>
      <c r="U196" s="26"/>
      <c r="V196" s="10"/>
      <c r="W196" s="10"/>
      <c r="X196" s="39"/>
      <c r="Y196" s="39"/>
      <c r="Z196" s="39"/>
      <c r="AA196" s="39"/>
      <c r="AB196" s="39"/>
      <c r="AC196" s="39"/>
      <c r="AD196" s="39"/>
      <c r="AE196" s="40"/>
      <c r="AF196" s="40"/>
      <c r="AG196" s="40"/>
      <c r="AH196" s="40"/>
      <c r="AI196" s="40"/>
    </row>
    <row r="197">
      <c r="A197" s="3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"/>
      <c r="M197" s="10"/>
      <c r="N197" s="10"/>
      <c r="O197" s="10"/>
      <c r="P197" s="10"/>
      <c r="Q197" s="10"/>
      <c r="R197" s="10"/>
      <c r="S197" s="10"/>
      <c r="T197" s="10"/>
      <c r="U197" s="26"/>
      <c r="V197" s="10"/>
      <c r="W197" s="10"/>
      <c r="X197" s="39"/>
      <c r="Y197" s="39"/>
      <c r="Z197" s="39"/>
      <c r="AA197" s="39"/>
      <c r="AB197" s="39"/>
      <c r="AC197" s="39"/>
      <c r="AD197" s="39"/>
      <c r="AE197" s="40"/>
      <c r="AF197" s="40"/>
      <c r="AG197" s="40"/>
      <c r="AH197" s="40"/>
      <c r="AI197" s="40"/>
    </row>
    <row r="198">
      <c r="A198" s="3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"/>
      <c r="M198" s="10"/>
      <c r="N198" s="10"/>
      <c r="O198" s="10"/>
      <c r="P198" s="10"/>
      <c r="Q198" s="10"/>
      <c r="R198" s="10"/>
      <c r="S198" s="10"/>
      <c r="T198" s="10"/>
      <c r="U198" s="26"/>
      <c r="V198" s="10"/>
      <c r="W198" s="10"/>
      <c r="X198" s="39"/>
      <c r="Y198" s="39"/>
      <c r="Z198" s="39"/>
      <c r="AA198" s="39"/>
      <c r="AB198" s="39"/>
      <c r="AC198" s="39"/>
      <c r="AD198" s="39"/>
      <c r="AE198" s="40"/>
      <c r="AF198" s="40"/>
      <c r="AG198" s="40"/>
      <c r="AH198" s="40"/>
      <c r="AI198" s="40"/>
    </row>
    <row r="199">
      <c r="A199" s="3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"/>
      <c r="M199" s="10"/>
      <c r="N199" s="10"/>
      <c r="O199" s="10"/>
      <c r="P199" s="10"/>
      <c r="Q199" s="10"/>
      <c r="R199" s="10"/>
      <c r="S199" s="10"/>
      <c r="T199" s="10"/>
      <c r="U199" s="26"/>
      <c r="V199" s="10"/>
      <c r="W199" s="10"/>
      <c r="X199" s="39"/>
      <c r="Y199" s="39"/>
      <c r="Z199" s="39"/>
      <c r="AA199" s="39"/>
      <c r="AB199" s="39"/>
      <c r="AC199" s="39"/>
      <c r="AD199" s="39"/>
      <c r="AE199" s="40"/>
      <c r="AF199" s="40"/>
      <c r="AG199" s="40"/>
      <c r="AH199" s="40"/>
      <c r="AI199" s="40"/>
    </row>
    <row r="200">
      <c r="A200" s="3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"/>
      <c r="M200" s="10"/>
      <c r="N200" s="10"/>
      <c r="O200" s="10"/>
      <c r="P200" s="10"/>
      <c r="Q200" s="10"/>
      <c r="R200" s="10"/>
      <c r="S200" s="10"/>
      <c r="T200" s="10"/>
      <c r="U200" s="26"/>
      <c r="V200" s="10"/>
      <c r="W200" s="10"/>
      <c r="X200" s="39"/>
      <c r="Y200" s="39"/>
      <c r="Z200" s="39"/>
      <c r="AA200" s="39"/>
      <c r="AB200" s="39"/>
      <c r="AC200" s="39"/>
      <c r="AD200" s="39"/>
      <c r="AE200" s="40"/>
      <c r="AF200" s="40"/>
      <c r="AG200" s="40"/>
      <c r="AH200" s="40"/>
      <c r="AI200" s="40"/>
    </row>
    <row r="201">
      <c r="A201" s="3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"/>
      <c r="M201" s="10"/>
      <c r="N201" s="10"/>
      <c r="O201" s="10"/>
      <c r="P201" s="10"/>
      <c r="Q201" s="10"/>
      <c r="R201" s="10"/>
      <c r="S201" s="10"/>
      <c r="T201" s="10"/>
      <c r="U201" s="26"/>
      <c r="V201" s="10"/>
      <c r="W201" s="10"/>
      <c r="X201" s="39"/>
      <c r="Y201" s="39"/>
      <c r="Z201" s="39"/>
      <c r="AA201" s="39"/>
      <c r="AB201" s="39"/>
      <c r="AC201" s="39"/>
      <c r="AD201" s="39"/>
      <c r="AE201" s="40"/>
      <c r="AF201" s="40"/>
      <c r="AG201" s="40"/>
      <c r="AH201" s="40"/>
      <c r="AI201" s="40"/>
    </row>
    <row r="202">
      <c r="A202" s="3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"/>
      <c r="M202" s="10"/>
      <c r="N202" s="10"/>
      <c r="O202" s="10"/>
      <c r="P202" s="10"/>
      <c r="Q202" s="10"/>
      <c r="R202" s="10"/>
      <c r="S202" s="10"/>
      <c r="T202" s="10"/>
      <c r="U202" s="26"/>
      <c r="V202" s="10"/>
      <c r="W202" s="10"/>
      <c r="X202" s="39"/>
      <c r="Y202" s="39"/>
      <c r="Z202" s="39"/>
      <c r="AA202" s="39"/>
      <c r="AB202" s="39"/>
      <c r="AC202" s="39"/>
      <c r="AD202" s="39"/>
      <c r="AE202" s="40"/>
      <c r="AF202" s="40"/>
      <c r="AG202" s="40"/>
      <c r="AH202" s="40"/>
      <c r="AI202" s="40"/>
    </row>
    <row r="203">
      <c r="A203" s="3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"/>
      <c r="M203" s="10"/>
      <c r="N203" s="10"/>
      <c r="O203" s="10"/>
      <c r="P203" s="10"/>
      <c r="Q203" s="10"/>
      <c r="R203" s="10"/>
      <c r="S203" s="10"/>
      <c r="T203" s="10"/>
      <c r="U203" s="26"/>
      <c r="V203" s="10"/>
      <c r="W203" s="10"/>
      <c r="X203" s="39"/>
      <c r="Y203" s="39"/>
      <c r="Z203" s="39"/>
      <c r="AA203" s="39"/>
      <c r="AB203" s="39"/>
      <c r="AC203" s="39"/>
      <c r="AD203" s="39"/>
      <c r="AE203" s="40"/>
      <c r="AF203" s="40"/>
      <c r="AG203" s="40"/>
      <c r="AH203" s="40"/>
      <c r="AI203" s="40"/>
    </row>
    <row r="204">
      <c r="A204" s="3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"/>
      <c r="M204" s="10"/>
      <c r="N204" s="10"/>
      <c r="O204" s="10"/>
      <c r="P204" s="10"/>
      <c r="Q204" s="10"/>
      <c r="R204" s="10"/>
      <c r="S204" s="10"/>
      <c r="T204" s="10"/>
      <c r="U204" s="26"/>
      <c r="V204" s="10"/>
      <c r="W204" s="10"/>
      <c r="X204" s="39"/>
      <c r="Y204" s="39"/>
      <c r="Z204" s="39"/>
      <c r="AA204" s="39"/>
      <c r="AB204" s="39"/>
      <c r="AC204" s="39"/>
      <c r="AD204" s="39"/>
      <c r="AE204" s="40"/>
      <c r="AF204" s="40"/>
      <c r="AG204" s="40"/>
      <c r="AH204" s="40"/>
      <c r="AI204" s="40"/>
    </row>
    <row r="205">
      <c r="A205" s="3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"/>
      <c r="M205" s="10"/>
      <c r="N205" s="10"/>
      <c r="O205" s="10"/>
      <c r="P205" s="10"/>
      <c r="Q205" s="10"/>
      <c r="R205" s="10"/>
      <c r="S205" s="10"/>
      <c r="T205" s="10"/>
      <c r="U205" s="26"/>
      <c r="V205" s="10"/>
      <c r="W205" s="10"/>
      <c r="X205" s="39"/>
      <c r="Y205" s="39"/>
      <c r="Z205" s="39"/>
      <c r="AA205" s="39"/>
      <c r="AB205" s="39"/>
      <c r="AC205" s="39"/>
      <c r="AD205" s="39"/>
      <c r="AE205" s="40"/>
      <c r="AF205" s="40"/>
      <c r="AG205" s="40"/>
      <c r="AH205" s="40"/>
      <c r="AI205" s="40"/>
    </row>
    <row r="206">
      <c r="A206" s="3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"/>
      <c r="M206" s="10"/>
      <c r="N206" s="10"/>
      <c r="O206" s="10"/>
      <c r="P206" s="10"/>
      <c r="Q206" s="10"/>
      <c r="R206" s="10"/>
      <c r="S206" s="10"/>
      <c r="T206" s="10"/>
      <c r="U206" s="26"/>
      <c r="V206" s="10"/>
      <c r="W206" s="10"/>
      <c r="X206" s="39"/>
      <c r="Y206" s="39"/>
      <c r="Z206" s="39"/>
      <c r="AA206" s="39"/>
      <c r="AB206" s="39"/>
      <c r="AC206" s="39"/>
      <c r="AD206" s="39"/>
      <c r="AE206" s="40"/>
      <c r="AF206" s="40"/>
      <c r="AG206" s="40"/>
      <c r="AH206" s="40"/>
      <c r="AI206" s="40"/>
    </row>
    <row r="207">
      <c r="A207" s="3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"/>
      <c r="M207" s="10"/>
      <c r="N207" s="10"/>
      <c r="O207" s="10"/>
      <c r="P207" s="10"/>
      <c r="Q207" s="10"/>
      <c r="R207" s="10"/>
      <c r="S207" s="10"/>
      <c r="T207" s="10"/>
      <c r="U207" s="26"/>
      <c r="V207" s="10"/>
      <c r="W207" s="10"/>
      <c r="X207" s="39"/>
      <c r="Y207" s="39"/>
      <c r="Z207" s="39"/>
      <c r="AA207" s="39"/>
      <c r="AB207" s="39"/>
      <c r="AC207" s="39"/>
      <c r="AD207" s="39"/>
      <c r="AE207" s="40"/>
      <c r="AF207" s="40"/>
      <c r="AG207" s="40"/>
      <c r="AH207" s="40"/>
      <c r="AI207" s="40"/>
    </row>
    <row r="208">
      <c r="A208" s="3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"/>
      <c r="M208" s="10"/>
      <c r="N208" s="10"/>
      <c r="O208" s="10"/>
      <c r="P208" s="10"/>
      <c r="Q208" s="10"/>
      <c r="R208" s="10"/>
      <c r="S208" s="10"/>
      <c r="T208" s="10"/>
      <c r="U208" s="26"/>
      <c r="V208" s="10"/>
      <c r="W208" s="10"/>
      <c r="X208" s="39"/>
      <c r="Y208" s="39"/>
      <c r="Z208" s="39"/>
      <c r="AA208" s="39"/>
      <c r="AB208" s="39"/>
      <c r="AC208" s="39"/>
      <c r="AD208" s="39"/>
      <c r="AE208" s="40"/>
      <c r="AF208" s="40"/>
      <c r="AG208" s="40"/>
      <c r="AH208" s="40"/>
      <c r="AI208" s="40"/>
    </row>
    <row r="209">
      <c r="A209" s="3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"/>
      <c r="M209" s="10"/>
      <c r="N209" s="10"/>
      <c r="O209" s="10"/>
      <c r="P209" s="10"/>
      <c r="Q209" s="10"/>
      <c r="R209" s="10"/>
      <c r="S209" s="10"/>
      <c r="T209" s="10"/>
      <c r="U209" s="26"/>
      <c r="V209" s="10"/>
      <c r="W209" s="10"/>
      <c r="X209" s="39"/>
      <c r="Y209" s="39"/>
      <c r="Z209" s="39"/>
      <c r="AA209" s="39"/>
      <c r="AB209" s="39"/>
      <c r="AC209" s="39"/>
      <c r="AD209" s="39"/>
      <c r="AE209" s="40"/>
      <c r="AF209" s="40"/>
      <c r="AG209" s="40"/>
      <c r="AH209" s="40"/>
      <c r="AI209" s="40"/>
    </row>
    <row r="210">
      <c r="A210" s="3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"/>
      <c r="M210" s="10"/>
      <c r="N210" s="10"/>
      <c r="O210" s="10"/>
      <c r="P210" s="10"/>
      <c r="Q210" s="10"/>
      <c r="R210" s="10"/>
      <c r="S210" s="10"/>
      <c r="T210" s="10"/>
      <c r="U210" s="26"/>
      <c r="V210" s="10"/>
      <c r="W210" s="10"/>
      <c r="X210" s="39"/>
      <c r="Y210" s="39"/>
      <c r="Z210" s="39"/>
      <c r="AA210" s="39"/>
      <c r="AB210" s="39"/>
      <c r="AC210" s="39"/>
      <c r="AD210" s="39"/>
      <c r="AE210" s="40"/>
      <c r="AF210" s="40"/>
      <c r="AG210" s="40"/>
      <c r="AH210" s="40"/>
      <c r="AI210" s="40"/>
    </row>
    <row r="211">
      <c r="A211" s="3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"/>
      <c r="M211" s="10"/>
      <c r="N211" s="10"/>
      <c r="O211" s="10"/>
      <c r="P211" s="10"/>
      <c r="Q211" s="10"/>
      <c r="R211" s="10"/>
      <c r="S211" s="10"/>
      <c r="T211" s="10"/>
      <c r="U211" s="26"/>
      <c r="V211" s="10"/>
      <c r="W211" s="10"/>
      <c r="X211" s="39"/>
      <c r="Y211" s="39"/>
      <c r="Z211" s="39"/>
      <c r="AA211" s="39"/>
      <c r="AB211" s="39"/>
      <c r="AC211" s="39"/>
      <c r="AD211" s="39"/>
      <c r="AE211" s="40"/>
      <c r="AF211" s="40"/>
      <c r="AG211" s="40"/>
      <c r="AH211" s="40"/>
      <c r="AI211" s="40"/>
    </row>
    <row r="212">
      <c r="A212" s="3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"/>
      <c r="M212" s="10"/>
      <c r="N212" s="10"/>
      <c r="O212" s="10"/>
      <c r="P212" s="10"/>
      <c r="Q212" s="10"/>
      <c r="R212" s="10"/>
      <c r="S212" s="10"/>
      <c r="T212" s="10"/>
      <c r="U212" s="26"/>
      <c r="V212" s="10"/>
      <c r="W212" s="10"/>
      <c r="X212" s="39"/>
      <c r="Y212" s="39"/>
      <c r="Z212" s="39"/>
      <c r="AA212" s="39"/>
      <c r="AB212" s="39"/>
      <c r="AC212" s="39"/>
      <c r="AD212" s="39"/>
      <c r="AE212" s="40"/>
      <c r="AF212" s="40"/>
      <c r="AG212" s="40"/>
      <c r="AH212" s="40"/>
      <c r="AI212" s="40"/>
    </row>
    <row r="213">
      <c r="A213" s="3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"/>
      <c r="M213" s="10"/>
      <c r="N213" s="10"/>
      <c r="O213" s="10"/>
      <c r="P213" s="10"/>
      <c r="Q213" s="10"/>
      <c r="R213" s="10"/>
      <c r="S213" s="10"/>
      <c r="T213" s="10"/>
      <c r="U213" s="26"/>
      <c r="V213" s="10"/>
      <c r="W213" s="10"/>
      <c r="X213" s="39"/>
      <c r="Y213" s="39"/>
      <c r="Z213" s="39"/>
      <c r="AA213" s="39"/>
      <c r="AB213" s="39"/>
      <c r="AC213" s="39"/>
      <c r="AD213" s="39"/>
      <c r="AE213" s="40"/>
      <c r="AF213" s="40"/>
      <c r="AG213" s="40"/>
      <c r="AH213" s="40"/>
      <c r="AI213" s="40"/>
    </row>
    <row r="214">
      <c r="A214" s="3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"/>
      <c r="M214" s="10"/>
      <c r="N214" s="10"/>
      <c r="O214" s="10"/>
      <c r="P214" s="10"/>
      <c r="Q214" s="10"/>
      <c r="R214" s="10"/>
      <c r="S214" s="10"/>
      <c r="T214" s="10"/>
      <c r="U214" s="26"/>
      <c r="V214" s="10"/>
      <c r="W214" s="10"/>
      <c r="X214" s="39"/>
      <c r="Y214" s="39"/>
      <c r="Z214" s="39"/>
      <c r="AA214" s="39"/>
      <c r="AB214" s="39"/>
      <c r="AC214" s="39"/>
      <c r="AD214" s="39"/>
      <c r="AE214" s="40"/>
      <c r="AF214" s="40"/>
      <c r="AG214" s="40"/>
      <c r="AH214" s="40"/>
      <c r="AI214" s="40"/>
    </row>
    <row r="215">
      <c r="A215" s="3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"/>
      <c r="M215" s="10"/>
      <c r="N215" s="10"/>
      <c r="O215" s="10"/>
      <c r="P215" s="10"/>
      <c r="Q215" s="10"/>
      <c r="R215" s="10"/>
      <c r="S215" s="10"/>
      <c r="T215" s="10"/>
      <c r="U215" s="26"/>
      <c r="V215" s="10"/>
      <c r="W215" s="10"/>
      <c r="X215" s="39"/>
      <c r="Y215" s="39"/>
      <c r="Z215" s="39"/>
      <c r="AA215" s="39"/>
      <c r="AB215" s="39"/>
      <c r="AC215" s="39"/>
      <c r="AD215" s="39"/>
      <c r="AE215" s="40"/>
      <c r="AF215" s="40"/>
      <c r="AG215" s="40"/>
      <c r="AH215" s="40"/>
      <c r="AI215" s="40"/>
    </row>
    <row r="216">
      <c r="A216" s="3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"/>
      <c r="M216" s="10"/>
      <c r="N216" s="10"/>
      <c r="O216" s="10"/>
      <c r="P216" s="10"/>
      <c r="Q216" s="10"/>
      <c r="R216" s="10"/>
      <c r="S216" s="10"/>
      <c r="T216" s="10"/>
      <c r="U216" s="26"/>
      <c r="V216" s="10"/>
      <c r="W216" s="10"/>
      <c r="X216" s="39"/>
      <c r="Y216" s="39"/>
      <c r="Z216" s="39"/>
      <c r="AA216" s="39"/>
      <c r="AB216" s="39"/>
      <c r="AC216" s="39"/>
      <c r="AD216" s="39"/>
      <c r="AE216" s="40"/>
      <c r="AF216" s="40"/>
      <c r="AG216" s="40"/>
      <c r="AH216" s="40"/>
      <c r="AI216" s="40"/>
    </row>
    <row r="217">
      <c r="A217" s="3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"/>
      <c r="M217" s="10"/>
      <c r="N217" s="10"/>
      <c r="O217" s="10"/>
      <c r="P217" s="10"/>
      <c r="Q217" s="10"/>
      <c r="R217" s="10"/>
      <c r="S217" s="10"/>
      <c r="T217" s="10"/>
      <c r="U217" s="26"/>
      <c r="V217" s="10"/>
      <c r="W217" s="10"/>
      <c r="X217" s="39"/>
      <c r="Y217" s="39"/>
      <c r="Z217" s="39"/>
      <c r="AA217" s="39"/>
      <c r="AB217" s="39"/>
      <c r="AC217" s="39"/>
      <c r="AD217" s="39"/>
      <c r="AE217" s="40"/>
      <c r="AF217" s="40"/>
      <c r="AG217" s="40"/>
      <c r="AH217" s="40"/>
      <c r="AI217" s="40"/>
    </row>
    <row r="218">
      <c r="A218" s="3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"/>
      <c r="M218" s="10"/>
      <c r="N218" s="10"/>
      <c r="O218" s="10"/>
      <c r="P218" s="10"/>
      <c r="Q218" s="10"/>
      <c r="R218" s="10"/>
      <c r="S218" s="10"/>
      <c r="T218" s="10"/>
      <c r="U218" s="26"/>
      <c r="V218" s="10"/>
      <c r="W218" s="10"/>
      <c r="X218" s="39"/>
      <c r="Y218" s="39"/>
      <c r="Z218" s="39"/>
      <c r="AA218" s="39"/>
      <c r="AB218" s="39"/>
      <c r="AC218" s="39"/>
      <c r="AD218" s="39"/>
      <c r="AE218" s="40"/>
      <c r="AF218" s="40"/>
      <c r="AG218" s="40"/>
      <c r="AH218" s="40"/>
      <c r="AI218" s="40"/>
    </row>
    <row r="219">
      <c r="A219" s="3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"/>
      <c r="M219" s="10"/>
      <c r="N219" s="10"/>
      <c r="O219" s="10"/>
      <c r="P219" s="10"/>
      <c r="Q219" s="10"/>
      <c r="R219" s="10"/>
      <c r="S219" s="10"/>
      <c r="T219" s="10"/>
      <c r="U219" s="26"/>
      <c r="V219" s="10"/>
      <c r="W219" s="10"/>
      <c r="X219" s="39"/>
      <c r="Y219" s="39"/>
      <c r="Z219" s="39"/>
      <c r="AA219" s="39"/>
      <c r="AB219" s="39"/>
      <c r="AC219" s="39"/>
      <c r="AD219" s="39"/>
      <c r="AE219" s="40"/>
      <c r="AF219" s="40"/>
      <c r="AG219" s="40"/>
      <c r="AH219" s="40"/>
      <c r="AI219" s="40"/>
    </row>
    <row r="220">
      <c r="A220" s="3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"/>
      <c r="M220" s="10"/>
      <c r="N220" s="10"/>
      <c r="O220" s="10"/>
      <c r="P220" s="10"/>
      <c r="Q220" s="10"/>
      <c r="R220" s="10"/>
      <c r="S220" s="10"/>
      <c r="T220" s="10"/>
      <c r="U220" s="26"/>
      <c r="V220" s="10"/>
      <c r="W220" s="10"/>
      <c r="X220" s="39"/>
      <c r="Y220" s="39"/>
      <c r="Z220" s="39"/>
      <c r="AA220" s="39"/>
      <c r="AB220" s="39"/>
      <c r="AC220" s="39"/>
      <c r="AD220" s="39"/>
      <c r="AE220" s="40"/>
      <c r="AF220" s="40"/>
      <c r="AG220" s="40"/>
      <c r="AH220" s="40"/>
      <c r="AI220" s="40"/>
    </row>
    <row r="221">
      <c r="A221" s="3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"/>
      <c r="M221" s="10"/>
      <c r="N221" s="10"/>
      <c r="O221" s="10"/>
      <c r="P221" s="10"/>
      <c r="Q221" s="10"/>
      <c r="R221" s="10"/>
      <c r="S221" s="10"/>
      <c r="T221" s="10"/>
      <c r="U221" s="26"/>
      <c r="V221" s="10"/>
      <c r="W221" s="10"/>
      <c r="X221" s="39"/>
      <c r="Y221" s="39"/>
      <c r="Z221" s="39"/>
      <c r="AA221" s="39"/>
      <c r="AB221" s="39"/>
      <c r="AC221" s="39"/>
      <c r="AD221" s="39"/>
      <c r="AE221" s="40"/>
      <c r="AF221" s="40"/>
      <c r="AG221" s="40"/>
      <c r="AH221" s="40"/>
      <c r="AI221" s="40"/>
    </row>
    <row r="222">
      <c r="A222" s="3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"/>
      <c r="M222" s="10"/>
      <c r="N222" s="10"/>
      <c r="O222" s="10"/>
      <c r="P222" s="10"/>
      <c r="Q222" s="10"/>
      <c r="R222" s="10"/>
      <c r="S222" s="10"/>
      <c r="T222" s="10"/>
      <c r="U222" s="26"/>
      <c r="V222" s="10"/>
      <c r="W222" s="10"/>
      <c r="X222" s="39"/>
      <c r="Y222" s="39"/>
      <c r="Z222" s="39"/>
      <c r="AA222" s="39"/>
      <c r="AB222" s="39"/>
      <c r="AC222" s="39"/>
      <c r="AD222" s="39"/>
      <c r="AE222" s="40"/>
      <c r="AF222" s="40"/>
      <c r="AG222" s="40"/>
      <c r="AH222" s="40"/>
      <c r="AI222" s="40"/>
    </row>
    <row r="223">
      <c r="A223" s="3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"/>
      <c r="M223" s="10"/>
      <c r="N223" s="10"/>
      <c r="O223" s="10"/>
      <c r="P223" s="10"/>
      <c r="Q223" s="10"/>
      <c r="R223" s="10"/>
      <c r="S223" s="10"/>
      <c r="T223" s="10"/>
      <c r="U223" s="26"/>
      <c r="V223" s="10"/>
      <c r="W223" s="10"/>
      <c r="X223" s="39"/>
      <c r="Y223" s="39"/>
      <c r="Z223" s="39"/>
      <c r="AA223" s="39"/>
      <c r="AB223" s="39"/>
      <c r="AC223" s="39"/>
      <c r="AD223" s="39"/>
      <c r="AE223" s="40"/>
      <c r="AF223" s="40"/>
      <c r="AG223" s="40"/>
      <c r="AH223" s="40"/>
      <c r="AI223" s="40"/>
    </row>
    <row r="224">
      <c r="A224" s="3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"/>
      <c r="M224" s="10"/>
      <c r="N224" s="10"/>
      <c r="O224" s="10"/>
      <c r="P224" s="10"/>
      <c r="Q224" s="10"/>
      <c r="R224" s="10"/>
      <c r="S224" s="10"/>
      <c r="T224" s="10"/>
      <c r="U224" s="26"/>
      <c r="V224" s="10"/>
      <c r="W224" s="10"/>
      <c r="X224" s="39"/>
      <c r="Y224" s="39"/>
      <c r="Z224" s="39"/>
      <c r="AA224" s="39"/>
      <c r="AB224" s="39"/>
      <c r="AC224" s="39"/>
      <c r="AD224" s="39"/>
      <c r="AE224" s="40"/>
      <c r="AF224" s="40"/>
      <c r="AG224" s="40"/>
      <c r="AH224" s="40"/>
      <c r="AI224" s="40"/>
    </row>
    <row r="225">
      <c r="A225" s="3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"/>
      <c r="M225" s="10"/>
      <c r="N225" s="10"/>
      <c r="O225" s="10"/>
      <c r="P225" s="10"/>
      <c r="Q225" s="10"/>
      <c r="R225" s="10"/>
      <c r="S225" s="10"/>
      <c r="T225" s="10"/>
      <c r="U225" s="26"/>
      <c r="V225" s="10"/>
      <c r="W225" s="10"/>
      <c r="X225" s="39"/>
      <c r="Y225" s="39"/>
      <c r="Z225" s="39"/>
      <c r="AA225" s="39"/>
      <c r="AB225" s="39"/>
      <c r="AC225" s="39"/>
      <c r="AD225" s="39"/>
      <c r="AE225" s="40"/>
      <c r="AF225" s="40"/>
      <c r="AG225" s="40"/>
      <c r="AH225" s="40"/>
      <c r="AI225" s="40"/>
    </row>
    <row r="226">
      <c r="A226" s="3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"/>
      <c r="M226" s="10"/>
      <c r="N226" s="10"/>
      <c r="O226" s="10"/>
      <c r="P226" s="10"/>
      <c r="Q226" s="10"/>
      <c r="R226" s="10"/>
      <c r="S226" s="10"/>
      <c r="T226" s="10"/>
      <c r="U226" s="26"/>
      <c r="V226" s="10"/>
      <c r="W226" s="10"/>
      <c r="X226" s="39"/>
      <c r="Y226" s="39"/>
      <c r="Z226" s="39"/>
      <c r="AA226" s="39"/>
      <c r="AB226" s="39"/>
      <c r="AC226" s="39"/>
      <c r="AD226" s="39"/>
      <c r="AE226" s="40"/>
      <c r="AF226" s="40"/>
      <c r="AG226" s="40"/>
      <c r="AH226" s="40"/>
      <c r="AI226" s="40"/>
    </row>
    <row r="227">
      <c r="A227" s="3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"/>
      <c r="M227" s="10"/>
      <c r="N227" s="10"/>
      <c r="O227" s="10"/>
      <c r="P227" s="10"/>
      <c r="Q227" s="10"/>
      <c r="R227" s="10"/>
      <c r="S227" s="10"/>
      <c r="T227" s="10"/>
      <c r="U227" s="26"/>
      <c r="V227" s="10"/>
      <c r="W227" s="10"/>
      <c r="X227" s="39"/>
      <c r="Y227" s="39"/>
      <c r="Z227" s="39"/>
      <c r="AA227" s="39"/>
      <c r="AB227" s="39"/>
      <c r="AC227" s="39"/>
      <c r="AD227" s="39"/>
      <c r="AE227" s="40"/>
      <c r="AF227" s="40"/>
      <c r="AG227" s="40"/>
      <c r="AH227" s="40"/>
      <c r="AI227" s="40"/>
    </row>
    <row r="228">
      <c r="A228" s="3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"/>
      <c r="M228" s="10"/>
      <c r="N228" s="10"/>
      <c r="O228" s="10"/>
      <c r="P228" s="10"/>
      <c r="Q228" s="10"/>
      <c r="R228" s="10"/>
      <c r="S228" s="10"/>
      <c r="T228" s="10"/>
      <c r="U228" s="26"/>
      <c r="V228" s="10"/>
      <c r="W228" s="10"/>
      <c r="X228" s="39"/>
      <c r="Y228" s="39"/>
      <c r="Z228" s="39"/>
      <c r="AA228" s="39"/>
      <c r="AB228" s="39"/>
      <c r="AC228" s="39"/>
      <c r="AD228" s="39"/>
      <c r="AE228" s="40"/>
      <c r="AF228" s="40"/>
      <c r="AG228" s="40"/>
      <c r="AH228" s="40"/>
      <c r="AI228" s="40"/>
    </row>
    <row r="229">
      <c r="A229" s="3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"/>
      <c r="M229" s="10"/>
      <c r="N229" s="10"/>
      <c r="O229" s="10"/>
      <c r="P229" s="10"/>
      <c r="Q229" s="10"/>
      <c r="R229" s="10"/>
      <c r="S229" s="10"/>
      <c r="T229" s="10"/>
      <c r="U229" s="26"/>
      <c r="V229" s="10"/>
      <c r="W229" s="10"/>
      <c r="X229" s="39"/>
      <c r="Y229" s="39"/>
      <c r="Z229" s="39"/>
      <c r="AA229" s="39"/>
      <c r="AB229" s="39"/>
      <c r="AC229" s="39"/>
      <c r="AD229" s="39"/>
      <c r="AE229" s="40"/>
      <c r="AF229" s="40"/>
      <c r="AG229" s="40"/>
      <c r="AH229" s="40"/>
      <c r="AI229" s="40"/>
    </row>
    <row r="230">
      <c r="A230" s="3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"/>
      <c r="M230" s="10"/>
      <c r="N230" s="10"/>
      <c r="O230" s="10"/>
      <c r="P230" s="10"/>
      <c r="Q230" s="10"/>
      <c r="R230" s="10"/>
      <c r="S230" s="10"/>
      <c r="T230" s="10"/>
      <c r="U230" s="26"/>
      <c r="V230" s="10"/>
      <c r="W230" s="10"/>
      <c r="X230" s="39"/>
      <c r="Y230" s="39"/>
      <c r="Z230" s="39"/>
      <c r="AA230" s="39"/>
      <c r="AB230" s="39"/>
      <c r="AC230" s="39"/>
      <c r="AD230" s="39"/>
      <c r="AE230" s="40"/>
      <c r="AF230" s="40"/>
      <c r="AG230" s="40"/>
      <c r="AH230" s="40"/>
      <c r="AI230" s="40"/>
    </row>
    <row r="231">
      <c r="A231" s="3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"/>
      <c r="M231" s="10"/>
      <c r="N231" s="10"/>
      <c r="O231" s="10"/>
      <c r="P231" s="10"/>
      <c r="Q231" s="10"/>
      <c r="R231" s="10"/>
      <c r="S231" s="10"/>
      <c r="T231" s="10"/>
      <c r="U231" s="26"/>
      <c r="V231" s="10"/>
      <c r="W231" s="10"/>
      <c r="X231" s="39"/>
      <c r="Y231" s="39"/>
      <c r="Z231" s="39"/>
      <c r="AA231" s="39"/>
      <c r="AB231" s="39"/>
      <c r="AC231" s="39"/>
      <c r="AD231" s="39"/>
      <c r="AE231" s="40"/>
      <c r="AF231" s="40"/>
      <c r="AG231" s="40"/>
      <c r="AH231" s="40"/>
      <c r="AI231" s="40"/>
    </row>
    <row r="232">
      <c r="A232" s="3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"/>
      <c r="M232" s="10"/>
      <c r="N232" s="10"/>
      <c r="O232" s="10"/>
      <c r="P232" s="10"/>
      <c r="Q232" s="10"/>
      <c r="R232" s="10"/>
      <c r="S232" s="10"/>
      <c r="T232" s="10"/>
      <c r="U232" s="26"/>
      <c r="V232" s="10"/>
      <c r="W232" s="10"/>
      <c r="X232" s="39"/>
      <c r="Y232" s="39"/>
      <c r="Z232" s="39"/>
      <c r="AA232" s="39"/>
      <c r="AB232" s="39"/>
      <c r="AC232" s="39"/>
      <c r="AD232" s="39"/>
      <c r="AE232" s="40"/>
      <c r="AF232" s="40"/>
      <c r="AG232" s="40"/>
      <c r="AH232" s="40"/>
      <c r="AI232" s="40"/>
    </row>
    <row r="233">
      <c r="A233" s="3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"/>
      <c r="M233" s="10"/>
      <c r="N233" s="10"/>
      <c r="O233" s="10"/>
      <c r="P233" s="10"/>
      <c r="Q233" s="10"/>
      <c r="R233" s="10"/>
      <c r="S233" s="10"/>
      <c r="T233" s="10"/>
      <c r="U233" s="26"/>
      <c r="V233" s="10"/>
      <c r="W233" s="10"/>
      <c r="X233" s="39"/>
      <c r="Y233" s="39"/>
      <c r="Z233" s="39"/>
      <c r="AA233" s="39"/>
      <c r="AB233" s="39"/>
      <c r="AC233" s="39"/>
      <c r="AD233" s="39"/>
      <c r="AE233" s="40"/>
      <c r="AF233" s="40"/>
      <c r="AG233" s="40"/>
      <c r="AH233" s="40"/>
      <c r="AI233" s="40"/>
    </row>
    <row r="234">
      <c r="A234" s="3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"/>
      <c r="M234" s="10"/>
      <c r="N234" s="10"/>
      <c r="O234" s="10"/>
      <c r="P234" s="10"/>
      <c r="Q234" s="10"/>
      <c r="R234" s="10"/>
      <c r="S234" s="10"/>
      <c r="T234" s="10"/>
      <c r="U234" s="26"/>
      <c r="V234" s="10"/>
      <c r="W234" s="10"/>
      <c r="X234" s="39"/>
      <c r="Y234" s="39"/>
      <c r="Z234" s="39"/>
      <c r="AA234" s="39"/>
      <c r="AB234" s="39"/>
      <c r="AC234" s="39"/>
      <c r="AD234" s="39"/>
      <c r="AE234" s="40"/>
      <c r="AF234" s="40"/>
      <c r="AG234" s="40"/>
      <c r="AH234" s="40"/>
      <c r="AI234" s="40"/>
    </row>
    <row r="235">
      <c r="A235" s="3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"/>
      <c r="M235" s="10"/>
      <c r="N235" s="10"/>
      <c r="O235" s="10"/>
      <c r="P235" s="10"/>
      <c r="Q235" s="10"/>
      <c r="R235" s="10"/>
      <c r="S235" s="10"/>
      <c r="T235" s="10"/>
      <c r="U235" s="26"/>
      <c r="V235" s="10"/>
      <c r="W235" s="10"/>
      <c r="X235" s="39"/>
      <c r="Y235" s="39"/>
      <c r="Z235" s="39"/>
      <c r="AA235" s="39"/>
      <c r="AB235" s="39"/>
      <c r="AC235" s="39"/>
      <c r="AD235" s="39"/>
      <c r="AE235" s="40"/>
      <c r="AF235" s="40"/>
      <c r="AG235" s="40"/>
      <c r="AH235" s="40"/>
      <c r="AI235" s="40"/>
    </row>
    <row r="236">
      <c r="A236" s="3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"/>
      <c r="M236" s="10"/>
      <c r="N236" s="10"/>
      <c r="O236" s="10"/>
      <c r="P236" s="10"/>
      <c r="Q236" s="10"/>
      <c r="R236" s="10"/>
      <c r="S236" s="10"/>
      <c r="T236" s="10"/>
      <c r="U236" s="26"/>
      <c r="V236" s="10"/>
      <c r="W236" s="10"/>
      <c r="X236" s="39"/>
      <c r="Y236" s="39"/>
      <c r="Z236" s="39"/>
      <c r="AA236" s="39"/>
      <c r="AB236" s="39"/>
      <c r="AC236" s="39"/>
      <c r="AD236" s="39"/>
      <c r="AE236" s="40"/>
      <c r="AF236" s="40"/>
      <c r="AG236" s="40"/>
      <c r="AH236" s="40"/>
      <c r="AI236" s="40"/>
    </row>
    <row r="237">
      <c r="A237" s="3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"/>
      <c r="M237" s="10"/>
      <c r="N237" s="10"/>
      <c r="O237" s="10"/>
      <c r="P237" s="10"/>
      <c r="Q237" s="10"/>
      <c r="R237" s="10"/>
      <c r="S237" s="10"/>
      <c r="T237" s="10"/>
      <c r="U237" s="26"/>
      <c r="V237" s="10"/>
      <c r="W237" s="10"/>
      <c r="X237" s="39"/>
      <c r="Y237" s="39"/>
      <c r="Z237" s="39"/>
      <c r="AA237" s="39"/>
      <c r="AB237" s="39"/>
      <c r="AC237" s="39"/>
      <c r="AD237" s="39"/>
      <c r="AE237" s="40"/>
      <c r="AF237" s="40"/>
      <c r="AG237" s="40"/>
      <c r="AH237" s="40"/>
      <c r="AI237" s="40"/>
    </row>
    <row r="238">
      <c r="A238" s="3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"/>
      <c r="M238" s="10"/>
      <c r="N238" s="10"/>
      <c r="O238" s="10"/>
      <c r="P238" s="10"/>
      <c r="Q238" s="10"/>
      <c r="R238" s="10"/>
      <c r="S238" s="10"/>
      <c r="T238" s="10"/>
      <c r="U238" s="26"/>
      <c r="V238" s="10"/>
      <c r="W238" s="10"/>
      <c r="X238" s="39"/>
      <c r="Y238" s="39"/>
      <c r="Z238" s="39"/>
      <c r="AA238" s="39"/>
      <c r="AB238" s="39"/>
      <c r="AC238" s="39"/>
      <c r="AD238" s="39"/>
      <c r="AE238" s="40"/>
      <c r="AF238" s="40"/>
      <c r="AG238" s="40"/>
      <c r="AH238" s="40"/>
      <c r="AI238" s="40"/>
    </row>
    <row r="239">
      <c r="A239" s="3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"/>
      <c r="M239" s="10"/>
      <c r="N239" s="10"/>
      <c r="O239" s="10"/>
      <c r="P239" s="10"/>
      <c r="Q239" s="10"/>
      <c r="R239" s="10"/>
      <c r="S239" s="10"/>
      <c r="T239" s="10"/>
      <c r="U239" s="26"/>
      <c r="V239" s="10"/>
      <c r="W239" s="10"/>
      <c r="X239" s="39"/>
      <c r="Y239" s="39"/>
      <c r="Z239" s="39"/>
      <c r="AA239" s="39"/>
      <c r="AB239" s="39"/>
      <c r="AC239" s="39"/>
      <c r="AD239" s="39"/>
      <c r="AE239" s="40"/>
      <c r="AF239" s="40"/>
      <c r="AG239" s="40"/>
      <c r="AH239" s="40"/>
      <c r="AI239" s="40"/>
    </row>
    <row r="240">
      <c r="A240" s="3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"/>
      <c r="M240" s="10"/>
      <c r="N240" s="10"/>
      <c r="O240" s="10"/>
      <c r="P240" s="10"/>
      <c r="Q240" s="10"/>
      <c r="R240" s="10"/>
      <c r="S240" s="10"/>
      <c r="T240" s="10"/>
      <c r="U240" s="26"/>
      <c r="V240" s="10"/>
      <c r="W240" s="10"/>
      <c r="X240" s="39"/>
      <c r="Y240" s="39"/>
      <c r="Z240" s="39"/>
      <c r="AA240" s="39"/>
      <c r="AB240" s="39"/>
      <c r="AC240" s="39"/>
      <c r="AD240" s="39"/>
      <c r="AE240" s="40"/>
      <c r="AF240" s="40"/>
      <c r="AG240" s="40"/>
      <c r="AH240" s="40"/>
      <c r="AI240" s="40"/>
    </row>
    <row r="241">
      <c r="A241" s="3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"/>
      <c r="M241" s="10"/>
      <c r="N241" s="10"/>
      <c r="O241" s="10"/>
      <c r="P241" s="10"/>
      <c r="Q241" s="10"/>
      <c r="R241" s="10"/>
      <c r="S241" s="10"/>
      <c r="T241" s="10"/>
      <c r="U241" s="26"/>
      <c r="V241" s="10"/>
      <c r="W241" s="10"/>
      <c r="X241" s="39"/>
      <c r="Y241" s="39"/>
      <c r="Z241" s="39"/>
      <c r="AA241" s="39"/>
      <c r="AB241" s="39"/>
      <c r="AC241" s="39"/>
      <c r="AD241" s="39"/>
      <c r="AE241" s="40"/>
      <c r="AF241" s="40"/>
      <c r="AG241" s="40"/>
      <c r="AH241" s="40"/>
      <c r="AI241" s="40"/>
    </row>
    <row r="242">
      <c r="A242" s="3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"/>
      <c r="M242" s="10"/>
      <c r="N242" s="10"/>
      <c r="O242" s="10"/>
      <c r="P242" s="10"/>
      <c r="Q242" s="10"/>
      <c r="R242" s="10"/>
      <c r="S242" s="10"/>
      <c r="T242" s="10"/>
      <c r="U242" s="26"/>
      <c r="V242" s="10"/>
      <c r="W242" s="10"/>
      <c r="X242" s="39"/>
      <c r="Y242" s="39"/>
      <c r="Z242" s="39"/>
      <c r="AA242" s="39"/>
      <c r="AB242" s="39"/>
      <c r="AC242" s="39"/>
      <c r="AD242" s="39"/>
      <c r="AE242" s="40"/>
      <c r="AF242" s="40"/>
      <c r="AG242" s="40"/>
      <c r="AH242" s="40"/>
      <c r="AI242" s="40"/>
    </row>
    <row r="243">
      <c r="A243" s="3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"/>
      <c r="M243" s="10"/>
      <c r="N243" s="10"/>
      <c r="O243" s="10"/>
      <c r="P243" s="10"/>
      <c r="Q243" s="10"/>
      <c r="R243" s="10"/>
      <c r="S243" s="10"/>
      <c r="T243" s="10"/>
      <c r="U243" s="26"/>
      <c r="V243" s="10"/>
      <c r="W243" s="10"/>
      <c r="X243" s="39"/>
      <c r="Y243" s="39"/>
      <c r="Z243" s="39"/>
      <c r="AA243" s="39"/>
      <c r="AB243" s="39"/>
      <c r="AC243" s="39"/>
      <c r="AD243" s="39"/>
      <c r="AE243" s="40"/>
      <c r="AF243" s="40"/>
      <c r="AG243" s="40"/>
      <c r="AH243" s="40"/>
      <c r="AI243" s="40"/>
    </row>
    <row r="244">
      <c r="A244" s="3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"/>
      <c r="M244" s="10"/>
      <c r="N244" s="10"/>
      <c r="O244" s="10"/>
      <c r="P244" s="10"/>
      <c r="Q244" s="10"/>
      <c r="R244" s="10"/>
      <c r="S244" s="10"/>
      <c r="T244" s="10"/>
      <c r="U244" s="26"/>
      <c r="V244" s="10"/>
      <c r="W244" s="10"/>
      <c r="X244" s="39"/>
      <c r="Y244" s="39"/>
      <c r="Z244" s="39"/>
      <c r="AA244" s="39"/>
      <c r="AB244" s="39"/>
      <c r="AC244" s="39"/>
      <c r="AD244" s="39"/>
      <c r="AE244" s="40"/>
      <c r="AF244" s="40"/>
      <c r="AG244" s="40"/>
      <c r="AH244" s="40"/>
      <c r="AI244" s="40"/>
    </row>
    <row r="245">
      <c r="A245" s="3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"/>
      <c r="M245" s="10"/>
      <c r="N245" s="10"/>
      <c r="O245" s="10"/>
      <c r="P245" s="10"/>
      <c r="Q245" s="10"/>
      <c r="R245" s="10"/>
      <c r="S245" s="10"/>
      <c r="T245" s="10"/>
      <c r="U245" s="26"/>
      <c r="V245" s="10"/>
      <c r="W245" s="10"/>
      <c r="X245" s="39"/>
      <c r="Y245" s="39"/>
      <c r="Z245" s="39"/>
      <c r="AA245" s="39"/>
      <c r="AB245" s="39"/>
      <c r="AC245" s="39"/>
      <c r="AD245" s="39"/>
      <c r="AE245" s="40"/>
      <c r="AF245" s="40"/>
      <c r="AG245" s="40"/>
      <c r="AH245" s="40"/>
      <c r="AI245" s="40"/>
    </row>
    <row r="246">
      <c r="A246" s="3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"/>
      <c r="M246" s="10"/>
      <c r="N246" s="10"/>
      <c r="O246" s="10"/>
      <c r="P246" s="10"/>
      <c r="Q246" s="10"/>
      <c r="R246" s="10"/>
      <c r="S246" s="10"/>
      <c r="T246" s="10"/>
      <c r="U246" s="26"/>
      <c r="V246" s="10"/>
      <c r="W246" s="10"/>
      <c r="X246" s="39"/>
      <c r="Y246" s="39"/>
      <c r="Z246" s="39"/>
      <c r="AA246" s="39"/>
      <c r="AB246" s="39"/>
      <c r="AC246" s="39"/>
      <c r="AD246" s="39"/>
      <c r="AE246" s="40"/>
      <c r="AF246" s="40"/>
      <c r="AG246" s="40"/>
      <c r="AH246" s="40"/>
      <c r="AI246" s="40"/>
    </row>
    <row r="247">
      <c r="A247" s="3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"/>
      <c r="M247" s="10"/>
      <c r="N247" s="10"/>
      <c r="O247" s="10"/>
      <c r="P247" s="10"/>
      <c r="Q247" s="10"/>
      <c r="R247" s="10"/>
      <c r="S247" s="10"/>
      <c r="T247" s="10"/>
      <c r="U247" s="26"/>
      <c r="V247" s="10"/>
      <c r="W247" s="10"/>
      <c r="X247" s="39"/>
      <c r="Y247" s="39"/>
      <c r="Z247" s="39"/>
      <c r="AA247" s="39"/>
      <c r="AB247" s="39"/>
      <c r="AC247" s="39"/>
      <c r="AD247" s="39"/>
      <c r="AE247" s="40"/>
      <c r="AF247" s="40"/>
      <c r="AG247" s="40"/>
      <c r="AH247" s="40"/>
      <c r="AI247" s="40"/>
    </row>
    <row r="248">
      <c r="A248" s="3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"/>
      <c r="M248" s="10"/>
      <c r="N248" s="10"/>
      <c r="O248" s="10"/>
      <c r="P248" s="10"/>
      <c r="Q248" s="10"/>
      <c r="R248" s="10"/>
      <c r="S248" s="10"/>
      <c r="T248" s="10"/>
      <c r="U248" s="26"/>
      <c r="V248" s="10"/>
      <c r="W248" s="10"/>
      <c r="X248" s="39"/>
      <c r="Y248" s="39"/>
      <c r="Z248" s="39"/>
      <c r="AA248" s="39"/>
      <c r="AB248" s="39"/>
      <c r="AC248" s="39"/>
      <c r="AD248" s="39"/>
      <c r="AE248" s="40"/>
      <c r="AF248" s="40"/>
      <c r="AG248" s="40"/>
      <c r="AH248" s="40"/>
      <c r="AI248" s="40"/>
    </row>
    <row r="249">
      <c r="A249" s="3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"/>
      <c r="M249" s="10"/>
      <c r="N249" s="10"/>
      <c r="O249" s="10"/>
      <c r="P249" s="10"/>
      <c r="Q249" s="10"/>
      <c r="R249" s="10"/>
      <c r="S249" s="10"/>
      <c r="T249" s="10"/>
      <c r="U249" s="26"/>
      <c r="V249" s="10"/>
      <c r="W249" s="10"/>
      <c r="X249" s="39"/>
      <c r="Y249" s="39"/>
      <c r="Z249" s="39"/>
      <c r="AA249" s="39"/>
      <c r="AB249" s="39"/>
      <c r="AC249" s="39"/>
      <c r="AD249" s="39"/>
      <c r="AE249" s="40"/>
      <c r="AF249" s="40"/>
      <c r="AG249" s="40"/>
      <c r="AH249" s="40"/>
      <c r="AI249" s="40"/>
    </row>
    <row r="250">
      <c r="A250" s="3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"/>
      <c r="M250" s="10"/>
      <c r="N250" s="10"/>
      <c r="O250" s="10"/>
      <c r="P250" s="10"/>
      <c r="Q250" s="10"/>
      <c r="R250" s="10"/>
      <c r="S250" s="10"/>
      <c r="T250" s="10"/>
      <c r="U250" s="26"/>
      <c r="V250" s="10"/>
      <c r="W250" s="10"/>
      <c r="X250" s="39"/>
      <c r="Y250" s="39"/>
      <c r="Z250" s="39"/>
      <c r="AA250" s="39"/>
      <c r="AB250" s="39"/>
      <c r="AC250" s="39"/>
      <c r="AD250" s="39"/>
      <c r="AE250" s="40"/>
      <c r="AF250" s="40"/>
      <c r="AG250" s="40"/>
      <c r="AH250" s="40"/>
      <c r="AI250" s="40"/>
    </row>
    <row r="251">
      <c r="A251" s="3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"/>
      <c r="M251" s="10"/>
      <c r="N251" s="10"/>
      <c r="O251" s="10"/>
      <c r="P251" s="10"/>
      <c r="Q251" s="10"/>
      <c r="R251" s="10"/>
      <c r="S251" s="10"/>
      <c r="T251" s="10"/>
      <c r="U251" s="26"/>
      <c r="V251" s="10"/>
      <c r="W251" s="10"/>
      <c r="X251" s="39"/>
      <c r="Y251" s="39"/>
      <c r="Z251" s="39"/>
      <c r="AA251" s="39"/>
      <c r="AB251" s="39"/>
      <c r="AC251" s="39"/>
      <c r="AD251" s="39"/>
      <c r="AE251" s="40"/>
      <c r="AF251" s="40"/>
      <c r="AG251" s="40"/>
      <c r="AH251" s="40"/>
      <c r="AI251" s="40"/>
    </row>
    <row r="252">
      <c r="A252" s="3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"/>
      <c r="M252" s="10"/>
      <c r="N252" s="10"/>
      <c r="O252" s="10"/>
      <c r="P252" s="10"/>
      <c r="Q252" s="10"/>
      <c r="R252" s="10"/>
      <c r="S252" s="10"/>
      <c r="T252" s="10"/>
      <c r="U252" s="26"/>
      <c r="V252" s="10"/>
      <c r="W252" s="10"/>
      <c r="X252" s="39"/>
      <c r="Y252" s="39"/>
      <c r="Z252" s="39"/>
      <c r="AA252" s="39"/>
      <c r="AB252" s="39"/>
      <c r="AC252" s="39"/>
      <c r="AD252" s="39"/>
      <c r="AE252" s="40"/>
      <c r="AF252" s="40"/>
      <c r="AG252" s="40"/>
      <c r="AH252" s="40"/>
      <c r="AI252" s="40"/>
    </row>
    <row r="253">
      <c r="A253" s="3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"/>
      <c r="M253" s="10"/>
      <c r="N253" s="10"/>
      <c r="O253" s="10"/>
      <c r="P253" s="10"/>
      <c r="Q253" s="10"/>
      <c r="R253" s="10"/>
      <c r="S253" s="10"/>
      <c r="T253" s="10"/>
      <c r="U253" s="26"/>
      <c r="V253" s="10"/>
      <c r="W253" s="10"/>
      <c r="X253" s="39"/>
      <c r="Y253" s="39"/>
      <c r="Z253" s="39"/>
      <c r="AA253" s="39"/>
      <c r="AB253" s="39"/>
      <c r="AC253" s="39"/>
      <c r="AD253" s="39"/>
      <c r="AE253" s="40"/>
      <c r="AF253" s="40"/>
      <c r="AG253" s="40"/>
      <c r="AH253" s="40"/>
      <c r="AI253" s="40"/>
    </row>
    <row r="254">
      <c r="A254" s="3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"/>
      <c r="M254" s="10"/>
      <c r="N254" s="10"/>
      <c r="O254" s="10"/>
      <c r="P254" s="10"/>
      <c r="Q254" s="10"/>
      <c r="R254" s="10"/>
      <c r="S254" s="10"/>
      <c r="T254" s="10"/>
      <c r="U254" s="26"/>
      <c r="V254" s="10"/>
      <c r="W254" s="10"/>
      <c r="X254" s="39"/>
      <c r="Y254" s="39"/>
      <c r="Z254" s="39"/>
      <c r="AA254" s="39"/>
      <c r="AB254" s="39"/>
      <c r="AC254" s="39"/>
      <c r="AD254" s="39"/>
      <c r="AE254" s="40"/>
      <c r="AF254" s="40"/>
      <c r="AG254" s="40"/>
      <c r="AH254" s="40"/>
      <c r="AI254" s="40"/>
    </row>
    <row r="255">
      <c r="A255" s="3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"/>
      <c r="M255" s="10"/>
      <c r="N255" s="10"/>
      <c r="O255" s="10"/>
      <c r="P255" s="10"/>
      <c r="Q255" s="10"/>
      <c r="R255" s="10"/>
      <c r="S255" s="10"/>
      <c r="T255" s="10"/>
      <c r="U255" s="26"/>
      <c r="V255" s="10"/>
      <c r="W255" s="10"/>
      <c r="X255" s="39"/>
      <c r="Y255" s="39"/>
      <c r="Z255" s="39"/>
      <c r="AA255" s="39"/>
      <c r="AB255" s="39"/>
      <c r="AC255" s="39"/>
      <c r="AD255" s="39"/>
      <c r="AE255" s="40"/>
      <c r="AF255" s="40"/>
      <c r="AG255" s="40"/>
      <c r="AH255" s="40"/>
      <c r="AI255" s="40"/>
    </row>
    <row r="256">
      <c r="A256" s="3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"/>
      <c r="M256" s="10"/>
      <c r="N256" s="10"/>
      <c r="O256" s="10"/>
      <c r="P256" s="10"/>
      <c r="Q256" s="10"/>
      <c r="R256" s="10"/>
      <c r="S256" s="10"/>
      <c r="T256" s="10"/>
      <c r="U256" s="26"/>
      <c r="V256" s="10"/>
      <c r="W256" s="10"/>
      <c r="X256" s="39"/>
      <c r="Y256" s="39"/>
      <c r="Z256" s="39"/>
      <c r="AA256" s="39"/>
      <c r="AB256" s="39"/>
      <c r="AC256" s="39"/>
      <c r="AD256" s="39"/>
      <c r="AE256" s="40"/>
      <c r="AF256" s="40"/>
      <c r="AG256" s="40"/>
      <c r="AH256" s="40"/>
      <c r="AI256" s="40"/>
    </row>
    <row r="257">
      <c r="A257" s="3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"/>
      <c r="M257" s="10"/>
      <c r="N257" s="10"/>
      <c r="O257" s="10"/>
      <c r="P257" s="10"/>
      <c r="Q257" s="10"/>
      <c r="R257" s="10"/>
      <c r="S257" s="10"/>
      <c r="T257" s="10"/>
      <c r="U257" s="26"/>
      <c r="V257" s="10"/>
      <c r="W257" s="10"/>
      <c r="X257" s="39"/>
      <c r="Y257" s="39"/>
      <c r="Z257" s="39"/>
      <c r="AA257" s="39"/>
      <c r="AB257" s="39"/>
      <c r="AC257" s="39"/>
      <c r="AD257" s="39"/>
      <c r="AE257" s="40"/>
      <c r="AF257" s="40"/>
      <c r="AG257" s="40"/>
      <c r="AH257" s="40"/>
      <c r="AI257" s="40"/>
    </row>
    <row r="258">
      <c r="A258" s="3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"/>
      <c r="M258" s="10"/>
      <c r="N258" s="10"/>
      <c r="O258" s="10"/>
      <c r="P258" s="10"/>
      <c r="Q258" s="10"/>
      <c r="R258" s="10"/>
      <c r="S258" s="10"/>
      <c r="T258" s="10"/>
      <c r="U258" s="26"/>
      <c r="V258" s="10"/>
      <c r="W258" s="10"/>
      <c r="X258" s="39"/>
      <c r="Y258" s="39"/>
      <c r="Z258" s="39"/>
      <c r="AA258" s="39"/>
      <c r="AB258" s="39"/>
      <c r="AC258" s="39"/>
      <c r="AD258" s="39"/>
      <c r="AE258" s="40"/>
      <c r="AF258" s="40"/>
      <c r="AG258" s="40"/>
      <c r="AH258" s="40"/>
      <c r="AI258" s="40"/>
    </row>
    <row r="259">
      <c r="A259" s="3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"/>
      <c r="M259" s="10"/>
      <c r="N259" s="10"/>
      <c r="O259" s="10"/>
      <c r="P259" s="10"/>
      <c r="Q259" s="10"/>
      <c r="R259" s="10"/>
      <c r="S259" s="10"/>
      <c r="T259" s="10"/>
      <c r="U259" s="26"/>
      <c r="V259" s="10"/>
      <c r="W259" s="10"/>
      <c r="X259" s="39"/>
      <c r="Y259" s="39"/>
      <c r="Z259" s="39"/>
      <c r="AA259" s="39"/>
      <c r="AB259" s="39"/>
      <c r="AC259" s="39"/>
      <c r="AD259" s="39"/>
      <c r="AE259" s="40"/>
      <c r="AF259" s="40"/>
      <c r="AG259" s="40"/>
      <c r="AH259" s="40"/>
      <c r="AI259" s="40"/>
    </row>
    <row r="260">
      <c r="A260" s="3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"/>
      <c r="M260" s="10"/>
      <c r="N260" s="10"/>
      <c r="O260" s="10"/>
      <c r="P260" s="10"/>
      <c r="Q260" s="10"/>
      <c r="R260" s="10"/>
      <c r="S260" s="10"/>
      <c r="T260" s="10"/>
      <c r="U260" s="26"/>
      <c r="V260" s="10"/>
      <c r="W260" s="10"/>
      <c r="X260" s="39"/>
      <c r="Y260" s="39"/>
      <c r="Z260" s="39"/>
      <c r="AA260" s="39"/>
      <c r="AB260" s="39"/>
      <c r="AC260" s="39"/>
      <c r="AD260" s="39"/>
      <c r="AE260" s="40"/>
      <c r="AF260" s="40"/>
      <c r="AG260" s="40"/>
      <c r="AH260" s="40"/>
      <c r="AI260" s="40"/>
    </row>
    <row r="261">
      <c r="A261" s="3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"/>
      <c r="M261" s="10"/>
      <c r="N261" s="10"/>
      <c r="O261" s="10"/>
      <c r="P261" s="10"/>
      <c r="Q261" s="10"/>
      <c r="R261" s="10"/>
      <c r="S261" s="10"/>
      <c r="T261" s="10"/>
      <c r="U261" s="26"/>
      <c r="V261" s="10"/>
      <c r="W261" s="10"/>
      <c r="X261" s="39"/>
      <c r="Y261" s="39"/>
      <c r="Z261" s="39"/>
      <c r="AA261" s="39"/>
      <c r="AB261" s="39"/>
      <c r="AC261" s="39"/>
      <c r="AD261" s="39"/>
      <c r="AE261" s="40"/>
      <c r="AF261" s="40"/>
      <c r="AG261" s="40"/>
      <c r="AH261" s="40"/>
      <c r="AI261" s="40"/>
    </row>
    <row r="262">
      <c r="A262" s="3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"/>
      <c r="M262" s="10"/>
      <c r="N262" s="10"/>
      <c r="O262" s="10"/>
      <c r="P262" s="10"/>
      <c r="Q262" s="10"/>
      <c r="R262" s="10"/>
      <c r="S262" s="10"/>
      <c r="T262" s="10"/>
      <c r="U262" s="26"/>
      <c r="V262" s="10"/>
      <c r="W262" s="10"/>
      <c r="X262" s="39"/>
      <c r="Y262" s="39"/>
      <c r="Z262" s="39"/>
      <c r="AA262" s="39"/>
      <c r="AB262" s="39"/>
      <c r="AC262" s="39"/>
      <c r="AD262" s="39"/>
      <c r="AE262" s="40"/>
      <c r="AF262" s="40"/>
      <c r="AG262" s="40"/>
      <c r="AH262" s="40"/>
      <c r="AI262" s="40"/>
    </row>
    <row r="263">
      <c r="A263" s="3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"/>
      <c r="M263" s="10"/>
      <c r="N263" s="10"/>
      <c r="O263" s="10"/>
      <c r="P263" s="10"/>
      <c r="Q263" s="10"/>
      <c r="R263" s="10"/>
      <c r="S263" s="10"/>
      <c r="T263" s="10"/>
      <c r="U263" s="26"/>
      <c r="V263" s="10"/>
      <c r="W263" s="10"/>
      <c r="X263" s="39"/>
      <c r="Y263" s="39"/>
      <c r="Z263" s="39"/>
      <c r="AA263" s="39"/>
      <c r="AB263" s="39"/>
      <c r="AC263" s="39"/>
      <c r="AD263" s="39"/>
      <c r="AE263" s="40"/>
      <c r="AF263" s="40"/>
      <c r="AG263" s="40"/>
      <c r="AH263" s="40"/>
      <c r="AI263" s="40"/>
    </row>
    <row r="264">
      <c r="A264" s="3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"/>
      <c r="M264" s="10"/>
      <c r="N264" s="10"/>
      <c r="O264" s="10"/>
      <c r="P264" s="10"/>
      <c r="Q264" s="10"/>
      <c r="R264" s="10"/>
      <c r="S264" s="10"/>
      <c r="T264" s="10"/>
      <c r="U264" s="26"/>
      <c r="V264" s="10"/>
      <c r="W264" s="10"/>
      <c r="X264" s="39"/>
      <c r="Y264" s="39"/>
      <c r="Z264" s="39"/>
      <c r="AA264" s="39"/>
      <c r="AB264" s="39"/>
      <c r="AC264" s="39"/>
      <c r="AD264" s="39"/>
      <c r="AE264" s="40"/>
      <c r="AF264" s="40"/>
      <c r="AG264" s="40"/>
      <c r="AH264" s="40"/>
      <c r="AI264" s="40"/>
    </row>
    <row r="265">
      <c r="A265" s="3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"/>
      <c r="M265" s="10"/>
      <c r="N265" s="10"/>
      <c r="O265" s="10"/>
      <c r="P265" s="10"/>
      <c r="Q265" s="10"/>
      <c r="R265" s="10"/>
      <c r="S265" s="10"/>
      <c r="T265" s="10"/>
      <c r="U265" s="26"/>
      <c r="V265" s="10"/>
      <c r="W265" s="10"/>
      <c r="X265" s="39"/>
      <c r="Y265" s="39"/>
      <c r="Z265" s="39"/>
      <c r="AA265" s="39"/>
      <c r="AB265" s="39"/>
      <c r="AC265" s="39"/>
      <c r="AD265" s="39"/>
      <c r="AE265" s="40"/>
      <c r="AF265" s="40"/>
      <c r="AG265" s="40"/>
      <c r="AH265" s="40"/>
      <c r="AI265" s="40"/>
    </row>
    <row r="266">
      <c r="A266" s="3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"/>
      <c r="M266" s="10"/>
      <c r="N266" s="10"/>
      <c r="O266" s="10"/>
      <c r="P266" s="10"/>
      <c r="Q266" s="10"/>
      <c r="R266" s="10"/>
      <c r="S266" s="10"/>
      <c r="T266" s="10"/>
      <c r="U266" s="26"/>
      <c r="V266" s="10"/>
      <c r="W266" s="10"/>
      <c r="X266" s="39"/>
      <c r="Y266" s="39"/>
      <c r="Z266" s="39"/>
      <c r="AA266" s="39"/>
      <c r="AB266" s="39"/>
      <c r="AC266" s="39"/>
      <c r="AD266" s="39"/>
      <c r="AE266" s="40"/>
      <c r="AF266" s="40"/>
      <c r="AG266" s="40"/>
      <c r="AH266" s="40"/>
      <c r="AI266" s="40"/>
    </row>
    <row r="267">
      <c r="A267" s="3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"/>
      <c r="M267" s="10"/>
      <c r="N267" s="10"/>
      <c r="O267" s="10"/>
      <c r="P267" s="10"/>
      <c r="Q267" s="10"/>
      <c r="R267" s="10"/>
      <c r="S267" s="10"/>
      <c r="T267" s="10"/>
      <c r="U267" s="26"/>
      <c r="V267" s="10"/>
      <c r="W267" s="10"/>
      <c r="X267" s="39"/>
      <c r="Y267" s="39"/>
      <c r="Z267" s="39"/>
      <c r="AA267" s="39"/>
      <c r="AB267" s="39"/>
      <c r="AC267" s="39"/>
      <c r="AD267" s="39"/>
      <c r="AE267" s="40"/>
      <c r="AF267" s="40"/>
      <c r="AG267" s="40"/>
      <c r="AH267" s="40"/>
      <c r="AI267" s="40"/>
    </row>
    <row r="268">
      <c r="A268" s="3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"/>
      <c r="M268" s="10"/>
      <c r="N268" s="10"/>
      <c r="O268" s="10"/>
      <c r="P268" s="10"/>
      <c r="Q268" s="10"/>
      <c r="R268" s="10"/>
      <c r="S268" s="10"/>
      <c r="T268" s="10"/>
      <c r="U268" s="26"/>
      <c r="V268" s="10"/>
      <c r="W268" s="10"/>
      <c r="X268" s="39"/>
      <c r="Y268" s="39"/>
      <c r="Z268" s="39"/>
      <c r="AA268" s="39"/>
      <c r="AB268" s="39"/>
      <c r="AC268" s="39"/>
      <c r="AD268" s="39"/>
      <c r="AE268" s="40"/>
      <c r="AF268" s="40"/>
      <c r="AG268" s="40"/>
      <c r="AH268" s="40"/>
      <c r="AI268" s="40"/>
    </row>
    <row r="269">
      <c r="A269" s="3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"/>
      <c r="M269" s="10"/>
      <c r="N269" s="10"/>
      <c r="O269" s="10"/>
      <c r="P269" s="10"/>
      <c r="Q269" s="10"/>
      <c r="R269" s="10"/>
      <c r="S269" s="10"/>
      <c r="T269" s="10"/>
      <c r="U269" s="26"/>
      <c r="V269" s="10"/>
      <c r="W269" s="10"/>
      <c r="X269" s="39"/>
      <c r="Y269" s="39"/>
      <c r="Z269" s="39"/>
      <c r="AA269" s="39"/>
      <c r="AB269" s="39"/>
      <c r="AC269" s="39"/>
      <c r="AD269" s="39"/>
      <c r="AE269" s="40"/>
      <c r="AF269" s="40"/>
      <c r="AG269" s="40"/>
      <c r="AH269" s="40"/>
      <c r="AI269" s="40"/>
    </row>
    <row r="270">
      <c r="A270" s="3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"/>
      <c r="M270" s="10"/>
      <c r="N270" s="10"/>
      <c r="O270" s="10"/>
      <c r="P270" s="10"/>
      <c r="Q270" s="10"/>
      <c r="R270" s="10"/>
      <c r="S270" s="10"/>
      <c r="T270" s="10"/>
      <c r="U270" s="26"/>
      <c r="V270" s="10"/>
      <c r="W270" s="10"/>
      <c r="X270" s="39"/>
      <c r="Y270" s="39"/>
      <c r="Z270" s="39"/>
      <c r="AA270" s="39"/>
      <c r="AB270" s="39"/>
      <c r="AC270" s="39"/>
      <c r="AD270" s="39"/>
      <c r="AE270" s="40"/>
      <c r="AF270" s="40"/>
      <c r="AG270" s="40"/>
      <c r="AH270" s="40"/>
      <c r="AI270" s="40"/>
    </row>
    <row r="271">
      <c r="A271" s="3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"/>
      <c r="M271" s="10"/>
      <c r="N271" s="10"/>
      <c r="O271" s="10"/>
      <c r="P271" s="10"/>
      <c r="Q271" s="10"/>
      <c r="R271" s="10"/>
      <c r="S271" s="10"/>
      <c r="T271" s="10"/>
      <c r="U271" s="26"/>
      <c r="V271" s="10"/>
      <c r="W271" s="10"/>
      <c r="X271" s="39"/>
      <c r="Y271" s="39"/>
      <c r="Z271" s="39"/>
      <c r="AA271" s="39"/>
      <c r="AB271" s="39"/>
      <c r="AC271" s="39"/>
      <c r="AD271" s="39"/>
      <c r="AE271" s="40"/>
      <c r="AF271" s="40"/>
      <c r="AG271" s="40"/>
      <c r="AH271" s="40"/>
      <c r="AI271" s="40"/>
    </row>
    <row r="272">
      <c r="A272" s="3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"/>
      <c r="M272" s="10"/>
      <c r="N272" s="10"/>
      <c r="O272" s="10"/>
      <c r="P272" s="10"/>
      <c r="Q272" s="10"/>
      <c r="R272" s="10"/>
      <c r="S272" s="10"/>
      <c r="T272" s="10"/>
      <c r="U272" s="26"/>
      <c r="V272" s="10"/>
      <c r="W272" s="10"/>
      <c r="X272" s="39"/>
      <c r="Y272" s="39"/>
      <c r="Z272" s="39"/>
      <c r="AA272" s="39"/>
      <c r="AB272" s="39"/>
      <c r="AC272" s="39"/>
      <c r="AD272" s="39"/>
      <c r="AE272" s="40"/>
      <c r="AF272" s="40"/>
      <c r="AG272" s="40"/>
      <c r="AH272" s="40"/>
      <c r="AI272" s="40"/>
    </row>
    <row r="273">
      <c r="A273" s="3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"/>
      <c r="M273" s="10"/>
      <c r="N273" s="10"/>
      <c r="O273" s="10"/>
      <c r="P273" s="10"/>
      <c r="Q273" s="10"/>
      <c r="R273" s="10"/>
      <c r="S273" s="10"/>
      <c r="T273" s="10"/>
      <c r="U273" s="26"/>
      <c r="V273" s="10"/>
      <c r="W273" s="10"/>
      <c r="X273" s="39"/>
      <c r="Y273" s="39"/>
      <c r="Z273" s="39"/>
      <c r="AA273" s="39"/>
      <c r="AB273" s="39"/>
      <c r="AC273" s="39"/>
      <c r="AD273" s="39"/>
      <c r="AE273" s="40"/>
      <c r="AF273" s="40"/>
      <c r="AG273" s="40"/>
      <c r="AH273" s="40"/>
      <c r="AI273" s="40"/>
    </row>
    <row r="274">
      <c r="A274" s="3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"/>
      <c r="M274" s="10"/>
      <c r="N274" s="10"/>
      <c r="O274" s="10"/>
      <c r="P274" s="10"/>
      <c r="Q274" s="10"/>
      <c r="R274" s="10"/>
      <c r="S274" s="10"/>
      <c r="T274" s="10"/>
      <c r="U274" s="26"/>
      <c r="V274" s="10"/>
      <c r="W274" s="10"/>
      <c r="X274" s="39"/>
      <c r="Y274" s="39"/>
      <c r="Z274" s="39"/>
      <c r="AA274" s="39"/>
      <c r="AB274" s="39"/>
      <c r="AC274" s="39"/>
      <c r="AD274" s="39"/>
      <c r="AE274" s="40"/>
      <c r="AF274" s="40"/>
      <c r="AG274" s="40"/>
      <c r="AH274" s="40"/>
      <c r="AI274" s="40"/>
    </row>
    <row r="275">
      <c r="A275" s="3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"/>
      <c r="M275" s="10"/>
      <c r="N275" s="10"/>
      <c r="O275" s="10"/>
      <c r="P275" s="10"/>
      <c r="Q275" s="10"/>
      <c r="R275" s="10"/>
      <c r="S275" s="10"/>
      <c r="T275" s="10"/>
      <c r="U275" s="26"/>
      <c r="V275" s="10"/>
      <c r="W275" s="10"/>
      <c r="X275" s="39"/>
      <c r="Y275" s="39"/>
      <c r="Z275" s="39"/>
      <c r="AA275" s="39"/>
      <c r="AB275" s="39"/>
      <c r="AC275" s="39"/>
      <c r="AD275" s="39"/>
      <c r="AE275" s="40"/>
      <c r="AF275" s="40"/>
      <c r="AG275" s="40"/>
      <c r="AH275" s="40"/>
      <c r="AI275" s="40"/>
    </row>
    <row r="276">
      <c r="A276" s="3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"/>
      <c r="M276" s="10"/>
      <c r="N276" s="10"/>
      <c r="O276" s="10"/>
      <c r="P276" s="10"/>
      <c r="Q276" s="10"/>
      <c r="R276" s="10"/>
      <c r="S276" s="10"/>
      <c r="T276" s="10"/>
      <c r="U276" s="26"/>
      <c r="V276" s="10"/>
      <c r="W276" s="10"/>
      <c r="X276" s="39"/>
      <c r="Y276" s="39"/>
      <c r="Z276" s="39"/>
      <c r="AA276" s="39"/>
      <c r="AB276" s="39"/>
      <c r="AC276" s="39"/>
      <c r="AD276" s="39"/>
      <c r="AE276" s="40"/>
      <c r="AF276" s="40"/>
      <c r="AG276" s="40"/>
      <c r="AH276" s="40"/>
      <c r="AI276" s="40"/>
    </row>
    <row r="277">
      <c r="A277" s="3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"/>
      <c r="M277" s="10"/>
      <c r="N277" s="10"/>
      <c r="O277" s="10"/>
      <c r="P277" s="10"/>
      <c r="Q277" s="10"/>
      <c r="R277" s="10"/>
      <c r="S277" s="10"/>
      <c r="T277" s="10"/>
      <c r="U277" s="26"/>
      <c r="V277" s="10"/>
      <c r="W277" s="10"/>
      <c r="X277" s="39"/>
      <c r="Y277" s="39"/>
      <c r="Z277" s="39"/>
      <c r="AA277" s="39"/>
      <c r="AB277" s="39"/>
      <c r="AC277" s="39"/>
      <c r="AD277" s="39"/>
      <c r="AE277" s="40"/>
      <c r="AF277" s="40"/>
      <c r="AG277" s="40"/>
      <c r="AH277" s="40"/>
      <c r="AI277" s="40"/>
    </row>
    <row r="278">
      <c r="A278" s="3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"/>
      <c r="M278" s="10"/>
      <c r="N278" s="10"/>
      <c r="O278" s="10"/>
      <c r="P278" s="10"/>
      <c r="Q278" s="10"/>
      <c r="R278" s="10"/>
      <c r="S278" s="10"/>
      <c r="T278" s="10"/>
      <c r="U278" s="26"/>
      <c r="V278" s="10"/>
      <c r="W278" s="10"/>
      <c r="X278" s="39"/>
      <c r="Y278" s="39"/>
      <c r="Z278" s="39"/>
      <c r="AA278" s="39"/>
      <c r="AB278" s="39"/>
      <c r="AC278" s="39"/>
      <c r="AD278" s="39"/>
      <c r="AE278" s="40"/>
      <c r="AF278" s="40"/>
      <c r="AG278" s="40"/>
      <c r="AH278" s="40"/>
      <c r="AI278" s="40"/>
    </row>
    <row r="279">
      <c r="A279" s="3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"/>
      <c r="M279" s="10"/>
      <c r="N279" s="10"/>
      <c r="O279" s="10"/>
      <c r="P279" s="10"/>
      <c r="Q279" s="10"/>
      <c r="R279" s="10"/>
      <c r="S279" s="10"/>
      <c r="T279" s="10"/>
      <c r="U279" s="26"/>
      <c r="V279" s="10"/>
      <c r="W279" s="10"/>
      <c r="X279" s="39"/>
      <c r="Y279" s="39"/>
      <c r="Z279" s="39"/>
      <c r="AA279" s="39"/>
      <c r="AB279" s="39"/>
      <c r="AC279" s="39"/>
      <c r="AD279" s="39"/>
      <c r="AE279" s="40"/>
      <c r="AF279" s="40"/>
      <c r="AG279" s="40"/>
      <c r="AH279" s="40"/>
      <c r="AI279" s="40"/>
    </row>
    <row r="280">
      <c r="A280" s="3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"/>
      <c r="M280" s="10"/>
      <c r="N280" s="10"/>
      <c r="O280" s="10"/>
      <c r="P280" s="10"/>
      <c r="Q280" s="10"/>
      <c r="R280" s="10"/>
      <c r="S280" s="10"/>
      <c r="T280" s="10"/>
      <c r="U280" s="26"/>
      <c r="V280" s="10"/>
      <c r="W280" s="10"/>
      <c r="X280" s="39"/>
      <c r="Y280" s="39"/>
      <c r="Z280" s="39"/>
      <c r="AA280" s="39"/>
      <c r="AB280" s="39"/>
      <c r="AC280" s="39"/>
      <c r="AD280" s="39"/>
      <c r="AE280" s="40"/>
      <c r="AF280" s="40"/>
      <c r="AG280" s="40"/>
      <c r="AH280" s="40"/>
      <c r="AI280" s="40"/>
    </row>
    <row r="281">
      <c r="A281" s="3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"/>
      <c r="M281" s="10"/>
      <c r="N281" s="10"/>
      <c r="O281" s="10"/>
      <c r="P281" s="10"/>
      <c r="Q281" s="10"/>
      <c r="R281" s="10"/>
      <c r="S281" s="10"/>
      <c r="T281" s="10"/>
      <c r="U281" s="26"/>
      <c r="V281" s="10"/>
      <c r="W281" s="10"/>
      <c r="X281" s="39"/>
      <c r="Y281" s="39"/>
      <c r="Z281" s="39"/>
      <c r="AA281" s="39"/>
      <c r="AB281" s="39"/>
      <c r="AC281" s="39"/>
      <c r="AD281" s="39"/>
      <c r="AE281" s="40"/>
      <c r="AF281" s="40"/>
      <c r="AG281" s="40"/>
      <c r="AH281" s="40"/>
      <c r="AI281" s="40"/>
    </row>
    <row r="282">
      <c r="A282" s="3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"/>
      <c r="M282" s="10"/>
      <c r="N282" s="10"/>
      <c r="O282" s="10"/>
      <c r="P282" s="10"/>
      <c r="Q282" s="10"/>
      <c r="R282" s="10"/>
      <c r="S282" s="10"/>
      <c r="T282" s="10"/>
      <c r="U282" s="26"/>
      <c r="V282" s="10"/>
      <c r="W282" s="10"/>
      <c r="X282" s="39"/>
      <c r="Y282" s="39"/>
      <c r="Z282" s="39"/>
      <c r="AA282" s="39"/>
      <c r="AB282" s="39"/>
      <c r="AC282" s="39"/>
      <c r="AD282" s="39"/>
      <c r="AE282" s="40"/>
      <c r="AF282" s="40"/>
      <c r="AG282" s="40"/>
      <c r="AH282" s="40"/>
      <c r="AI282" s="40"/>
    </row>
  </sheetData>
  <mergeCells count="10">
    <mergeCell ref="C25:T25"/>
    <mergeCell ref="C35:T35"/>
    <mergeCell ref="C65:T65"/>
    <mergeCell ref="C55:T55"/>
    <mergeCell ref="C75:T75"/>
    <mergeCell ref="E3:G3"/>
    <mergeCell ref="K3:S3"/>
    <mergeCell ref="C5:T5"/>
    <mergeCell ref="C15:T15"/>
    <mergeCell ref="C45:T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71"/>
    <col customWidth="1" min="2" max="2" width="3.71"/>
    <col customWidth="1" min="3" max="3" width="21.57"/>
    <col customWidth="1" min="4" max="4" width="13.14"/>
    <col customWidth="1" min="5" max="6" width="3.71"/>
    <col customWidth="1" min="7" max="7" width="17.57"/>
    <col customWidth="1" min="8" max="9" width="3.71"/>
    <col customWidth="1" min="10" max="10" width="18.71"/>
    <col customWidth="1" min="11" max="11" width="3.71"/>
    <col customWidth="1" min="12" max="12" width="7.43"/>
    <col customWidth="1" min="13" max="13" width="16.71"/>
    <col customWidth="1" min="14" max="15" width="3.71"/>
    <col customWidth="1" min="16" max="16" width="15.71"/>
    <col customWidth="1" min="17" max="18" width="3.71"/>
    <col customWidth="1" min="19" max="19" width="15.71"/>
    <col customWidth="1" min="20" max="20" width="3.71"/>
    <col customWidth="1" min="21" max="25" width="11.43"/>
    <col customWidth="1" min="26" max="30" width="10.71"/>
  </cols>
  <sheetData>
    <row r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31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  <c r="R2" s="31"/>
      <c r="S2" s="31"/>
      <c r="T2" s="31"/>
      <c r="U2" s="31"/>
      <c r="V2" s="31"/>
      <c r="W2" s="31"/>
      <c r="X2" s="31"/>
      <c r="Y2" s="31"/>
      <c r="Z2" s="31"/>
      <c r="AA2" s="40"/>
      <c r="AB2" s="40"/>
      <c r="AC2" s="40"/>
      <c r="AD2" s="40"/>
    </row>
    <row r="3">
      <c r="A3" s="31"/>
      <c r="B3" s="11"/>
      <c r="C3" s="104" t="s">
        <v>150</v>
      </c>
      <c r="D3" s="4"/>
      <c r="E3" s="4"/>
      <c r="F3" s="12"/>
      <c r="G3" s="105" t="s">
        <v>151</v>
      </c>
      <c r="H3" s="4"/>
      <c r="I3" s="40"/>
      <c r="J3" s="104" t="s">
        <v>152</v>
      </c>
      <c r="K3" s="4"/>
      <c r="L3" s="40"/>
      <c r="M3" s="12"/>
      <c r="N3" s="12"/>
      <c r="O3" s="12"/>
      <c r="P3" s="12"/>
      <c r="Q3" s="13"/>
      <c r="R3" s="33"/>
      <c r="S3" s="33"/>
      <c r="T3" s="33"/>
      <c r="U3" s="33"/>
      <c r="V3" s="33"/>
      <c r="W3" s="33"/>
      <c r="X3" s="33"/>
      <c r="Y3" s="33"/>
      <c r="Z3" s="33"/>
      <c r="AA3" s="48"/>
      <c r="AB3" s="26"/>
      <c r="AC3" s="26"/>
      <c r="AD3" s="10"/>
    </row>
    <row r="4">
      <c r="A4" s="31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40"/>
      <c r="N4" s="40"/>
      <c r="O4" s="12"/>
      <c r="P4" s="12"/>
      <c r="Q4" s="13"/>
      <c r="R4" s="31"/>
      <c r="S4" s="31"/>
      <c r="T4" s="31"/>
      <c r="U4" s="31"/>
      <c r="V4" s="31"/>
      <c r="W4" s="31"/>
      <c r="X4" s="31"/>
      <c r="Y4" s="31"/>
      <c r="Z4" s="31"/>
      <c r="AA4" s="40"/>
      <c r="AB4" s="40"/>
      <c r="AC4" s="40"/>
      <c r="AD4" s="40"/>
    </row>
    <row r="5">
      <c r="A5" s="3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76"/>
      <c r="N5" s="10"/>
      <c r="O5" s="12"/>
      <c r="P5" s="12"/>
      <c r="Q5" s="13"/>
      <c r="R5" s="31"/>
      <c r="S5" s="31"/>
      <c r="T5" s="31"/>
      <c r="U5" s="31"/>
      <c r="V5" s="31"/>
      <c r="W5" s="31"/>
      <c r="X5" s="31"/>
      <c r="Y5" s="31"/>
      <c r="Z5" s="31"/>
      <c r="AA5" s="40"/>
      <c r="AB5" s="40"/>
      <c r="AC5" s="40"/>
      <c r="AD5" s="40"/>
    </row>
    <row r="6">
      <c r="A6" s="31"/>
      <c r="B6" s="11"/>
      <c r="C6" s="106" t="s">
        <v>153</v>
      </c>
      <c r="D6" s="107"/>
      <c r="E6" s="107"/>
      <c r="F6" s="12"/>
      <c r="G6" s="12"/>
      <c r="H6" s="12"/>
      <c r="I6" s="12"/>
      <c r="J6" s="12"/>
      <c r="K6" s="12"/>
      <c r="L6" s="12"/>
      <c r="M6" s="76"/>
      <c r="N6" s="40"/>
      <c r="O6" s="12"/>
      <c r="P6" s="12"/>
      <c r="Q6" s="13"/>
      <c r="R6" s="31"/>
      <c r="S6" s="31"/>
      <c r="T6" s="31"/>
      <c r="U6" s="31"/>
      <c r="V6" s="31"/>
      <c r="W6" s="31"/>
      <c r="X6" s="31"/>
      <c r="Y6" s="31"/>
      <c r="Z6" s="31"/>
      <c r="AA6" s="40"/>
      <c r="AB6" s="40"/>
      <c r="AC6" s="40"/>
      <c r="AD6" s="40"/>
    </row>
    <row r="7">
      <c r="A7" s="31"/>
      <c r="B7" s="11"/>
      <c r="C7" s="108" t="s">
        <v>154</v>
      </c>
      <c r="D7" s="109" t="str">
        <f>IF(AND('Fase de grupos'!T8='Fase de grupos'!T9,'Fase de grupos'!S8='Fase de grupos'!S9,'Fase de grupos'!Q8='Fase de grupos'!Q9),"Manualmente",'Fase de grupos'!M8)</f>
        <v>Uruguay</v>
      </c>
      <c r="E7" s="110">
        <v>2.0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31"/>
      <c r="S7" s="31"/>
      <c r="T7" s="31"/>
      <c r="U7" s="31"/>
      <c r="V7" s="31"/>
      <c r="W7" s="31"/>
      <c r="X7" s="31"/>
      <c r="Y7" s="31"/>
      <c r="Z7" s="31"/>
      <c r="AA7" s="40"/>
    </row>
    <row r="8">
      <c r="A8" s="31"/>
      <c r="B8" s="11"/>
      <c r="C8" s="108" t="s">
        <v>155</v>
      </c>
      <c r="D8" s="109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0">
        <v>1.0</v>
      </c>
      <c r="F8" s="12"/>
      <c r="G8" s="109" t="str">
        <f>IF(E7&gt;E8,D7,IF(E8&gt;E7,D8,"Manualmente"))</f>
        <v>Uruguay</v>
      </c>
      <c r="H8" s="109">
        <v>1.0</v>
      </c>
      <c r="I8" s="12"/>
      <c r="J8" s="12"/>
      <c r="K8" s="12"/>
      <c r="L8" s="12"/>
      <c r="M8" s="40"/>
      <c r="N8" s="40"/>
      <c r="O8" s="12"/>
      <c r="P8" s="12"/>
      <c r="Q8" s="13"/>
      <c r="R8" s="31"/>
      <c r="S8" s="31"/>
      <c r="T8" s="31"/>
      <c r="U8" s="31"/>
      <c r="V8" s="31"/>
      <c r="W8" s="31"/>
      <c r="X8" s="31"/>
      <c r="Y8" s="31"/>
      <c r="Z8" s="31"/>
      <c r="AA8" s="40"/>
      <c r="AB8" s="10"/>
      <c r="AC8" s="10"/>
      <c r="AD8" s="10"/>
    </row>
    <row r="9">
      <c r="A9" s="31"/>
      <c r="B9" s="11"/>
      <c r="C9" s="106" t="s">
        <v>156</v>
      </c>
      <c r="D9" s="107"/>
      <c r="E9" s="107"/>
      <c r="F9" s="12"/>
      <c r="G9" s="106" t="s">
        <v>157</v>
      </c>
      <c r="H9" s="107"/>
      <c r="I9" s="12"/>
      <c r="J9" s="109" t="str">
        <f>IF(H8&gt;H10,G8,IF(H10&gt;H8,G10,"Manualmente"))</f>
        <v>Uruguay</v>
      </c>
      <c r="K9" s="109">
        <v>1.0</v>
      </c>
      <c r="L9" s="12"/>
      <c r="M9" s="12"/>
      <c r="N9" s="12"/>
      <c r="O9" s="12"/>
      <c r="P9" s="12"/>
      <c r="Q9" s="13"/>
      <c r="R9" s="31"/>
      <c r="S9" s="31"/>
      <c r="T9" s="31"/>
      <c r="U9" s="31"/>
      <c r="V9" s="31"/>
      <c r="W9" s="31"/>
      <c r="X9" s="31"/>
      <c r="Y9" s="31"/>
      <c r="Z9" s="31"/>
      <c r="AA9" s="40"/>
      <c r="AB9" s="10"/>
      <c r="AC9" s="10"/>
      <c r="AD9" s="10"/>
    </row>
    <row r="10">
      <c r="A10" s="31"/>
      <c r="B10" s="11"/>
      <c r="C10" s="108" t="s">
        <v>158</v>
      </c>
      <c r="D10" s="109" t="str">
        <f>IF(AND('Fase de grupos'!T28='Fase de grupos'!T29,'Fase de grupos'!S28='Fase de grupos'!S29,'Fase de grupos'!Q28='Fase de grupos'!Q29),"Manualmente",'Fase de grupos'!M28)</f>
        <v>Francia</v>
      </c>
      <c r="E10" s="110">
        <v>2.0</v>
      </c>
      <c r="F10" s="12"/>
      <c r="G10" s="109" t="str">
        <f>IF(E10&gt;E11,D10,IF(E11&gt;E10,D11,"Manualmente"))</f>
        <v>Francia</v>
      </c>
      <c r="H10" s="109">
        <v>0.0</v>
      </c>
      <c r="I10" s="12"/>
      <c r="J10" s="12"/>
      <c r="K10" s="12"/>
      <c r="L10" s="12"/>
      <c r="M10" s="105" t="s">
        <v>159</v>
      </c>
      <c r="N10" s="4"/>
      <c r="O10" s="12"/>
      <c r="P10" s="12"/>
      <c r="Q10" s="13"/>
      <c r="R10" s="31"/>
      <c r="S10" s="31"/>
      <c r="T10" s="31"/>
      <c r="U10" s="31"/>
      <c r="V10" s="31"/>
      <c r="W10" s="31"/>
      <c r="X10" s="31"/>
      <c r="Y10" s="31"/>
      <c r="Z10" s="31"/>
      <c r="AA10" s="40"/>
    </row>
    <row r="11">
      <c r="A11" s="31"/>
      <c r="B11" s="11"/>
      <c r="C11" s="108" t="s">
        <v>160</v>
      </c>
      <c r="D11" s="109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0">
        <v>0.0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31"/>
      <c r="S11" s="31"/>
      <c r="T11" s="31"/>
      <c r="U11" s="31"/>
      <c r="V11" s="31"/>
      <c r="W11" s="31"/>
      <c r="X11" s="31"/>
      <c r="Y11" s="31"/>
      <c r="Z11" s="31"/>
      <c r="AA11" s="40"/>
    </row>
    <row r="12">
      <c r="A12" s="31"/>
      <c r="B12" s="11"/>
      <c r="C12" s="40"/>
      <c r="D12" s="40"/>
      <c r="E12" s="40"/>
      <c r="F12" s="12"/>
      <c r="G12" s="12"/>
      <c r="H12" s="12"/>
      <c r="I12" s="12"/>
      <c r="J12" s="111" t="s">
        <v>161</v>
      </c>
      <c r="K12" s="4"/>
      <c r="L12" s="12"/>
      <c r="M12" s="112" t="str">
        <f>IF(K9&gt;K16,J9,IF(K16&gt;K9,J16,"Manualmente"))</f>
        <v>Brasil</v>
      </c>
      <c r="N12" s="21">
        <v>2.0</v>
      </c>
      <c r="O12" s="12"/>
      <c r="P12" s="76" t="s">
        <v>162</v>
      </c>
      <c r="Q12" s="13"/>
      <c r="R12" s="31"/>
      <c r="S12" s="31"/>
      <c r="T12" s="31"/>
      <c r="U12" s="31"/>
      <c r="V12" s="31"/>
      <c r="W12" s="31"/>
      <c r="X12" s="31"/>
      <c r="Y12" s="31"/>
      <c r="Z12" s="31"/>
      <c r="AA12" s="40"/>
      <c r="AB12" s="10"/>
      <c r="AC12" s="10"/>
      <c r="AD12" s="10"/>
    </row>
    <row r="13">
      <c r="A13" s="31"/>
      <c r="B13" s="11"/>
      <c r="C13" s="106" t="s">
        <v>163</v>
      </c>
      <c r="D13" s="107"/>
      <c r="E13" s="107"/>
      <c r="F13" s="12"/>
      <c r="G13" s="12"/>
      <c r="H13" s="12"/>
      <c r="I13" s="12"/>
      <c r="J13" s="12"/>
      <c r="K13" s="40"/>
      <c r="L13" s="12"/>
      <c r="M13" s="111" t="s">
        <v>164</v>
      </c>
      <c r="N13" s="4"/>
      <c r="O13" s="12"/>
      <c r="P13" s="112" t="str">
        <f>IF(N12&gt;N14,M12,IF(N14&gt;N12,M14,"Manualmente"))</f>
        <v>Brasil</v>
      </c>
      <c r="Q13" s="13"/>
      <c r="R13" s="31"/>
      <c r="S13" s="31"/>
      <c r="T13" s="31"/>
      <c r="U13" s="31"/>
      <c r="V13" s="31"/>
      <c r="W13" s="31"/>
      <c r="X13" s="31"/>
      <c r="Y13" s="31"/>
      <c r="Z13" s="31"/>
      <c r="AA13" s="40"/>
    </row>
    <row r="14">
      <c r="A14" s="31"/>
      <c r="B14" s="11"/>
      <c r="C14" s="108" t="s">
        <v>165</v>
      </c>
      <c r="D14" s="109" t="str">
        <f>IF(AND('Fase de grupos'!T48='Fase de grupos'!T49,'Fase de grupos'!S48='Fase de grupos'!S49,'Fase de grupos'!Q48='Fase de grupos'!Q49),"Manualmente",'Fase de grupos'!M48)</f>
        <v>Brasil</v>
      </c>
      <c r="E14" s="110">
        <v>2.0</v>
      </c>
      <c r="F14" s="12"/>
      <c r="G14" s="12"/>
      <c r="H14" s="12"/>
      <c r="I14" s="12"/>
      <c r="J14" s="12"/>
      <c r="K14" s="12"/>
      <c r="L14" s="12"/>
      <c r="M14" s="112" t="str">
        <f>IF(K23&gt;K30,J23,IF(K30&gt;K23,J30,"Manualmente"))</f>
        <v>Alemania</v>
      </c>
      <c r="N14" s="112">
        <v>1.0</v>
      </c>
      <c r="O14" s="12"/>
      <c r="P14" s="1"/>
      <c r="Q14" s="13"/>
      <c r="R14" s="31"/>
      <c r="S14" s="31"/>
      <c r="T14" s="31"/>
      <c r="U14" s="31"/>
      <c r="V14" s="31"/>
      <c r="W14" s="31"/>
      <c r="X14" s="31"/>
      <c r="Y14" s="31"/>
      <c r="Z14" s="31"/>
      <c r="AA14" s="40"/>
    </row>
    <row r="15">
      <c r="A15" s="31"/>
      <c r="B15" s="11"/>
      <c r="C15" s="108" t="s">
        <v>166</v>
      </c>
      <c r="D15" s="109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0">
        <v>1.0</v>
      </c>
      <c r="F15" s="12"/>
      <c r="G15" s="109" t="str">
        <f>IF(E14&gt;E15,D14,IF(E15&gt;E14,D15,"Manualmente"))</f>
        <v>Brasil</v>
      </c>
      <c r="H15" s="109">
        <v>1.0</v>
      </c>
      <c r="I15" s="12"/>
      <c r="J15" s="12"/>
      <c r="K15" s="12"/>
      <c r="L15" s="12"/>
      <c r="M15" s="1"/>
      <c r="N15" s="12"/>
      <c r="O15" s="12"/>
      <c r="P15" s="12"/>
      <c r="Q15" s="13"/>
      <c r="R15" s="31"/>
      <c r="S15" s="31"/>
      <c r="T15" s="31"/>
      <c r="U15" s="31"/>
      <c r="V15" s="31"/>
      <c r="W15" s="31"/>
      <c r="X15" s="31"/>
      <c r="Y15" s="31"/>
      <c r="Z15" s="31"/>
      <c r="AA15" s="40"/>
    </row>
    <row r="16">
      <c r="A16" s="31"/>
      <c r="B16" s="11"/>
      <c r="C16" s="106" t="s">
        <v>167</v>
      </c>
      <c r="D16" s="107"/>
      <c r="E16" s="107"/>
      <c r="F16" s="12"/>
      <c r="G16" s="106" t="s">
        <v>168</v>
      </c>
      <c r="H16" s="107"/>
      <c r="I16" s="12"/>
      <c r="J16" s="109" t="str">
        <f>IF(H15&gt;H17,G15,IF(H17&gt;H15,G17,"Manualmente"))</f>
        <v>Brasil</v>
      </c>
      <c r="K16" s="109">
        <v>2.0</v>
      </c>
      <c r="L16" s="12"/>
      <c r="M16" s="12"/>
      <c r="N16" s="12"/>
      <c r="O16" s="12"/>
      <c r="P16" s="76" t="s">
        <v>169</v>
      </c>
      <c r="Q16" s="13"/>
      <c r="R16" s="31"/>
      <c r="S16" s="31"/>
      <c r="T16" s="31"/>
      <c r="U16" s="31"/>
      <c r="V16" s="31"/>
      <c r="W16" s="31"/>
      <c r="X16" s="31"/>
      <c r="Y16" s="31"/>
      <c r="Z16" s="31"/>
      <c r="AA16" s="40"/>
    </row>
    <row r="17">
      <c r="A17" s="31"/>
      <c r="B17" s="11"/>
      <c r="C17" s="108" t="s">
        <v>170</v>
      </c>
      <c r="D17" s="109" t="str">
        <f>IF(AND('Fase de grupos'!T68='Fase de grupos'!T69,'Fase de grupos'!S68='Fase de grupos'!S69,'Fase de grupos'!Q68='Fase de grupos'!Q69),"Manualmente",'Fase de grupos'!M68)</f>
        <v>Inglaterra</v>
      </c>
      <c r="E17" s="110">
        <v>3.0</v>
      </c>
      <c r="F17" s="12"/>
      <c r="G17" s="109" t="str">
        <f>IF(E17&gt;E18,D17,IF(E18&gt;E17,D18,"Manualmente"))</f>
        <v>Inglaterra</v>
      </c>
      <c r="H17" s="109">
        <v>0.0</v>
      </c>
      <c r="I17" s="12"/>
      <c r="J17" s="12"/>
      <c r="K17" s="12"/>
      <c r="L17" s="12"/>
      <c r="M17" s="12"/>
      <c r="N17" s="12"/>
      <c r="O17" s="12"/>
      <c r="P17" s="112" t="s">
        <v>171</v>
      </c>
      <c r="Q17" s="25"/>
      <c r="R17" s="31"/>
      <c r="S17" s="31"/>
      <c r="T17" s="31"/>
      <c r="U17" s="31"/>
      <c r="V17" s="31"/>
      <c r="W17" s="31"/>
      <c r="X17" s="31"/>
      <c r="Y17" s="31"/>
      <c r="Z17" s="31"/>
      <c r="AA17" s="40"/>
    </row>
    <row r="18">
      <c r="A18" s="31"/>
      <c r="B18" s="11"/>
      <c r="C18" s="108" t="s">
        <v>172</v>
      </c>
      <c r="D18" s="109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0">
        <v>2.0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31"/>
      <c r="S18" s="31"/>
      <c r="T18" s="31"/>
      <c r="U18" s="31"/>
      <c r="V18" s="31"/>
      <c r="W18" s="31"/>
      <c r="X18" s="31"/>
      <c r="Y18" s="31"/>
      <c r="Z18" s="31"/>
      <c r="AA18" s="40"/>
    </row>
    <row r="19">
      <c r="A19" s="3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31"/>
      <c r="S19" s="31"/>
      <c r="T19" s="31"/>
      <c r="U19" s="31"/>
      <c r="V19" s="31"/>
      <c r="W19" s="31"/>
      <c r="X19" s="31"/>
      <c r="Y19" s="31"/>
      <c r="Z19" s="31"/>
      <c r="AA19" s="40"/>
    </row>
    <row r="20">
      <c r="A20" s="31"/>
      <c r="B20" s="11"/>
      <c r="C20" s="106" t="s">
        <v>173</v>
      </c>
      <c r="D20" s="107"/>
      <c r="E20" s="107"/>
      <c r="F20" s="12"/>
      <c r="G20" s="12"/>
      <c r="H20" s="12"/>
      <c r="I20" s="12"/>
      <c r="J20" s="12"/>
      <c r="K20" s="12"/>
      <c r="L20" s="12"/>
      <c r="M20" s="104" t="s">
        <v>174</v>
      </c>
      <c r="N20" s="4"/>
      <c r="O20" s="12"/>
      <c r="P20" s="12"/>
      <c r="Q20" s="13"/>
      <c r="R20" s="31"/>
      <c r="S20" s="31"/>
      <c r="T20" s="31"/>
      <c r="U20" s="31"/>
      <c r="V20" s="31"/>
      <c r="W20" s="31"/>
      <c r="X20" s="31"/>
      <c r="Y20" s="31"/>
      <c r="Z20" s="31"/>
      <c r="AA20" s="40"/>
    </row>
    <row r="21">
      <c r="A21" s="31"/>
      <c r="B21" s="11"/>
      <c r="C21" s="108" t="s">
        <v>175</v>
      </c>
      <c r="D21" s="109" t="str">
        <f>IF(AND('Fase de grupos'!T18='Fase de grupos'!T19,'Fase de grupos'!S18='Fase de grupos'!S19,'Fase de grupos'!Q18='Fase de grupos'!Q19),"Manualmente",'Fase de grupos'!M18)</f>
        <v>España</v>
      </c>
      <c r="E21" s="110">
        <v>3.0</v>
      </c>
      <c r="F21" s="12"/>
      <c r="G21" s="12"/>
      <c r="H21" s="12"/>
      <c r="I21" s="12"/>
      <c r="J21" s="12"/>
      <c r="K21" s="40"/>
      <c r="L21" s="12"/>
      <c r="M21" s="12"/>
      <c r="N21" s="12"/>
      <c r="O21" s="12"/>
      <c r="P21" s="12"/>
      <c r="Q21" s="50"/>
      <c r="R21" s="31"/>
      <c r="S21" s="31"/>
      <c r="T21" s="31"/>
      <c r="U21" s="31"/>
      <c r="V21" s="31"/>
      <c r="W21" s="31"/>
      <c r="X21" s="31"/>
      <c r="Y21" s="31"/>
      <c r="Z21" s="31"/>
      <c r="AA21" s="40"/>
    </row>
    <row r="22">
      <c r="A22" s="31"/>
      <c r="B22" s="11"/>
      <c r="C22" s="108" t="s">
        <v>176</v>
      </c>
      <c r="D22" s="109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0">
        <v>1.0</v>
      </c>
      <c r="F22" s="12"/>
      <c r="G22" s="109" t="str">
        <f>IF(E21&gt;E22,D21,IF(E22&gt;E21,D22,"Manualmente"))</f>
        <v>España</v>
      </c>
      <c r="H22" s="109">
        <v>1.0</v>
      </c>
      <c r="I22" s="12"/>
      <c r="J22" s="12"/>
      <c r="K22" s="12"/>
      <c r="L22" s="12"/>
      <c r="M22" s="112" t="str">
        <f>IF(K9&gt;K16,J16,IF(K16&gt;K9,J9,"Manualmente"))</f>
        <v>Uruguay</v>
      </c>
      <c r="N22" s="21">
        <v>1.0</v>
      </c>
      <c r="O22" s="12"/>
      <c r="P22" s="12"/>
      <c r="Q22" s="50"/>
      <c r="R22" s="31"/>
      <c r="S22" s="31"/>
      <c r="T22" s="31"/>
      <c r="U22" s="31"/>
      <c r="V22" s="31"/>
      <c r="W22" s="31"/>
      <c r="X22" s="31"/>
      <c r="Y22" s="31"/>
      <c r="Z22" s="31"/>
      <c r="AA22" s="40"/>
    </row>
    <row r="23">
      <c r="A23" s="31"/>
      <c r="B23" s="11"/>
      <c r="C23" s="106" t="s">
        <v>177</v>
      </c>
      <c r="D23" s="107"/>
      <c r="E23" s="107"/>
      <c r="F23" s="12"/>
      <c r="G23" s="106" t="s">
        <v>178</v>
      </c>
      <c r="H23" s="107"/>
      <c r="I23" s="12"/>
      <c r="J23" s="109" t="str">
        <f>IF(H22&gt;H24,G22,IF(H24&gt;H22,G24,"Manualmente"))</f>
        <v>Argentina</v>
      </c>
      <c r="K23" s="109">
        <v>1.0</v>
      </c>
      <c r="L23" s="12"/>
      <c r="M23" s="111" t="s">
        <v>179</v>
      </c>
      <c r="N23" s="4"/>
      <c r="O23" s="12"/>
      <c r="P23" s="12"/>
      <c r="Q23" s="50"/>
      <c r="R23" s="31"/>
      <c r="S23" s="31"/>
      <c r="T23" s="31"/>
      <c r="U23" s="31"/>
      <c r="V23" s="31"/>
      <c r="W23" s="31"/>
      <c r="X23" s="31"/>
      <c r="Y23" s="31"/>
      <c r="Z23" s="31"/>
      <c r="AA23" s="40"/>
    </row>
    <row r="24">
      <c r="A24" s="31"/>
      <c r="B24" s="11"/>
      <c r="C24" s="108" t="s">
        <v>180</v>
      </c>
      <c r="D24" s="109" t="str">
        <f>IF(AND('Fase de grupos'!T38='Fase de grupos'!T39,'Fase de grupos'!S38='Fase de grupos'!S39,'Fase de grupos'!Q38='Fase de grupos'!Q39),"Manualmente",'Fase de grupos'!M38)</f>
        <v>Argentina</v>
      </c>
      <c r="E24" s="110">
        <v>2.0</v>
      </c>
      <c r="F24" s="12"/>
      <c r="G24" s="109" t="str">
        <f>IF(E24&gt;E25,D24,IF(E25&gt;E24,D25,"Manualmente"))</f>
        <v>Argentina</v>
      </c>
      <c r="H24" s="109">
        <v>2.0</v>
      </c>
      <c r="I24" s="12"/>
      <c r="J24" s="12"/>
      <c r="K24" s="12"/>
      <c r="L24" s="12"/>
      <c r="M24" s="112" t="str">
        <f>IF(K23&gt;K30,J30,IF(K30&gt;K23,J23,"Manualmente"))</f>
        <v>Argentina</v>
      </c>
      <c r="N24" s="112">
        <v>0.0</v>
      </c>
      <c r="O24" s="12"/>
      <c r="P24" s="12"/>
      <c r="Q24" s="50"/>
      <c r="R24" s="31"/>
      <c r="S24" s="31"/>
      <c r="T24" s="31"/>
      <c r="U24" s="31"/>
      <c r="V24" s="31"/>
      <c r="W24" s="31"/>
      <c r="X24" s="31"/>
      <c r="Y24" s="31"/>
      <c r="Z24" s="31"/>
      <c r="AA24" s="40"/>
    </row>
    <row r="25">
      <c r="A25" s="31"/>
      <c r="B25" s="11"/>
      <c r="C25" s="108" t="s">
        <v>181</v>
      </c>
      <c r="D25" s="109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0">
        <v>1.0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50"/>
      <c r="R25" s="31"/>
      <c r="S25" s="31"/>
      <c r="T25" s="31"/>
      <c r="U25" s="31"/>
      <c r="V25" s="31"/>
      <c r="W25" s="31"/>
      <c r="X25" s="31"/>
      <c r="Y25" s="31"/>
      <c r="Z25" s="31"/>
      <c r="AA25" s="40"/>
    </row>
    <row r="26">
      <c r="A26" s="31"/>
      <c r="B26" s="11"/>
      <c r="C26" s="12"/>
      <c r="D26" s="12"/>
      <c r="E26" s="12"/>
      <c r="F26" s="12"/>
      <c r="G26" s="12"/>
      <c r="H26" s="12"/>
      <c r="I26" s="12"/>
      <c r="J26" s="111" t="s">
        <v>182</v>
      </c>
      <c r="K26" s="4"/>
      <c r="L26" s="12"/>
      <c r="M26" s="12"/>
      <c r="N26" s="12"/>
      <c r="O26" s="12"/>
      <c r="P26" s="12"/>
      <c r="Q26" s="50"/>
      <c r="R26" s="31"/>
      <c r="S26" s="31"/>
      <c r="T26" s="31"/>
      <c r="U26" s="31"/>
      <c r="V26" s="31"/>
      <c r="W26" s="31"/>
      <c r="X26" s="31"/>
      <c r="Y26" s="31"/>
      <c r="Z26" s="31"/>
      <c r="AA26" s="40"/>
    </row>
    <row r="27">
      <c r="A27" s="31"/>
      <c r="B27" s="11"/>
      <c r="C27" s="106" t="s">
        <v>183</v>
      </c>
      <c r="D27" s="107"/>
      <c r="E27" s="107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50"/>
      <c r="R27" s="31"/>
      <c r="S27" s="31"/>
      <c r="T27" s="31"/>
      <c r="U27" s="31"/>
      <c r="V27" s="31"/>
      <c r="W27" s="31"/>
      <c r="X27" s="31"/>
      <c r="Y27" s="31"/>
      <c r="Z27" s="31"/>
      <c r="AA27" s="40"/>
    </row>
    <row r="28">
      <c r="A28" s="31"/>
      <c r="B28" s="11"/>
      <c r="C28" s="108" t="s">
        <v>184</v>
      </c>
      <c r="D28" s="109" t="str">
        <f>IF(AND('Fase de grupos'!T58='Fase de grupos'!T59,'Fase de grupos'!S58='Fase de grupos'!S59,'Fase de grupos'!Q58='Fase de grupos'!Q59),"Manualmente",'Fase de grupos'!M58)</f>
        <v>Alemania</v>
      </c>
      <c r="E28" s="110">
        <v>3.0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50"/>
      <c r="R28" s="31"/>
      <c r="S28" s="31"/>
      <c r="T28" s="31"/>
      <c r="U28" s="31"/>
      <c r="V28" s="31"/>
      <c r="W28" s="31"/>
      <c r="X28" s="31"/>
      <c r="Y28" s="31"/>
      <c r="Z28" s="31"/>
      <c r="AA28" s="40"/>
    </row>
    <row r="29">
      <c r="A29" s="31"/>
      <c r="B29" s="11"/>
      <c r="C29" s="108" t="s">
        <v>185</v>
      </c>
      <c r="D29" s="109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0">
        <v>1.0</v>
      </c>
      <c r="F29" s="12"/>
      <c r="G29" s="109" t="str">
        <f>IF(E28&gt;E29,D28,IF(E29&gt;E28,D29,"Manualmente"))</f>
        <v>Alemania</v>
      </c>
      <c r="H29" s="109">
        <v>2.0</v>
      </c>
      <c r="I29" s="12"/>
      <c r="J29" s="12"/>
      <c r="K29" s="12"/>
      <c r="L29" s="12"/>
      <c r="M29" s="12"/>
      <c r="N29" s="12"/>
      <c r="O29" s="12"/>
      <c r="P29" s="12"/>
      <c r="Q29" s="13"/>
      <c r="R29" s="32"/>
      <c r="S29" s="32"/>
      <c r="T29" s="32"/>
      <c r="U29" s="31"/>
      <c r="V29" s="31"/>
      <c r="W29" s="31"/>
      <c r="X29" s="31"/>
      <c r="Y29" s="31"/>
      <c r="Z29" s="31"/>
      <c r="AA29" s="40"/>
    </row>
    <row r="30">
      <c r="A30" s="31"/>
      <c r="B30" s="11"/>
      <c r="C30" s="106" t="s">
        <v>186</v>
      </c>
      <c r="D30" s="107"/>
      <c r="E30" s="107"/>
      <c r="F30" s="12"/>
      <c r="G30" s="106" t="s">
        <v>187</v>
      </c>
      <c r="H30" s="107"/>
      <c r="I30" s="12"/>
      <c r="J30" s="109" t="str">
        <f>IF(H29&gt;H31,G29,IF(H31&gt;H29,G31,"Manualmente"))</f>
        <v>Alemania</v>
      </c>
      <c r="K30" s="109">
        <v>2.0</v>
      </c>
      <c r="L30" s="12"/>
      <c r="M30" s="12"/>
      <c r="N30" s="12"/>
      <c r="O30" s="12"/>
      <c r="P30" s="12"/>
      <c r="Q30" s="13"/>
      <c r="R30" s="32"/>
      <c r="S30" s="32"/>
      <c r="T30" s="32"/>
      <c r="U30" s="31"/>
      <c r="V30" s="31"/>
      <c r="W30" s="31"/>
      <c r="X30" s="31"/>
      <c r="Y30" s="31"/>
      <c r="Z30" s="31"/>
      <c r="AA30" s="40"/>
    </row>
    <row r="31">
      <c r="A31" s="31"/>
      <c r="B31" s="11"/>
      <c r="C31" s="108" t="s">
        <v>188</v>
      </c>
      <c r="D31" s="109" t="str">
        <f>IF(AND('Fase de grupos'!T78='Fase de grupos'!T79,'Fase de grupos'!S78='Fase de grupos'!S79,'Fase de grupos'!Q78='Fase de grupos'!Q79),"Manualmente",'Fase de grupos'!M78)</f>
        <v>Colombia</v>
      </c>
      <c r="E31" s="110">
        <v>2.0</v>
      </c>
      <c r="F31" s="12"/>
      <c r="G31" s="109" t="str">
        <f>IF(E31&gt;E32,D31,IF(E32&gt;E31,D32,"Manualmente"))</f>
        <v>Colombia</v>
      </c>
      <c r="H31" s="109">
        <v>0.0</v>
      </c>
      <c r="I31" s="12"/>
      <c r="J31" s="12"/>
      <c r="K31" s="12"/>
      <c r="L31" s="12"/>
      <c r="M31" s="12"/>
      <c r="N31" s="12"/>
      <c r="O31" s="12"/>
      <c r="P31" s="12"/>
      <c r="Q31" s="13"/>
      <c r="R31" s="32"/>
      <c r="S31" s="32"/>
      <c r="T31" s="32"/>
      <c r="U31" s="31"/>
      <c r="V31" s="31"/>
      <c r="W31" s="31"/>
      <c r="X31" s="31"/>
      <c r="Y31" s="31"/>
      <c r="Z31" s="31"/>
      <c r="AA31" s="40"/>
    </row>
    <row r="32">
      <c r="A32" s="31"/>
      <c r="B32" s="11"/>
      <c r="C32" s="108" t="s">
        <v>189</v>
      </c>
      <c r="D32" s="109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0">
        <v>1.0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32"/>
      <c r="S32" s="32"/>
      <c r="T32" s="32"/>
      <c r="U32" s="31"/>
      <c r="V32" s="31"/>
      <c r="W32" s="31"/>
      <c r="X32" s="31"/>
      <c r="Y32" s="31"/>
      <c r="Z32" s="31"/>
      <c r="AA32" s="40"/>
    </row>
    <row r="33">
      <c r="A33" s="31"/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6"/>
      <c r="R33" s="32"/>
      <c r="S33" s="32"/>
      <c r="T33" s="32"/>
      <c r="U33" s="31"/>
      <c r="V33" s="31"/>
      <c r="W33" s="31"/>
      <c r="X33" s="31"/>
      <c r="Y33" s="31"/>
      <c r="Z33" s="31"/>
      <c r="AA33" s="40"/>
    </row>
    <row r="34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1"/>
      <c r="V34" s="31"/>
      <c r="W34" s="31"/>
      <c r="X34" s="31"/>
      <c r="Y34" s="31"/>
      <c r="Z34" s="31"/>
      <c r="AA34" s="40"/>
    </row>
    <row r="3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1"/>
      <c r="V35" s="31"/>
      <c r="W35" s="31"/>
      <c r="X35" s="31"/>
      <c r="Y35" s="31"/>
      <c r="Z35" s="31"/>
      <c r="AA35" s="40"/>
    </row>
    <row r="36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1"/>
      <c r="V36" s="31"/>
      <c r="W36" s="31"/>
      <c r="X36" s="31"/>
      <c r="Y36" s="31"/>
      <c r="Z36" s="31"/>
      <c r="AA36" s="40"/>
    </row>
    <row r="37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1"/>
      <c r="V37" s="31"/>
      <c r="W37" s="31"/>
      <c r="X37" s="31"/>
      <c r="Y37" s="31"/>
      <c r="Z37" s="31"/>
      <c r="AA37" s="40"/>
    </row>
    <row r="38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1"/>
      <c r="V38" s="31"/>
      <c r="W38" s="31"/>
      <c r="X38" s="31"/>
      <c r="Y38" s="31"/>
      <c r="Z38" s="31"/>
      <c r="AA38" s="40"/>
    </row>
    <row r="39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1"/>
      <c r="V39" s="31"/>
      <c r="W39" s="31"/>
      <c r="X39" s="31"/>
      <c r="Y39" s="31"/>
      <c r="Z39" s="31"/>
      <c r="AA39" s="40"/>
    </row>
    <row r="40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1"/>
      <c r="V40" s="31"/>
      <c r="W40" s="31"/>
      <c r="X40" s="31"/>
      <c r="Y40" s="31"/>
      <c r="Z40" s="31"/>
      <c r="AA40" s="40"/>
    </row>
    <row r="41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1"/>
      <c r="V41" s="31"/>
      <c r="W41" s="31"/>
      <c r="X41" s="31"/>
      <c r="Y41" s="31"/>
      <c r="Z41" s="31"/>
      <c r="AA41" s="40"/>
      <c r="AB41" s="40"/>
      <c r="AC41" s="40"/>
      <c r="AD41" s="40"/>
    </row>
    <row r="42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1"/>
      <c r="V42" s="31"/>
      <c r="W42" s="31"/>
      <c r="X42" s="31"/>
      <c r="Y42" s="31"/>
      <c r="Z42" s="31"/>
      <c r="AA42" s="40"/>
      <c r="AB42" s="39"/>
      <c r="AC42" s="39"/>
      <c r="AD42" s="39"/>
    </row>
    <row r="43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1"/>
      <c r="V43" s="31"/>
      <c r="W43" s="31"/>
      <c r="X43" s="31"/>
      <c r="Y43" s="31"/>
      <c r="Z43" s="31"/>
      <c r="AA43" s="40"/>
      <c r="AB43" s="39"/>
      <c r="AC43" s="39"/>
      <c r="AD43" s="39"/>
    </row>
    <row r="44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1"/>
      <c r="V44" s="31"/>
      <c r="W44" s="31"/>
      <c r="X44" s="31"/>
      <c r="Y44" s="31"/>
      <c r="Z44" s="31"/>
      <c r="AA44" s="40"/>
      <c r="AB44" s="39"/>
      <c r="AC44" s="39"/>
      <c r="AD44" s="39"/>
    </row>
    <row r="4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1"/>
      <c r="V45" s="31"/>
      <c r="W45" s="31"/>
      <c r="X45" s="31"/>
      <c r="Y45" s="31"/>
      <c r="Z45" s="31"/>
      <c r="AA45" s="40"/>
      <c r="AB45" s="39"/>
      <c r="AC45" s="39"/>
      <c r="AD45" s="39"/>
    </row>
    <row r="46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1"/>
      <c r="V46" s="31"/>
      <c r="W46" s="31"/>
      <c r="X46" s="31"/>
      <c r="Y46" s="31"/>
      <c r="Z46" s="31"/>
      <c r="AA46" s="40"/>
      <c r="AB46" s="39"/>
      <c r="AC46" s="39"/>
      <c r="AD46" s="39"/>
    </row>
    <row r="47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1"/>
      <c r="V47" s="31"/>
      <c r="W47" s="31"/>
      <c r="X47" s="31"/>
      <c r="Y47" s="31"/>
      <c r="Z47" s="31"/>
      <c r="AA47" s="40"/>
      <c r="AB47" s="39"/>
      <c r="AC47" s="39"/>
      <c r="AD47" s="39"/>
    </row>
    <row r="48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1"/>
      <c r="V48" s="31"/>
      <c r="W48" s="31"/>
      <c r="X48" s="31"/>
      <c r="Y48" s="31"/>
      <c r="Z48" s="31"/>
      <c r="AA48" s="39"/>
      <c r="AB48" s="39"/>
      <c r="AC48" s="39"/>
      <c r="AD48" s="39"/>
    </row>
    <row r="49">
      <c r="A49" s="31"/>
      <c r="B49" s="12"/>
      <c r="C49" s="12"/>
      <c r="D49" s="12"/>
      <c r="E49" s="12"/>
      <c r="F49" s="12"/>
      <c r="G49" s="1"/>
      <c r="H49" s="1"/>
      <c r="I49" s="12"/>
      <c r="J49" s="1"/>
      <c r="K49" s="1"/>
      <c r="L49" s="12"/>
      <c r="M49" s="1"/>
      <c r="N49" s="1"/>
      <c r="O49" s="12"/>
      <c r="P49" s="1"/>
      <c r="Q49" s="1"/>
      <c r="R49" s="12"/>
      <c r="S49" s="1"/>
      <c r="T49" s="12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>
      <c r="A50" s="31"/>
      <c r="B50" s="12"/>
      <c r="C50" s="12"/>
      <c r="D50" s="12"/>
      <c r="E50" s="12"/>
      <c r="F50" s="12"/>
      <c r="G50" s="1"/>
      <c r="H50" s="1"/>
      <c r="I50" s="12"/>
      <c r="J50" s="1"/>
      <c r="K50" s="1"/>
      <c r="L50" s="12"/>
      <c r="M50" s="1"/>
      <c r="N50" s="1"/>
      <c r="O50" s="12"/>
      <c r="P50" s="1"/>
      <c r="Q50" s="1"/>
      <c r="R50" s="12"/>
      <c r="S50" s="1"/>
      <c r="T50" s="12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>
      <c r="A51" s="31"/>
      <c r="B51" s="12"/>
      <c r="C51" s="12"/>
      <c r="D51" s="12"/>
      <c r="E51" s="12"/>
      <c r="F51" s="12"/>
      <c r="G51" s="1"/>
      <c r="H51" s="1"/>
      <c r="I51" s="12"/>
      <c r="J51" s="1"/>
      <c r="K51" s="1"/>
      <c r="L51" s="12"/>
      <c r="M51" s="1"/>
      <c r="N51" s="1"/>
      <c r="O51" s="12"/>
      <c r="P51" s="1"/>
      <c r="Q51" s="1"/>
      <c r="R51" s="12"/>
      <c r="S51" s="1"/>
      <c r="T51" s="12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>
      <c r="A52" s="31"/>
      <c r="B52" s="12"/>
      <c r="C52" s="12"/>
      <c r="D52" s="12"/>
      <c r="E52" s="12"/>
      <c r="F52" s="12"/>
      <c r="G52" s="1"/>
      <c r="H52" s="1"/>
      <c r="I52" s="12"/>
      <c r="J52" s="1"/>
      <c r="K52" s="1"/>
      <c r="L52" s="12"/>
      <c r="M52" s="1"/>
      <c r="N52" s="1"/>
      <c r="O52" s="12"/>
      <c r="P52" s="1"/>
      <c r="Q52" s="1"/>
      <c r="R52" s="12"/>
      <c r="S52" s="1"/>
      <c r="T52" s="12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>
      <c r="A53" s="31"/>
      <c r="B53" s="12"/>
      <c r="C53" s="12"/>
      <c r="D53" s="12"/>
      <c r="E53" s="12"/>
      <c r="F53" s="12"/>
      <c r="G53" s="1"/>
      <c r="H53" s="1"/>
      <c r="I53" s="12"/>
      <c r="J53" s="1"/>
      <c r="K53" s="1"/>
      <c r="L53" s="12"/>
      <c r="M53" s="1"/>
      <c r="N53" s="1"/>
      <c r="O53" s="12"/>
      <c r="P53" s="1"/>
      <c r="Q53" s="1"/>
      <c r="R53" s="12"/>
      <c r="S53" s="1"/>
      <c r="T53" s="12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>
      <c r="A54" s="31"/>
      <c r="B54" s="12"/>
      <c r="C54" s="12"/>
      <c r="D54" s="12"/>
      <c r="E54" s="12"/>
      <c r="F54" s="12"/>
      <c r="G54" s="1"/>
      <c r="H54" s="1"/>
      <c r="I54" s="12"/>
      <c r="J54" s="1"/>
      <c r="K54" s="1"/>
      <c r="L54" s="12"/>
      <c r="M54" s="1"/>
      <c r="N54" s="1"/>
      <c r="O54" s="12"/>
      <c r="P54" s="1"/>
      <c r="Q54" s="1"/>
      <c r="R54" s="12"/>
      <c r="S54" s="1"/>
      <c r="T54" s="12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>
      <c r="A55" s="31"/>
      <c r="B55" s="12"/>
      <c r="C55" s="12"/>
      <c r="D55" s="12"/>
      <c r="E55" s="12"/>
      <c r="F55" s="12"/>
      <c r="G55" s="1"/>
      <c r="H55" s="1"/>
      <c r="I55" s="12"/>
      <c r="J55" s="1"/>
      <c r="K55" s="1"/>
      <c r="L55" s="12"/>
      <c r="M55" s="1"/>
      <c r="N55" s="1"/>
      <c r="O55" s="12"/>
      <c r="P55" s="1"/>
      <c r="Q55" s="1"/>
      <c r="R55" s="12"/>
      <c r="S55" s="1"/>
      <c r="T55" s="12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>
      <c r="A56" s="31"/>
      <c r="B56" s="12"/>
      <c r="C56" s="12"/>
      <c r="D56" s="12"/>
      <c r="E56" s="12"/>
      <c r="F56" s="12"/>
      <c r="G56" s="1"/>
      <c r="H56" s="1"/>
      <c r="I56" s="12"/>
      <c r="J56" s="1"/>
      <c r="K56" s="1"/>
      <c r="L56" s="12"/>
      <c r="M56" s="1"/>
      <c r="N56" s="1"/>
      <c r="O56" s="12"/>
      <c r="P56" s="1"/>
      <c r="Q56" s="1"/>
      <c r="R56" s="12"/>
      <c r="S56" s="1"/>
      <c r="T56" s="12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>
      <c r="A57" s="31"/>
      <c r="B57" s="12"/>
      <c r="C57" s="12"/>
      <c r="D57" s="12"/>
      <c r="E57" s="12"/>
      <c r="F57" s="12"/>
      <c r="G57" s="1"/>
      <c r="H57" s="1"/>
      <c r="I57" s="12"/>
      <c r="J57" s="1"/>
      <c r="K57" s="1"/>
      <c r="L57" s="12"/>
      <c r="M57" s="1"/>
      <c r="N57" s="1"/>
      <c r="O57" s="12"/>
      <c r="P57" s="1"/>
      <c r="Q57" s="1"/>
      <c r="R57" s="12"/>
      <c r="S57" s="1"/>
      <c r="T57" s="12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>
      <c r="A58" s="31"/>
      <c r="B58" s="12"/>
      <c r="C58" s="12"/>
      <c r="D58" s="12"/>
      <c r="E58" s="12"/>
      <c r="F58" s="12"/>
      <c r="G58" s="1"/>
      <c r="H58" s="1"/>
      <c r="I58" s="12"/>
      <c r="J58" s="1"/>
      <c r="K58" s="1"/>
      <c r="L58" s="12"/>
      <c r="M58" s="1"/>
      <c r="N58" s="1"/>
      <c r="O58" s="12"/>
      <c r="P58" s="1"/>
      <c r="Q58" s="1"/>
      <c r="R58" s="12"/>
      <c r="S58" s="1"/>
      <c r="T58" s="12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>
      <c r="A59" s="31"/>
      <c r="B59" s="12"/>
      <c r="C59" s="12"/>
      <c r="D59" s="12"/>
      <c r="E59" s="12"/>
      <c r="F59" s="12"/>
      <c r="G59" s="1"/>
      <c r="H59" s="1"/>
      <c r="I59" s="12"/>
      <c r="J59" s="1"/>
      <c r="K59" s="1"/>
      <c r="L59" s="12"/>
      <c r="M59" s="1"/>
      <c r="N59" s="1"/>
      <c r="O59" s="12"/>
      <c r="P59" s="1"/>
      <c r="Q59" s="1"/>
      <c r="R59" s="12"/>
      <c r="S59" s="1"/>
      <c r="T59" s="12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>
      <c r="A60" s="31"/>
      <c r="B60" s="12"/>
      <c r="C60" s="12"/>
      <c r="D60" s="12"/>
      <c r="E60" s="12"/>
      <c r="F60" s="12"/>
      <c r="G60" s="1"/>
      <c r="H60" s="1"/>
      <c r="I60" s="12"/>
      <c r="J60" s="1"/>
      <c r="K60" s="1"/>
      <c r="L60" s="12"/>
      <c r="M60" s="1"/>
      <c r="N60" s="1"/>
      <c r="O60" s="12"/>
      <c r="P60" s="1"/>
      <c r="Q60" s="1"/>
      <c r="R60" s="12"/>
      <c r="S60" s="1"/>
      <c r="T60" s="12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>
      <c r="A61" s="31"/>
      <c r="B61" s="12"/>
      <c r="C61" s="12"/>
      <c r="D61" s="12"/>
      <c r="E61" s="12"/>
      <c r="F61" s="12"/>
      <c r="G61" s="1"/>
      <c r="H61" s="1"/>
      <c r="I61" s="12"/>
      <c r="J61" s="1"/>
      <c r="K61" s="1"/>
      <c r="L61" s="12"/>
      <c r="M61" s="1"/>
      <c r="N61" s="1"/>
      <c r="O61" s="12"/>
      <c r="P61" s="1"/>
      <c r="Q61" s="1"/>
      <c r="R61" s="12"/>
      <c r="S61" s="1"/>
      <c r="T61" s="12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>
      <c r="A62" s="31"/>
      <c r="B62" s="12"/>
      <c r="C62" s="12"/>
      <c r="D62" s="12"/>
      <c r="E62" s="12"/>
      <c r="F62" s="12"/>
      <c r="G62" s="1"/>
      <c r="H62" s="1"/>
      <c r="I62" s="12"/>
      <c r="J62" s="1"/>
      <c r="K62" s="1"/>
      <c r="L62" s="12"/>
      <c r="M62" s="1"/>
      <c r="N62" s="1"/>
      <c r="O62" s="12"/>
      <c r="P62" s="1"/>
      <c r="Q62" s="1"/>
      <c r="R62" s="12"/>
      <c r="S62" s="1"/>
      <c r="T62" s="12"/>
      <c r="U62" s="39"/>
      <c r="V62" s="39"/>
      <c r="W62" s="39"/>
      <c r="X62" s="39"/>
      <c r="Y62" s="39"/>
    </row>
    <row r="63">
      <c r="A63" s="31"/>
      <c r="B63" s="12"/>
      <c r="C63" s="12"/>
      <c r="D63" s="12"/>
      <c r="E63" s="12"/>
      <c r="F63" s="12"/>
      <c r="G63" s="1"/>
      <c r="H63" s="1"/>
      <c r="I63" s="12"/>
      <c r="J63" s="1"/>
      <c r="K63" s="1"/>
      <c r="L63" s="12"/>
      <c r="M63" s="1"/>
      <c r="N63" s="1"/>
      <c r="O63" s="12"/>
      <c r="P63" s="1"/>
      <c r="Q63" s="1"/>
      <c r="R63" s="12"/>
      <c r="S63" s="1"/>
      <c r="T63" s="12"/>
      <c r="U63" s="39"/>
      <c r="V63" s="39"/>
      <c r="W63" s="39"/>
      <c r="X63" s="39"/>
      <c r="Y63" s="39"/>
    </row>
    <row r="64">
      <c r="A64" s="31"/>
      <c r="B64" s="12"/>
      <c r="C64" s="12"/>
      <c r="D64" s="12"/>
      <c r="E64" s="12"/>
      <c r="F64" s="12"/>
      <c r="G64" s="1"/>
      <c r="H64" s="1"/>
      <c r="I64" s="12"/>
      <c r="J64" s="1"/>
      <c r="K64" s="1"/>
      <c r="L64" s="12"/>
      <c r="M64" s="1"/>
      <c r="N64" s="1"/>
      <c r="O64" s="12"/>
      <c r="P64" s="1"/>
      <c r="Q64" s="1"/>
      <c r="R64" s="12"/>
      <c r="S64" s="1"/>
      <c r="T64" s="12"/>
      <c r="U64" s="39"/>
      <c r="V64" s="39"/>
      <c r="W64" s="39"/>
      <c r="X64" s="39"/>
      <c r="Y64" s="39"/>
    </row>
    <row r="65">
      <c r="A65" s="31"/>
      <c r="B65" s="12"/>
      <c r="C65" s="12"/>
      <c r="D65" s="12"/>
      <c r="E65" s="12"/>
      <c r="F65" s="12"/>
      <c r="G65" s="1"/>
      <c r="H65" s="1"/>
      <c r="I65" s="12"/>
      <c r="J65" s="1"/>
      <c r="K65" s="1"/>
      <c r="L65" s="12"/>
      <c r="M65" s="1"/>
      <c r="N65" s="1"/>
      <c r="O65" s="12"/>
      <c r="P65" s="1"/>
      <c r="Q65" s="1"/>
      <c r="R65" s="12"/>
      <c r="S65" s="1"/>
      <c r="T65" s="12"/>
      <c r="U65" s="39"/>
      <c r="V65" s="39"/>
      <c r="W65" s="39"/>
      <c r="X65" s="39"/>
      <c r="Y65" s="39"/>
    </row>
    <row r="66">
      <c r="A66" s="31"/>
      <c r="B66" s="12"/>
      <c r="C66" s="12"/>
      <c r="D66" s="12"/>
      <c r="E66" s="12"/>
      <c r="F66" s="12"/>
      <c r="G66" s="1"/>
      <c r="H66" s="1"/>
      <c r="I66" s="12"/>
      <c r="J66" s="1"/>
      <c r="K66" s="1"/>
      <c r="L66" s="12"/>
      <c r="M66" s="1"/>
      <c r="N66" s="1"/>
      <c r="O66" s="12"/>
      <c r="P66" s="1"/>
      <c r="Q66" s="1"/>
      <c r="R66" s="12"/>
      <c r="S66" s="1"/>
      <c r="T66" s="12"/>
      <c r="U66" s="39"/>
      <c r="V66" s="39"/>
      <c r="W66" s="39"/>
      <c r="X66" s="39"/>
      <c r="Y66" s="39"/>
    </row>
    <row r="67">
      <c r="A67" s="31"/>
      <c r="B67" s="12"/>
      <c r="C67" s="12"/>
      <c r="D67" s="12"/>
      <c r="E67" s="12"/>
      <c r="F67" s="12"/>
      <c r="G67" s="1"/>
      <c r="H67" s="1"/>
      <c r="I67" s="12"/>
      <c r="J67" s="1"/>
      <c r="K67" s="1"/>
      <c r="L67" s="12"/>
      <c r="M67" s="1"/>
      <c r="N67" s="1"/>
      <c r="O67" s="12"/>
      <c r="P67" s="1"/>
      <c r="Q67" s="1"/>
      <c r="R67" s="12"/>
      <c r="S67" s="1"/>
      <c r="T67" s="12"/>
      <c r="U67" s="39"/>
      <c r="V67" s="39"/>
      <c r="W67" s="39"/>
      <c r="X67" s="39"/>
      <c r="Y67" s="39"/>
    </row>
    <row r="68">
      <c r="A68" s="31"/>
      <c r="B68" s="12"/>
      <c r="C68" s="12"/>
      <c r="D68" s="12"/>
      <c r="E68" s="12"/>
      <c r="F68" s="12"/>
      <c r="G68" s="1"/>
      <c r="H68" s="1"/>
      <c r="I68" s="12"/>
      <c r="J68" s="1"/>
      <c r="K68" s="1"/>
      <c r="L68" s="12"/>
      <c r="M68" s="1"/>
      <c r="N68" s="1"/>
      <c r="O68" s="12"/>
      <c r="P68" s="1"/>
      <c r="Q68" s="1"/>
      <c r="R68" s="12"/>
      <c r="S68" s="1"/>
      <c r="T68" s="12"/>
      <c r="U68" s="39"/>
      <c r="V68" s="39"/>
      <c r="W68" s="39"/>
      <c r="X68" s="39"/>
      <c r="Y68" s="39"/>
    </row>
    <row r="69">
      <c r="A69" s="31"/>
      <c r="B69" s="12"/>
      <c r="C69" s="12"/>
      <c r="D69" s="12"/>
      <c r="E69" s="12"/>
      <c r="F69" s="12"/>
      <c r="G69" s="1"/>
      <c r="H69" s="1"/>
      <c r="I69" s="12"/>
      <c r="J69" s="1"/>
      <c r="K69" s="1"/>
      <c r="L69" s="12"/>
      <c r="M69" s="1"/>
      <c r="N69" s="1"/>
      <c r="O69" s="12"/>
      <c r="P69" s="1"/>
      <c r="Q69" s="1"/>
      <c r="R69" s="12"/>
      <c r="S69" s="1"/>
      <c r="T69" s="12"/>
      <c r="U69" s="39"/>
      <c r="V69" s="39"/>
      <c r="W69" s="39"/>
      <c r="X69" s="39"/>
      <c r="Y69" s="39"/>
    </row>
    <row r="70">
      <c r="A70" s="31"/>
      <c r="B70" s="12"/>
      <c r="C70" s="12"/>
      <c r="D70" s="12"/>
      <c r="E70" s="12"/>
      <c r="F70" s="12"/>
      <c r="G70" s="1"/>
      <c r="H70" s="1"/>
      <c r="I70" s="12"/>
      <c r="J70" s="1"/>
      <c r="K70" s="1"/>
      <c r="L70" s="12"/>
      <c r="M70" s="1"/>
      <c r="N70" s="1"/>
      <c r="O70" s="12"/>
      <c r="P70" s="1"/>
      <c r="Q70" s="1"/>
      <c r="R70" s="12"/>
      <c r="S70" s="1"/>
      <c r="T70" s="12"/>
      <c r="U70" s="39"/>
      <c r="V70" s="39"/>
      <c r="W70" s="39"/>
      <c r="X70" s="39"/>
      <c r="Y70" s="39"/>
    </row>
    <row r="71">
      <c r="A71" s="31"/>
      <c r="B71" s="12"/>
      <c r="C71" s="12"/>
      <c r="D71" s="12"/>
      <c r="E71" s="12"/>
      <c r="F71" s="12"/>
      <c r="G71" s="1"/>
      <c r="H71" s="1"/>
      <c r="I71" s="12"/>
      <c r="J71" s="1"/>
      <c r="K71" s="1"/>
      <c r="L71" s="12"/>
      <c r="M71" s="1"/>
      <c r="N71" s="1"/>
      <c r="O71" s="12"/>
      <c r="P71" s="1"/>
      <c r="Q71" s="1"/>
      <c r="R71" s="12"/>
      <c r="S71" s="1"/>
      <c r="T71" s="12"/>
      <c r="U71" s="39"/>
      <c r="V71" s="39"/>
      <c r="W71" s="39"/>
      <c r="X71" s="39"/>
      <c r="Y71" s="39"/>
    </row>
    <row r="72">
      <c r="A72" s="31"/>
      <c r="B72" s="12"/>
      <c r="C72" s="12"/>
      <c r="D72" s="12"/>
      <c r="E72" s="12"/>
      <c r="F72" s="12"/>
      <c r="G72" s="1"/>
      <c r="H72" s="1"/>
      <c r="I72" s="12"/>
      <c r="J72" s="1"/>
      <c r="K72" s="1"/>
      <c r="L72" s="12"/>
      <c r="M72" s="1"/>
      <c r="N72" s="1"/>
      <c r="O72" s="12"/>
      <c r="P72" s="1"/>
      <c r="Q72" s="1"/>
      <c r="R72" s="12"/>
      <c r="S72" s="1"/>
      <c r="T72" s="12"/>
      <c r="U72" s="39"/>
      <c r="V72" s="39"/>
      <c r="W72" s="39"/>
      <c r="X72" s="39"/>
      <c r="Y72" s="39"/>
    </row>
    <row r="73">
      <c r="A73" s="31"/>
      <c r="B73" s="12"/>
      <c r="C73" s="12"/>
      <c r="D73" s="12"/>
      <c r="E73" s="12"/>
      <c r="F73" s="12"/>
      <c r="G73" s="1"/>
      <c r="H73" s="1"/>
      <c r="I73" s="12"/>
      <c r="J73" s="1"/>
      <c r="K73" s="1"/>
      <c r="L73" s="12"/>
      <c r="M73" s="1"/>
      <c r="N73" s="1"/>
      <c r="O73" s="12"/>
      <c r="P73" s="1"/>
      <c r="Q73" s="1"/>
      <c r="R73" s="12"/>
      <c r="S73" s="1"/>
      <c r="T73" s="12"/>
      <c r="U73" s="39"/>
      <c r="V73" s="39"/>
      <c r="W73" s="39"/>
      <c r="X73" s="39"/>
      <c r="Y73" s="39"/>
    </row>
    <row r="74">
      <c r="A74" s="31"/>
      <c r="B74" s="12"/>
      <c r="C74" s="12"/>
      <c r="D74" s="12"/>
      <c r="E74" s="12"/>
      <c r="F74" s="12"/>
      <c r="G74" s="1"/>
      <c r="H74" s="1"/>
      <c r="I74" s="12"/>
      <c r="J74" s="1"/>
      <c r="K74" s="1"/>
      <c r="L74" s="12"/>
      <c r="M74" s="1"/>
      <c r="N74" s="1"/>
      <c r="O74" s="12"/>
      <c r="P74" s="1"/>
      <c r="Q74" s="1"/>
      <c r="R74" s="12"/>
      <c r="S74" s="1"/>
      <c r="T74" s="12"/>
      <c r="U74" s="39"/>
      <c r="V74" s="39"/>
      <c r="W74" s="39"/>
      <c r="X74" s="39"/>
      <c r="Y74" s="39"/>
    </row>
    <row r="75">
      <c r="A75" s="31"/>
      <c r="B75" s="12"/>
      <c r="C75" s="12"/>
      <c r="D75" s="12"/>
      <c r="E75" s="12"/>
      <c r="F75" s="12"/>
      <c r="G75" s="1"/>
      <c r="H75" s="1"/>
      <c r="I75" s="12"/>
      <c r="J75" s="1"/>
      <c r="K75" s="1"/>
      <c r="L75" s="12"/>
      <c r="M75" s="1"/>
      <c r="N75" s="1"/>
      <c r="O75" s="12"/>
      <c r="P75" s="1"/>
      <c r="Q75" s="1"/>
      <c r="R75" s="12"/>
      <c r="S75" s="1"/>
      <c r="T75" s="12"/>
      <c r="U75" s="39"/>
      <c r="V75" s="39"/>
      <c r="W75" s="39"/>
      <c r="X75" s="39"/>
      <c r="Y75" s="39"/>
    </row>
    <row r="76">
      <c r="A76" s="31"/>
      <c r="B76" s="12"/>
      <c r="C76" s="12"/>
      <c r="D76" s="12"/>
      <c r="E76" s="12"/>
      <c r="F76" s="12"/>
      <c r="G76" s="1"/>
      <c r="H76" s="1"/>
      <c r="I76" s="12"/>
      <c r="J76" s="1"/>
      <c r="K76" s="1"/>
      <c r="L76" s="12"/>
      <c r="M76" s="1"/>
      <c r="N76" s="1"/>
      <c r="O76" s="12"/>
      <c r="P76" s="1"/>
      <c r="Q76" s="1"/>
      <c r="R76" s="12"/>
      <c r="S76" s="1"/>
      <c r="T76" s="12"/>
      <c r="U76" s="39"/>
      <c r="V76" s="39"/>
      <c r="W76" s="39"/>
      <c r="X76" s="39"/>
      <c r="Y76" s="39"/>
    </row>
    <row r="77">
      <c r="A77" s="31"/>
      <c r="B77" s="12"/>
      <c r="C77" s="12"/>
      <c r="D77" s="12"/>
      <c r="E77" s="12"/>
      <c r="F77" s="12"/>
      <c r="G77" s="1"/>
      <c r="H77" s="1"/>
      <c r="I77" s="12"/>
      <c r="J77" s="1"/>
      <c r="K77" s="1"/>
      <c r="L77" s="12"/>
      <c r="M77" s="1"/>
      <c r="N77" s="1"/>
      <c r="O77" s="12"/>
      <c r="P77" s="1"/>
      <c r="Q77" s="1"/>
      <c r="R77" s="12"/>
      <c r="S77" s="1"/>
      <c r="T77" s="12"/>
      <c r="U77" s="39"/>
      <c r="V77" s="39"/>
      <c r="W77" s="39"/>
      <c r="X77" s="39"/>
      <c r="Y77" s="39"/>
    </row>
    <row r="78">
      <c r="A78" s="31"/>
      <c r="B78" s="12"/>
      <c r="C78" s="12"/>
      <c r="D78" s="12"/>
      <c r="E78" s="12"/>
      <c r="F78" s="12"/>
      <c r="G78" s="1"/>
      <c r="H78" s="1"/>
      <c r="I78" s="12"/>
      <c r="J78" s="1"/>
      <c r="K78" s="1"/>
      <c r="L78" s="12"/>
      <c r="M78" s="1"/>
      <c r="N78" s="1"/>
      <c r="O78" s="12"/>
      <c r="P78" s="1"/>
      <c r="Q78" s="1"/>
      <c r="R78" s="12"/>
      <c r="S78" s="1"/>
      <c r="T78" s="12"/>
      <c r="U78" s="39"/>
      <c r="V78" s="39"/>
      <c r="W78" s="39"/>
      <c r="X78" s="39"/>
      <c r="Y78" s="39"/>
    </row>
    <row r="79">
      <c r="A79" s="31"/>
      <c r="B79" s="12"/>
      <c r="C79" s="12"/>
      <c r="D79" s="12"/>
      <c r="E79" s="12"/>
      <c r="F79" s="12"/>
      <c r="G79" s="1"/>
      <c r="H79" s="1"/>
      <c r="I79" s="12"/>
      <c r="J79" s="1"/>
      <c r="K79" s="1"/>
      <c r="L79" s="12"/>
      <c r="M79" s="1"/>
      <c r="N79" s="1"/>
      <c r="O79" s="12"/>
      <c r="P79" s="1"/>
      <c r="Q79" s="1"/>
      <c r="R79" s="12"/>
      <c r="S79" s="1"/>
      <c r="T79" s="12"/>
      <c r="U79" s="39"/>
      <c r="V79" s="39"/>
      <c r="W79" s="39"/>
      <c r="X79" s="39"/>
      <c r="Y79" s="39"/>
    </row>
    <row r="80">
      <c r="A80" s="31"/>
      <c r="B80" s="12"/>
      <c r="C80" s="12"/>
      <c r="D80" s="12"/>
      <c r="E80" s="12"/>
      <c r="F80" s="12"/>
      <c r="G80" s="1"/>
      <c r="H80" s="1"/>
      <c r="I80" s="12"/>
      <c r="J80" s="1"/>
      <c r="K80" s="1"/>
      <c r="L80" s="12"/>
      <c r="M80" s="1"/>
      <c r="N80" s="1"/>
      <c r="O80" s="12"/>
      <c r="P80" s="1"/>
      <c r="Q80" s="1"/>
      <c r="R80" s="12"/>
      <c r="S80" s="1"/>
      <c r="T80" s="12"/>
      <c r="U80" s="39"/>
      <c r="V80" s="39"/>
      <c r="W80" s="39"/>
      <c r="X80" s="39"/>
      <c r="Y80" s="39"/>
    </row>
    <row r="81">
      <c r="A81" s="31"/>
      <c r="B81" s="12"/>
      <c r="C81" s="12"/>
      <c r="D81" s="12"/>
      <c r="E81" s="12"/>
      <c r="F81" s="12"/>
      <c r="G81" s="1"/>
      <c r="H81" s="1"/>
      <c r="I81" s="12"/>
      <c r="J81" s="1"/>
      <c r="K81" s="1"/>
      <c r="L81" s="12"/>
      <c r="M81" s="1"/>
      <c r="N81" s="1"/>
      <c r="O81" s="12"/>
      <c r="P81" s="1"/>
      <c r="Q81" s="1"/>
      <c r="R81" s="12"/>
      <c r="S81" s="1"/>
      <c r="T81" s="12"/>
      <c r="U81" s="39"/>
      <c r="V81" s="39"/>
      <c r="W81" s="39"/>
      <c r="X81" s="39"/>
      <c r="Y81" s="39"/>
    </row>
    <row r="82">
      <c r="A82" s="31"/>
      <c r="B82" s="12"/>
      <c r="C82" s="12"/>
      <c r="D82" s="12"/>
      <c r="E82" s="12"/>
      <c r="F82" s="12"/>
      <c r="G82" s="1"/>
      <c r="H82" s="1"/>
      <c r="I82" s="12"/>
      <c r="J82" s="1"/>
      <c r="K82" s="1"/>
      <c r="L82" s="12"/>
      <c r="M82" s="1"/>
      <c r="N82" s="1"/>
      <c r="O82" s="12"/>
      <c r="P82" s="1"/>
      <c r="Q82" s="1"/>
      <c r="R82" s="12"/>
      <c r="S82" s="1"/>
      <c r="T82" s="12"/>
      <c r="U82" s="39"/>
      <c r="V82" s="39"/>
      <c r="W82" s="39"/>
      <c r="X82" s="39"/>
      <c r="Y82" s="39"/>
    </row>
    <row r="83">
      <c r="A83" s="31"/>
      <c r="B83" s="12"/>
      <c r="C83" s="12"/>
      <c r="D83" s="12"/>
      <c r="E83" s="12"/>
      <c r="F83" s="12"/>
      <c r="G83" s="1"/>
      <c r="H83" s="1"/>
      <c r="I83" s="12"/>
      <c r="J83" s="1"/>
      <c r="K83" s="1"/>
      <c r="L83" s="12"/>
      <c r="M83" s="1"/>
      <c r="N83" s="1"/>
      <c r="O83" s="12"/>
      <c r="P83" s="1"/>
      <c r="Q83" s="1"/>
      <c r="R83" s="12"/>
      <c r="S83" s="1"/>
      <c r="T83" s="12"/>
      <c r="U83" s="39"/>
      <c r="V83" s="39"/>
      <c r="W83" s="39"/>
      <c r="X83" s="39"/>
      <c r="Y83" s="39"/>
    </row>
    <row r="84">
      <c r="A84" s="31"/>
      <c r="B84" s="12"/>
      <c r="C84" s="12"/>
      <c r="D84" s="12"/>
      <c r="E84" s="12"/>
      <c r="F84" s="12"/>
      <c r="G84" s="1"/>
      <c r="H84" s="1"/>
      <c r="I84" s="12"/>
      <c r="J84" s="1"/>
      <c r="K84" s="1"/>
      <c r="L84" s="12"/>
      <c r="M84" s="1"/>
      <c r="N84" s="1"/>
      <c r="O84" s="12"/>
      <c r="P84" s="1"/>
      <c r="Q84" s="1"/>
      <c r="R84" s="12"/>
      <c r="S84" s="1"/>
      <c r="T84" s="12"/>
      <c r="U84" s="39"/>
      <c r="V84" s="39"/>
      <c r="W84" s="39"/>
      <c r="X84" s="39"/>
      <c r="Y84" s="39"/>
    </row>
    <row r="85">
      <c r="A85" s="31"/>
      <c r="B85" s="12"/>
      <c r="C85" s="12"/>
      <c r="D85" s="12"/>
      <c r="E85" s="12"/>
      <c r="F85" s="12"/>
      <c r="G85" s="1"/>
      <c r="H85" s="1"/>
      <c r="I85" s="12"/>
      <c r="J85" s="1"/>
      <c r="K85" s="1"/>
      <c r="L85" s="12"/>
      <c r="M85" s="1"/>
      <c r="N85" s="1"/>
      <c r="O85" s="12"/>
      <c r="P85" s="1"/>
      <c r="Q85" s="1"/>
      <c r="R85" s="12"/>
      <c r="S85" s="1"/>
      <c r="T85" s="12"/>
      <c r="U85" s="39"/>
      <c r="V85" s="39"/>
      <c r="W85" s="39"/>
      <c r="X85" s="39"/>
      <c r="Y85" s="39"/>
    </row>
    <row r="86">
      <c r="A86" s="31"/>
      <c r="B86" s="12"/>
      <c r="C86" s="12"/>
      <c r="D86" s="12"/>
      <c r="E86" s="12"/>
      <c r="F86" s="12"/>
      <c r="G86" s="1"/>
      <c r="H86" s="1"/>
      <c r="I86" s="12"/>
      <c r="J86" s="1"/>
      <c r="K86" s="1"/>
      <c r="L86" s="12"/>
      <c r="M86" s="1"/>
      <c r="N86" s="1"/>
      <c r="O86" s="12"/>
      <c r="P86" s="1"/>
      <c r="Q86" s="1"/>
      <c r="R86" s="12"/>
      <c r="S86" s="1"/>
      <c r="T86" s="12"/>
      <c r="U86" s="39"/>
      <c r="V86" s="39"/>
      <c r="W86" s="39"/>
      <c r="X86" s="39"/>
      <c r="Y86" s="39"/>
    </row>
    <row r="87">
      <c r="A87" s="31"/>
      <c r="B87" s="12"/>
      <c r="C87" s="12"/>
      <c r="D87" s="12"/>
      <c r="E87" s="12"/>
      <c r="F87" s="12"/>
      <c r="G87" s="1"/>
      <c r="H87" s="1"/>
      <c r="I87" s="12"/>
      <c r="J87" s="1"/>
      <c r="K87" s="1"/>
      <c r="L87" s="12"/>
      <c r="M87" s="1"/>
      <c r="N87" s="1"/>
      <c r="O87" s="12"/>
      <c r="P87" s="1"/>
      <c r="Q87" s="1"/>
      <c r="R87" s="12"/>
      <c r="S87" s="1"/>
      <c r="T87" s="12"/>
      <c r="U87" s="39"/>
      <c r="V87" s="39"/>
      <c r="W87" s="39"/>
      <c r="X87" s="39"/>
      <c r="Y87" s="39"/>
    </row>
    <row r="88">
      <c r="A88" s="31"/>
      <c r="B88" s="12"/>
      <c r="C88" s="12"/>
      <c r="D88" s="12"/>
      <c r="E88" s="12"/>
      <c r="F88" s="12"/>
      <c r="G88" s="1"/>
      <c r="H88" s="1"/>
      <c r="I88" s="12"/>
      <c r="J88" s="1"/>
      <c r="K88" s="1"/>
      <c r="L88" s="12"/>
      <c r="M88" s="1"/>
      <c r="N88" s="1"/>
      <c r="O88" s="12"/>
      <c r="P88" s="1"/>
      <c r="Q88" s="1"/>
      <c r="R88" s="12"/>
      <c r="S88" s="1"/>
      <c r="T88" s="12"/>
      <c r="U88" s="39"/>
      <c r="V88" s="39"/>
      <c r="W88" s="39"/>
      <c r="X88" s="39"/>
      <c r="Y88" s="39"/>
    </row>
    <row r="89">
      <c r="A89" s="31"/>
      <c r="B89" s="12"/>
      <c r="C89" s="12"/>
      <c r="D89" s="12"/>
      <c r="E89" s="12"/>
      <c r="F89" s="12"/>
      <c r="G89" s="1"/>
      <c r="H89" s="1"/>
      <c r="I89" s="12"/>
      <c r="J89" s="1"/>
      <c r="K89" s="1"/>
      <c r="L89" s="12"/>
      <c r="M89" s="1"/>
      <c r="N89" s="1"/>
      <c r="O89" s="12"/>
      <c r="P89" s="1"/>
      <c r="Q89" s="1"/>
      <c r="R89" s="12"/>
      <c r="S89" s="1"/>
      <c r="T89" s="12"/>
      <c r="U89" s="39"/>
      <c r="V89" s="39"/>
      <c r="W89" s="39"/>
      <c r="X89" s="39"/>
      <c r="Y89" s="39"/>
    </row>
    <row r="90">
      <c r="A90" s="31"/>
      <c r="B90" s="12"/>
      <c r="C90" s="12"/>
      <c r="D90" s="12"/>
      <c r="E90" s="12"/>
      <c r="F90" s="12"/>
      <c r="G90" s="1"/>
      <c r="H90" s="1"/>
      <c r="I90" s="12"/>
      <c r="J90" s="1"/>
      <c r="K90" s="1"/>
      <c r="L90" s="12"/>
      <c r="M90" s="1"/>
      <c r="N90" s="1"/>
      <c r="O90" s="12"/>
      <c r="P90" s="1"/>
      <c r="Q90" s="1"/>
      <c r="R90" s="12"/>
      <c r="S90" s="1"/>
      <c r="T90" s="12"/>
      <c r="U90" s="39"/>
      <c r="V90" s="39"/>
      <c r="W90" s="39"/>
      <c r="X90" s="39"/>
      <c r="Y90" s="39"/>
    </row>
    <row r="91">
      <c r="A91" s="31"/>
      <c r="B91" s="12"/>
      <c r="C91" s="12"/>
      <c r="D91" s="12"/>
      <c r="E91" s="12"/>
      <c r="F91" s="12"/>
      <c r="G91" s="1"/>
      <c r="H91" s="1"/>
      <c r="I91" s="12"/>
      <c r="J91" s="1"/>
      <c r="K91" s="1"/>
      <c r="L91" s="12"/>
      <c r="M91" s="1"/>
      <c r="N91" s="1"/>
      <c r="O91" s="12"/>
      <c r="P91" s="1"/>
      <c r="Q91" s="1"/>
      <c r="R91" s="12"/>
      <c r="S91" s="1"/>
      <c r="T91" s="12"/>
      <c r="U91" s="39"/>
      <c r="V91" s="39"/>
      <c r="W91" s="39"/>
      <c r="X91" s="39"/>
      <c r="Y91" s="39"/>
    </row>
    <row r="92">
      <c r="A92" s="31"/>
      <c r="B92" s="12"/>
      <c r="C92" s="12"/>
      <c r="D92" s="12"/>
      <c r="E92" s="12"/>
      <c r="F92" s="12"/>
      <c r="G92" s="1"/>
      <c r="H92" s="1"/>
      <c r="I92" s="12"/>
      <c r="J92" s="1"/>
      <c r="K92" s="1"/>
      <c r="L92" s="12"/>
      <c r="M92" s="1"/>
      <c r="N92" s="1"/>
      <c r="O92" s="12"/>
      <c r="P92" s="1"/>
      <c r="Q92" s="1"/>
      <c r="R92" s="12"/>
      <c r="S92" s="1"/>
      <c r="T92" s="12"/>
      <c r="U92" s="39"/>
      <c r="V92" s="39"/>
      <c r="W92" s="39"/>
      <c r="X92" s="39"/>
      <c r="Y92" s="39"/>
    </row>
    <row r="93">
      <c r="A93" s="31"/>
      <c r="B93" s="12"/>
      <c r="C93" s="12"/>
      <c r="D93" s="12"/>
      <c r="E93" s="12"/>
      <c r="F93" s="12"/>
      <c r="G93" s="1"/>
      <c r="H93" s="1"/>
      <c r="I93" s="12"/>
      <c r="J93" s="1"/>
      <c r="K93" s="1"/>
      <c r="L93" s="12"/>
      <c r="M93" s="1"/>
      <c r="N93" s="1"/>
      <c r="O93" s="12"/>
      <c r="P93" s="1"/>
      <c r="Q93" s="1"/>
      <c r="R93" s="12"/>
      <c r="S93" s="1"/>
      <c r="T93" s="12"/>
      <c r="U93" s="39"/>
      <c r="V93" s="39"/>
      <c r="W93" s="39"/>
      <c r="X93" s="39"/>
      <c r="Y93" s="39"/>
    </row>
    <row r="94">
      <c r="A94" s="31"/>
      <c r="B94" s="12"/>
      <c r="C94" s="12"/>
      <c r="D94" s="12"/>
      <c r="E94" s="12"/>
      <c r="F94" s="12"/>
      <c r="G94" s="1"/>
      <c r="H94" s="1"/>
      <c r="I94" s="12"/>
      <c r="J94" s="1"/>
      <c r="K94" s="1"/>
      <c r="L94" s="12"/>
      <c r="M94" s="1"/>
      <c r="N94" s="1"/>
      <c r="O94" s="12"/>
      <c r="P94" s="1"/>
      <c r="Q94" s="1"/>
      <c r="R94" s="12"/>
      <c r="S94" s="1"/>
      <c r="T94" s="12"/>
      <c r="U94" s="39"/>
      <c r="V94" s="39"/>
      <c r="W94" s="39"/>
      <c r="X94" s="39"/>
      <c r="Y94" s="39"/>
    </row>
    <row r="95">
      <c r="A95" s="31"/>
      <c r="B95" s="12"/>
      <c r="C95" s="12"/>
      <c r="D95" s="12"/>
      <c r="E95" s="12"/>
      <c r="F95" s="12"/>
      <c r="G95" s="1"/>
      <c r="H95" s="1"/>
      <c r="I95" s="12"/>
      <c r="J95" s="1"/>
      <c r="K95" s="1"/>
      <c r="L95" s="12"/>
      <c r="M95" s="1"/>
      <c r="N95" s="1"/>
      <c r="O95" s="12"/>
      <c r="P95" s="1"/>
      <c r="Q95" s="1"/>
      <c r="R95" s="12"/>
      <c r="S95" s="1"/>
      <c r="T95" s="12"/>
      <c r="U95" s="39"/>
      <c r="V95" s="39"/>
      <c r="W95" s="39"/>
      <c r="X95" s="39"/>
      <c r="Y95" s="39"/>
    </row>
    <row r="96">
      <c r="A96" s="31"/>
      <c r="B96" s="12"/>
      <c r="C96" s="12"/>
      <c r="D96" s="12"/>
      <c r="E96" s="12"/>
      <c r="F96" s="12"/>
      <c r="G96" s="1"/>
      <c r="H96" s="1"/>
      <c r="I96" s="12"/>
      <c r="J96" s="1"/>
      <c r="K96" s="1"/>
      <c r="L96" s="12"/>
      <c r="M96" s="1"/>
      <c r="N96" s="1"/>
      <c r="O96" s="12"/>
      <c r="P96" s="1"/>
      <c r="Q96" s="1"/>
      <c r="R96" s="12"/>
      <c r="S96" s="1"/>
      <c r="T96" s="12"/>
      <c r="U96" s="39"/>
      <c r="V96" s="39"/>
      <c r="W96" s="39"/>
      <c r="X96" s="39"/>
      <c r="Y96" s="39"/>
    </row>
    <row r="97">
      <c r="A97" s="31"/>
      <c r="B97" s="12"/>
      <c r="C97" s="12"/>
      <c r="D97" s="12"/>
      <c r="E97" s="12"/>
      <c r="F97" s="12"/>
      <c r="G97" s="1"/>
      <c r="H97" s="1"/>
      <c r="I97" s="12"/>
      <c r="J97" s="1"/>
      <c r="K97" s="1"/>
      <c r="L97" s="12"/>
      <c r="M97" s="1"/>
      <c r="N97" s="1"/>
      <c r="O97" s="12"/>
      <c r="P97" s="1"/>
      <c r="Q97" s="1"/>
      <c r="R97" s="12"/>
      <c r="S97" s="1"/>
      <c r="T97" s="12"/>
      <c r="U97" s="39"/>
      <c r="V97" s="39"/>
      <c r="W97" s="39"/>
      <c r="X97" s="39"/>
      <c r="Y97" s="39"/>
    </row>
    <row r="98">
      <c r="A98" s="31"/>
      <c r="B98" s="12"/>
      <c r="C98" s="12"/>
      <c r="D98" s="12"/>
      <c r="E98" s="12"/>
      <c r="F98" s="12"/>
      <c r="G98" s="1"/>
      <c r="H98" s="1"/>
      <c r="I98" s="12"/>
      <c r="J98" s="1"/>
      <c r="K98" s="1"/>
      <c r="L98" s="12"/>
      <c r="M98" s="1"/>
      <c r="N98" s="1"/>
      <c r="O98" s="12"/>
      <c r="P98" s="1"/>
      <c r="Q98" s="1"/>
      <c r="R98" s="12"/>
      <c r="S98" s="1"/>
      <c r="T98" s="12"/>
      <c r="U98" s="39"/>
      <c r="V98" s="39"/>
      <c r="W98" s="39"/>
      <c r="X98" s="39"/>
      <c r="Y98" s="39"/>
    </row>
    <row r="99">
      <c r="A99" s="31"/>
      <c r="B99" s="12"/>
      <c r="C99" s="12"/>
      <c r="D99" s="12"/>
      <c r="E99" s="12"/>
      <c r="F99" s="12"/>
      <c r="G99" s="1"/>
      <c r="H99" s="1"/>
      <c r="I99" s="12"/>
      <c r="J99" s="1"/>
      <c r="K99" s="1"/>
      <c r="L99" s="12"/>
      <c r="M99" s="1"/>
      <c r="N99" s="1"/>
      <c r="O99" s="12"/>
      <c r="P99" s="1"/>
      <c r="Q99" s="1"/>
      <c r="R99" s="12"/>
      <c r="S99" s="1"/>
      <c r="T99" s="12"/>
      <c r="U99" s="39"/>
      <c r="V99" s="39"/>
      <c r="W99" s="39"/>
      <c r="X99" s="39"/>
      <c r="Y99" s="39"/>
    </row>
    <row r="100">
      <c r="A100" s="31"/>
      <c r="B100" s="12"/>
      <c r="C100" s="12"/>
      <c r="D100" s="12"/>
      <c r="E100" s="12"/>
      <c r="F100" s="12"/>
      <c r="G100" s="1"/>
      <c r="H100" s="1"/>
      <c r="I100" s="12"/>
      <c r="J100" s="1"/>
      <c r="K100" s="1"/>
      <c r="L100" s="12"/>
      <c r="M100" s="1"/>
      <c r="N100" s="1"/>
      <c r="O100" s="12"/>
      <c r="P100" s="1"/>
      <c r="Q100" s="1"/>
      <c r="R100" s="12"/>
      <c r="S100" s="1"/>
      <c r="T100" s="12"/>
      <c r="U100" s="39"/>
      <c r="V100" s="39"/>
      <c r="W100" s="39"/>
      <c r="X100" s="39"/>
      <c r="Y100" s="39"/>
    </row>
  </sheetData>
  <mergeCells count="21">
    <mergeCell ref="C13:E13"/>
    <mergeCell ref="M13:N13"/>
    <mergeCell ref="M10:N10"/>
    <mergeCell ref="J12:K12"/>
    <mergeCell ref="G9:H9"/>
    <mergeCell ref="G3:H3"/>
    <mergeCell ref="J3:K3"/>
    <mergeCell ref="C16:E16"/>
    <mergeCell ref="C3:E3"/>
    <mergeCell ref="C6:E6"/>
    <mergeCell ref="C9:E9"/>
    <mergeCell ref="G16:H16"/>
    <mergeCell ref="M23:N23"/>
    <mergeCell ref="M20:N20"/>
    <mergeCell ref="C27:E27"/>
    <mergeCell ref="C30:E30"/>
    <mergeCell ref="C20:E20"/>
    <mergeCell ref="C23:E23"/>
    <mergeCell ref="J26:K26"/>
    <mergeCell ref="G30:H30"/>
    <mergeCell ref="G23:H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71"/>
    <col customWidth="1" min="2" max="2" width="4.71"/>
    <col customWidth="1" min="3" max="3" width="13.43"/>
    <col customWidth="1" min="4" max="5" width="2.0"/>
    <col customWidth="1" min="6" max="6" width="15.71"/>
    <col customWidth="1" min="7" max="11" width="10.71"/>
  </cols>
  <sheetData>
    <row r="1">
      <c r="B1" s="1"/>
      <c r="C1" s="1"/>
      <c r="D1" s="1"/>
      <c r="E1" s="1"/>
      <c r="F1" s="1"/>
    </row>
    <row r="2">
      <c r="B2" s="19">
        <v>1.0</v>
      </c>
      <c r="C2" s="22" t="str">
        <f>'Fase de grupos'!G7</f>
        <v>Rusia</v>
      </c>
      <c r="D2" s="22" t="str">
        <f>'Fase de grupos'!H7</f>
        <v>1</v>
      </c>
      <c r="E2" s="22" t="str">
        <f>'Fase de grupos'!I7</f>
        <v>1</v>
      </c>
      <c r="F2" s="23" t="str">
        <f>'Fase de grupos'!J7</f>
        <v>Arabia Saudita</v>
      </c>
    </row>
    <row r="3">
      <c r="B3" s="24">
        <v>2.0</v>
      </c>
      <c r="C3" s="1" t="str">
        <f>'Fase de grupos'!G8</f>
        <v>Egipto</v>
      </c>
      <c r="D3" s="1" t="str">
        <f>'Fase de grupos'!H8</f>
        <v>0</v>
      </c>
      <c r="E3" s="1" t="str">
        <f>'Fase de grupos'!I8</f>
        <v>1</v>
      </c>
      <c r="F3" s="25" t="str">
        <f>'Fase de grupos'!J8</f>
        <v>Uruguay</v>
      </c>
    </row>
    <row r="4">
      <c r="B4" s="24">
        <v>3.0</v>
      </c>
      <c r="C4" s="1" t="str">
        <f>'Fase de grupos'!G17</f>
        <v>Portugal</v>
      </c>
      <c r="D4" s="1" t="str">
        <f>'Fase de grupos'!H17</f>
        <v>1</v>
      </c>
      <c r="E4" s="1" t="str">
        <f>'Fase de grupos'!I17</f>
        <v>2</v>
      </c>
      <c r="F4" s="25" t="str">
        <f>'Fase de grupos'!J17</f>
        <v>España</v>
      </c>
    </row>
    <row r="5">
      <c r="B5" s="24">
        <v>4.0</v>
      </c>
      <c r="C5" s="1" t="str">
        <f>'Fase de grupos'!G18</f>
        <v>Marruecos</v>
      </c>
      <c r="D5" s="1" t="str">
        <f>'Fase de grupos'!H18</f>
        <v>0</v>
      </c>
      <c r="E5" s="1" t="str">
        <f>'Fase de grupos'!I18</f>
        <v>2</v>
      </c>
      <c r="F5" s="25" t="str">
        <f>'Fase de grupos'!J18</f>
        <v>Irán</v>
      </c>
    </row>
    <row r="6">
      <c r="B6" s="24">
        <v>5.0</v>
      </c>
      <c r="C6" s="1" t="str">
        <f>'Fase de grupos'!G27</f>
        <v>Francia</v>
      </c>
      <c r="D6" s="1" t="str">
        <f>'Fase de grupos'!H27</f>
        <v>2</v>
      </c>
      <c r="E6" s="1" t="str">
        <f>'Fase de grupos'!I27</f>
        <v>1</v>
      </c>
      <c r="F6" s="25" t="str">
        <f>'Fase de grupos'!J27</f>
        <v>Australia</v>
      </c>
    </row>
    <row r="7">
      <c r="A7" s="10"/>
      <c r="B7" s="24">
        <v>6.0</v>
      </c>
      <c r="C7" s="1" t="str">
        <f>'Fase de grupos'!G28</f>
        <v>Perú</v>
      </c>
      <c r="D7" s="1" t="str">
        <f>'Fase de grupos'!H28</f>
        <v>1</v>
      </c>
      <c r="E7" s="1" t="str">
        <f>'Fase de grupos'!I28</f>
        <v>2</v>
      </c>
      <c r="F7" s="25" t="str">
        <f>'Fase de grupos'!J28</f>
        <v>Dinamarca</v>
      </c>
      <c r="G7" s="10"/>
      <c r="H7" s="10"/>
      <c r="I7" s="10"/>
      <c r="J7" s="10"/>
      <c r="K7" s="10"/>
    </row>
    <row r="8">
      <c r="A8" s="10"/>
      <c r="B8" s="24">
        <v>7.0</v>
      </c>
      <c r="C8" s="1" t="str">
        <f>'Fase de grupos'!G37</f>
        <v>Argentina</v>
      </c>
      <c r="D8" s="1" t="str">
        <f>'Fase de grupos'!H37</f>
        <v>3</v>
      </c>
      <c r="E8" s="1" t="str">
        <f>'Fase de grupos'!I37</f>
        <v>0</v>
      </c>
      <c r="F8" s="25" t="str">
        <f>'Fase de grupos'!J37</f>
        <v>Islandia</v>
      </c>
      <c r="G8" s="10"/>
      <c r="H8" s="10"/>
      <c r="I8" s="10"/>
      <c r="J8" s="10"/>
      <c r="K8" s="10"/>
    </row>
    <row r="9">
      <c r="A9" s="10"/>
      <c r="B9" s="24">
        <v>8.0</v>
      </c>
      <c r="C9" s="1" t="str">
        <f>'Fase de grupos'!G38</f>
        <v>Croacia</v>
      </c>
      <c r="D9" s="1" t="str">
        <f>'Fase de grupos'!H38</f>
        <v>1</v>
      </c>
      <c r="E9" s="1" t="str">
        <f>'Fase de grupos'!I38</f>
        <v>2</v>
      </c>
      <c r="F9" s="25" t="str">
        <f>'Fase de grupos'!J38</f>
        <v>Nigeria</v>
      </c>
      <c r="G9" s="10"/>
      <c r="H9" s="10"/>
      <c r="I9" s="10"/>
      <c r="J9" s="10"/>
      <c r="K9" s="10"/>
    </row>
    <row r="10">
      <c r="A10" s="10"/>
      <c r="B10" s="24">
        <v>9.0</v>
      </c>
      <c r="C10" s="1" t="str">
        <f>'Fase de grupos'!G47</f>
        <v>Brasil</v>
      </c>
      <c r="D10" s="1" t="str">
        <f>'Fase de grupos'!H47</f>
        <v>2</v>
      </c>
      <c r="E10" s="1" t="str">
        <f>'Fase de grupos'!I47</f>
        <v>0</v>
      </c>
      <c r="F10" s="25" t="str">
        <f>'Fase de grupos'!J47</f>
        <v>Suiza</v>
      </c>
      <c r="G10" s="10"/>
      <c r="H10" s="10"/>
      <c r="I10" s="10"/>
      <c r="J10" s="10"/>
      <c r="K10" s="10"/>
    </row>
    <row r="11">
      <c r="A11" s="10"/>
      <c r="B11" s="24">
        <v>10.0</v>
      </c>
      <c r="C11" s="1" t="str">
        <f>'Fase de grupos'!G48</f>
        <v>Costa Rica</v>
      </c>
      <c r="D11" s="1" t="str">
        <f>'Fase de grupos'!H48</f>
        <v>1</v>
      </c>
      <c r="E11" s="1" t="str">
        <f>'Fase de grupos'!I48</f>
        <v>1</v>
      </c>
      <c r="F11" s="25" t="str">
        <f>'Fase de grupos'!J48</f>
        <v>Serbia</v>
      </c>
      <c r="G11" s="10"/>
      <c r="H11" s="10"/>
      <c r="I11" s="10"/>
      <c r="J11" s="10"/>
      <c r="K11" s="10"/>
    </row>
    <row r="12">
      <c r="A12" s="10"/>
      <c r="B12" s="24">
        <v>11.0</v>
      </c>
      <c r="C12" s="1" t="str">
        <f>'Fase de grupos'!G57</f>
        <v>Alemania</v>
      </c>
      <c r="D12" s="1" t="str">
        <f>'Fase de grupos'!H57</f>
        <v>2</v>
      </c>
      <c r="E12" s="1" t="str">
        <f>'Fase de grupos'!I57</f>
        <v>1</v>
      </c>
      <c r="F12" s="25" t="str">
        <f>'Fase de grupos'!J57</f>
        <v>México</v>
      </c>
      <c r="G12" s="10"/>
      <c r="H12" s="10"/>
      <c r="I12" s="10"/>
      <c r="J12" s="10"/>
      <c r="K12" s="10"/>
    </row>
    <row r="13">
      <c r="A13" s="10"/>
      <c r="B13" s="24">
        <v>12.0</v>
      </c>
      <c r="C13" s="1" t="str">
        <f>'Fase de grupos'!G58</f>
        <v>Suecia</v>
      </c>
      <c r="D13" s="1" t="str">
        <f>'Fase de grupos'!H58</f>
        <v>2</v>
      </c>
      <c r="E13" s="1" t="str">
        <f>'Fase de grupos'!I58</f>
        <v>0</v>
      </c>
      <c r="F13" s="25" t="str">
        <f>'Fase de grupos'!J58</f>
        <v>Corea del Sur</v>
      </c>
      <c r="G13" s="10"/>
      <c r="H13" s="10"/>
      <c r="I13" s="10"/>
      <c r="J13" s="10"/>
      <c r="K13" s="10"/>
    </row>
    <row r="14">
      <c r="A14" s="10"/>
      <c r="B14" s="24">
        <v>13.0</v>
      </c>
      <c r="C14" s="1" t="str">
        <f>'Fase de grupos'!G67</f>
        <v>Bélgica</v>
      </c>
      <c r="D14" s="1" t="str">
        <f>'Fase de grupos'!H67</f>
        <v>2</v>
      </c>
      <c r="E14" s="1" t="str">
        <f>'Fase de grupos'!I67</f>
        <v>1</v>
      </c>
      <c r="F14" s="25" t="str">
        <f>'Fase de grupos'!J67</f>
        <v>Panamá</v>
      </c>
      <c r="G14" s="10"/>
      <c r="H14" s="10"/>
      <c r="I14" s="10"/>
      <c r="J14" s="10"/>
      <c r="K14" s="10"/>
    </row>
    <row r="15">
      <c r="A15" s="10"/>
      <c r="B15" s="24">
        <v>14.0</v>
      </c>
      <c r="C15" s="1" t="str">
        <f>'Fase de grupos'!G68</f>
        <v>Túnez</v>
      </c>
      <c r="D15" s="1" t="str">
        <f>'Fase de grupos'!H68</f>
        <v>0</v>
      </c>
      <c r="E15" s="1" t="str">
        <f>'Fase de grupos'!I68</f>
        <v>2</v>
      </c>
      <c r="F15" s="25" t="str">
        <f>'Fase de grupos'!J68</f>
        <v>Inglaterra</v>
      </c>
      <c r="G15" s="10"/>
      <c r="H15" s="10"/>
      <c r="I15" s="10"/>
      <c r="J15" s="10"/>
      <c r="K15" s="10"/>
    </row>
    <row r="16">
      <c r="A16" s="10"/>
      <c r="B16" s="24">
        <v>15.0</v>
      </c>
      <c r="C16" s="1" t="str">
        <f>'Fase de grupos'!G77</f>
        <v>Polonia</v>
      </c>
      <c r="D16" s="1" t="str">
        <f>'Fase de grupos'!H77</f>
        <v>1</v>
      </c>
      <c r="E16" s="1" t="str">
        <f>'Fase de grupos'!I77</f>
        <v>1</v>
      </c>
      <c r="F16" s="25" t="str">
        <f>'Fase de grupos'!J77</f>
        <v>Senegal</v>
      </c>
      <c r="G16" s="10"/>
      <c r="H16" s="10"/>
      <c r="I16" s="10"/>
      <c r="J16" s="10"/>
      <c r="K16" s="10"/>
    </row>
    <row r="17">
      <c r="B17" s="28">
        <v>16.0</v>
      </c>
      <c r="C17" s="5" t="str">
        <f>'Fase de grupos'!G78</f>
        <v>Colombia</v>
      </c>
      <c r="D17" s="5" t="str">
        <f>'Fase de grupos'!H78</f>
        <v>2</v>
      </c>
      <c r="E17" s="5" t="str">
        <f>'Fase de grupos'!I78</f>
        <v>1</v>
      </c>
      <c r="F17" s="29" t="str">
        <f>'Fase de grupos'!J78</f>
        <v>Japón</v>
      </c>
    </row>
    <row r="18">
      <c r="A18" s="10"/>
      <c r="B18" s="1"/>
      <c r="C18" s="1"/>
      <c r="D18" s="1"/>
      <c r="E18" s="1"/>
      <c r="F18" s="1"/>
      <c r="G18" s="10"/>
      <c r="H18" s="10"/>
      <c r="I18" s="10"/>
      <c r="J18" s="10"/>
      <c r="K18" s="10"/>
    </row>
    <row r="19">
      <c r="B19" s="1"/>
      <c r="C19" s="1"/>
      <c r="D19" s="1"/>
      <c r="E19" s="1"/>
      <c r="F19" s="1"/>
    </row>
    <row r="20">
      <c r="B20" s="19">
        <v>17.0</v>
      </c>
      <c r="C20" s="22" t="str">
        <f>'Fase de grupos'!G9</f>
        <v>Rusia</v>
      </c>
      <c r="D20" s="22" t="str">
        <f>'Fase de grupos'!H9</f>
        <v>0</v>
      </c>
      <c r="E20" s="22" t="str">
        <f>'Fase de grupos'!I9</f>
        <v>1</v>
      </c>
      <c r="F20" s="23" t="str">
        <f>'Fase de grupos'!J9</f>
        <v>Egipto</v>
      </c>
    </row>
    <row r="21">
      <c r="B21" s="24">
        <v>18.0</v>
      </c>
      <c r="C21" s="1" t="str">
        <f>'Fase de grupos'!G10</f>
        <v>Arabia Saudita</v>
      </c>
      <c r="D21" s="1" t="str">
        <f>'Fase de grupos'!H10</f>
        <v>1</v>
      </c>
      <c r="E21" s="1" t="str">
        <f>'Fase de grupos'!I10</f>
        <v>2</v>
      </c>
      <c r="F21" s="25" t="str">
        <f>'Fase de grupos'!J10</f>
        <v>Uruguay</v>
      </c>
    </row>
    <row r="22">
      <c r="B22" s="24">
        <v>19.0</v>
      </c>
      <c r="C22" s="1" t="str">
        <f>'Fase de grupos'!G19</f>
        <v>Portugal</v>
      </c>
      <c r="D22" s="1" t="str">
        <f>'Fase de grupos'!H19</f>
        <v>3</v>
      </c>
      <c r="E22" s="1" t="str">
        <f>'Fase de grupos'!I19</f>
        <v>1</v>
      </c>
      <c r="F22" s="25" t="str">
        <f>'Fase de grupos'!J19</f>
        <v>Marruecos</v>
      </c>
    </row>
    <row r="23">
      <c r="B23" s="24">
        <v>20.0</v>
      </c>
      <c r="C23" s="1" t="str">
        <f>'Fase de grupos'!G20</f>
        <v>España</v>
      </c>
      <c r="D23" s="1" t="str">
        <f>'Fase de grupos'!H20</f>
        <v>2</v>
      </c>
      <c r="E23" s="1" t="str">
        <f>'Fase de grupos'!I20</f>
        <v>0</v>
      </c>
      <c r="F23" s="25" t="str">
        <f>'Fase de grupos'!J20</f>
        <v>Irán</v>
      </c>
    </row>
    <row r="24">
      <c r="B24" s="24">
        <v>21.0</v>
      </c>
      <c r="C24" s="1" t="str">
        <f>'Fase de grupos'!G29</f>
        <v>Francia</v>
      </c>
      <c r="D24" s="1" t="str">
        <f>'Fase de grupos'!H29</f>
        <v>1</v>
      </c>
      <c r="E24" s="1" t="str">
        <f>'Fase de grupos'!I29</f>
        <v>0</v>
      </c>
      <c r="F24" s="25" t="str">
        <f>'Fase de grupos'!J29</f>
        <v>Perú</v>
      </c>
    </row>
    <row r="25">
      <c r="B25" s="24">
        <v>22.0</v>
      </c>
      <c r="C25" s="1" t="str">
        <f>'Fase de grupos'!G30</f>
        <v>Australia</v>
      </c>
      <c r="D25" s="1" t="str">
        <f>'Fase de grupos'!H30</f>
        <v>1</v>
      </c>
      <c r="E25" s="1" t="str">
        <f>'Fase de grupos'!I30</f>
        <v>1</v>
      </c>
      <c r="F25" s="25" t="str">
        <f>'Fase de grupos'!J30</f>
        <v>Dinamarca</v>
      </c>
    </row>
    <row r="26">
      <c r="B26" s="24">
        <v>23.0</v>
      </c>
      <c r="C26" s="1" t="str">
        <f>'Fase de grupos'!G39</f>
        <v>Argentina</v>
      </c>
      <c r="D26" s="1" t="str">
        <f>'Fase de grupos'!H39</f>
        <v>2</v>
      </c>
      <c r="E26" s="1" t="str">
        <f>'Fase de grupos'!I39</f>
        <v>0</v>
      </c>
      <c r="F26" s="25" t="str">
        <f>'Fase de grupos'!J39</f>
        <v>Croacia</v>
      </c>
    </row>
    <row r="27">
      <c r="A27" s="10"/>
      <c r="B27" s="24">
        <v>24.0</v>
      </c>
      <c r="C27" s="1" t="str">
        <f>'Fase de grupos'!G40</f>
        <v>Islandia</v>
      </c>
      <c r="D27" s="1" t="str">
        <f>'Fase de grupos'!H40</f>
        <v>1</v>
      </c>
      <c r="E27" s="1" t="str">
        <f>'Fase de grupos'!I40</f>
        <v>4</v>
      </c>
      <c r="F27" s="25" t="str">
        <f>'Fase de grupos'!J40</f>
        <v>Nigeria</v>
      </c>
      <c r="G27" s="10"/>
      <c r="H27" s="10"/>
      <c r="I27" s="10"/>
      <c r="J27" s="10"/>
      <c r="K27" s="10"/>
    </row>
    <row r="28">
      <c r="A28" s="10"/>
      <c r="B28" s="24">
        <v>25.0</v>
      </c>
      <c r="C28" s="1" t="str">
        <f>'Fase de grupos'!G49</f>
        <v>Brasil</v>
      </c>
      <c r="D28" s="1" t="str">
        <f>'Fase de grupos'!H49</f>
        <v>2</v>
      </c>
      <c r="E28" s="1" t="str">
        <f>'Fase de grupos'!I49</f>
        <v>1</v>
      </c>
      <c r="F28" s="25" t="str">
        <f>'Fase de grupos'!J49</f>
        <v>Costa Rica</v>
      </c>
      <c r="G28" s="10"/>
      <c r="H28" s="10"/>
      <c r="I28" s="10"/>
      <c r="J28" s="10"/>
      <c r="K28" s="10"/>
    </row>
    <row r="29">
      <c r="A29" s="10"/>
      <c r="B29" s="24">
        <v>26.0</v>
      </c>
      <c r="C29" s="1" t="str">
        <f>'Fase de grupos'!G50</f>
        <v>Suiza</v>
      </c>
      <c r="D29" s="1" t="str">
        <f>'Fase de grupos'!H50</f>
        <v>2</v>
      </c>
      <c r="E29" s="1" t="str">
        <f>'Fase de grupos'!I50</f>
        <v>1</v>
      </c>
      <c r="F29" s="25" t="str">
        <f>'Fase de grupos'!J50</f>
        <v>Serbia</v>
      </c>
      <c r="G29" s="10"/>
      <c r="H29" s="10"/>
      <c r="I29" s="10"/>
      <c r="J29" s="10"/>
      <c r="K29" s="10"/>
    </row>
    <row r="30">
      <c r="A30" s="10"/>
      <c r="B30" s="24">
        <v>27.0</v>
      </c>
      <c r="C30" s="1" t="str">
        <f>'Fase de grupos'!G59</f>
        <v>Alemania</v>
      </c>
      <c r="D30" s="1" t="str">
        <f>'Fase de grupos'!H59</f>
        <v>3</v>
      </c>
      <c r="E30" s="1" t="str">
        <f>'Fase de grupos'!I59</f>
        <v>1</v>
      </c>
      <c r="F30" s="25" t="str">
        <f>'Fase de grupos'!J59</f>
        <v>Suecia</v>
      </c>
      <c r="G30" s="10"/>
      <c r="H30" s="10"/>
      <c r="I30" s="10"/>
      <c r="J30" s="10"/>
      <c r="K30" s="10"/>
    </row>
    <row r="31">
      <c r="A31" s="10"/>
      <c r="B31" s="24">
        <v>28.0</v>
      </c>
      <c r="C31" s="1" t="str">
        <f>'Fase de grupos'!G60</f>
        <v>México</v>
      </c>
      <c r="D31" s="1" t="str">
        <f>'Fase de grupos'!H60</f>
        <v>2</v>
      </c>
      <c r="E31" s="1" t="str">
        <f>'Fase de grupos'!I60</f>
        <v>0</v>
      </c>
      <c r="F31" s="25" t="str">
        <f>'Fase de grupos'!J60</f>
        <v>Corea del Sur</v>
      </c>
      <c r="G31" s="10"/>
      <c r="H31" s="10"/>
      <c r="I31" s="10"/>
      <c r="J31" s="10"/>
      <c r="K31" s="10"/>
    </row>
    <row r="32">
      <c r="A32" s="10"/>
      <c r="B32" s="24">
        <v>29.0</v>
      </c>
      <c r="C32" s="1" t="str">
        <f>'Fase de grupos'!G69</f>
        <v>Bélgica</v>
      </c>
      <c r="D32" s="1" t="str">
        <f>'Fase de grupos'!H69</f>
        <v>1</v>
      </c>
      <c r="E32" s="1" t="str">
        <f>'Fase de grupos'!I69</f>
        <v>0</v>
      </c>
      <c r="F32" s="25" t="str">
        <f>'Fase de grupos'!J69</f>
        <v>Túnez</v>
      </c>
      <c r="G32" s="10"/>
      <c r="H32" s="10"/>
      <c r="I32" s="10"/>
      <c r="J32" s="10"/>
      <c r="K32" s="10"/>
    </row>
    <row r="33">
      <c r="A33" s="10"/>
      <c r="B33" s="24">
        <v>30.0</v>
      </c>
      <c r="C33" s="1" t="str">
        <f>'Fase de grupos'!G70</f>
        <v>Panamá</v>
      </c>
      <c r="D33" s="1" t="str">
        <f>'Fase de grupos'!H70</f>
        <v>1</v>
      </c>
      <c r="E33" s="1" t="str">
        <f>'Fase de grupos'!I70</f>
        <v>3</v>
      </c>
      <c r="F33" s="25" t="str">
        <f>'Fase de grupos'!J70</f>
        <v>Inglaterra</v>
      </c>
      <c r="G33" s="10"/>
      <c r="H33" s="10"/>
      <c r="I33" s="10"/>
      <c r="J33" s="10"/>
      <c r="K33" s="10"/>
    </row>
    <row r="34">
      <c r="A34" s="10"/>
      <c r="B34" s="24">
        <v>31.0</v>
      </c>
      <c r="C34" s="1" t="str">
        <f>'Fase de grupos'!G79</f>
        <v>Polonia</v>
      </c>
      <c r="D34" s="1" t="str">
        <f>'Fase de grupos'!H79</f>
        <v>1</v>
      </c>
      <c r="E34" s="1" t="str">
        <f>'Fase de grupos'!I79</f>
        <v>1</v>
      </c>
      <c r="F34" s="25" t="str">
        <f>'Fase de grupos'!J79</f>
        <v>Colombia</v>
      </c>
      <c r="G34" s="10"/>
      <c r="H34" s="10"/>
      <c r="I34" s="10"/>
      <c r="J34" s="10"/>
      <c r="K34" s="10"/>
    </row>
    <row r="35">
      <c r="A35" s="10"/>
      <c r="B35" s="28">
        <v>32.0</v>
      </c>
      <c r="C35" s="5" t="str">
        <f>'Fase de grupos'!G80</f>
        <v>Senegal</v>
      </c>
      <c r="D35" s="5" t="str">
        <f>'Fase de grupos'!H80</f>
        <v>1</v>
      </c>
      <c r="E35" s="5" t="str">
        <f>'Fase de grupos'!I80</f>
        <v>2</v>
      </c>
      <c r="F35" s="29" t="str">
        <f>'Fase de grupos'!J80</f>
        <v>Japón</v>
      </c>
      <c r="G35" s="10"/>
      <c r="H35" s="10"/>
      <c r="I35" s="10"/>
      <c r="J35" s="10"/>
      <c r="K35" s="10"/>
    </row>
    <row r="36">
      <c r="A36" s="10"/>
      <c r="B36" s="1"/>
      <c r="C36" s="1"/>
      <c r="D36" s="1"/>
      <c r="E36" s="1"/>
      <c r="F36" s="1"/>
      <c r="G36" s="10"/>
      <c r="H36" s="10"/>
      <c r="I36" s="10"/>
      <c r="J36" s="10"/>
      <c r="K36" s="10"/>
    </row>
    <row r="37">
      <c r="B37" s="1"/>
      <c r="C37" s="1"/>
      <c r="D37" s="1"/>
      <c r="E37" s="1"/>
      <c r="F37" s="1"/>
    </row>
    <row r="38">
      <c r="B38" s="19">
        <v>33.0</v>
      </c>
      <c r="C38" s="22" t="str">
        <f>'Fase de grupos'!G11</f>
        <v>Rusia</v>
      </c>
      <c r="D38" s="22" t="str">
        <f>'Fase de grupos'!H11</f>
        <v>0</v>
      </c>
      <c r="E38" s="22" t="str">
        <f>'Fase de grupos'!I11</f>
        <v>1</v>
      </c>
      <c r="F38" s="23" t="str">
        <f>'Fase de grupos'!J11</f>
        <v>Uruguay</v>
      </c>
    </row>
    <row r="39">
      <c r="B39" s="24">
        <v>34.0</v>
      </c>
      <c r="C39" s="1" t="str">
        <f>'Fase de grupos'!G12</f>
        <v>Arabia Saudita</v>
      </c>
      <c r="D39" s="1" t="str">
        <f>'Fase de grupos'!H12</f>
        <v>0</v>
      </c>
      <c r="E39" s="1" t="str">
        <f>'Fase de grupos'!I12</f>
        <v>2</v>
      </c>
      <c r="F39" s="25" t="str">
        <f>'Fase de grupos'!J12</f>
        <v>Egipto</v>
      </c>
    </row>
    <row r="40">
      <c r="B40" s="24">
        <v>35.0</v>
      </c>
      <c r="C40" s="1" t="str">
        <f>'Fase de grupos'!G21</f>
        <v>Portugal</v>
      </c>
      <c r="D40" s="1" t="str">
        <f>'Fase de grupos'!H21</f>
        <v>2</v>
      </c>
      <c r="E40" s="1" t="str">
        <f>'Fase de grupos'!I21</f>
        <v>0</v>
      </c>
      <c r="F40" s="25" t="str">
        <f>'Fase de grupos'!J21</f>
        <v>Irán</v>
      </c>
    </row>
    <row r="41">
      <c r="B41" s="24">
        <v>36.0</v>
      </c>
      <c r="C41" s="1" t="str">
        <f>'Fase de grupos'!G22</f>
        <v>España</v>
      </c>
      <c r="D41" s="1" t="str">
        <f>'Fase de grupos'!H22</f>
        <v>3</v>
      </c>
      <c r="E41" s="1" t="str">
        <f>'Fase de grupos'!I22</f>
        <v>0</v>
      </c>
      <c r="F41" s="25" t="str">
        <f>'Fase de grupos'!J22</f>
        <v>Marruecos</v>
      </c>
    </row>
    <row r="42">
      <c r="B42" s="24">
        <v>37.0</v>
      </c>
      <c r="C42" s="1" t="str">
        <f>'Fase de grupos'!G31</f>
        <v>Francia</v>
      </c>
      <c r="D42" s="1" t="str">
        <f>'Fase de grupos'!H31</f>
        <v>2</v>
      </c>
      <c r="E42" s="1" t="str">
        <f>'Fase de grupos'!I31</f>
        <v>2</v>
      </c>
      <c r="F42" s="25" t="str">
        <f>'Fase de grupos'!J31</f>
        <v>Dinamarca</v>
      </c>
    </row>
    <row r="43">
      <c r="B43" s="24">
        <v>38.0</v>
      </c>
      <c r="C43" s="1" t="str">
        <f>'Fase de grupos'!G32</f>
        <v>Australia</v>
      </c>
      <c r="D43" s="1" t="str">
        <f>'Fase de grupos'!H32</f>
        <v>1</v>
      </c>
      <c r="E43" s="1" t="str">
        <f>'Fase de grupos'!I32</f>
        <v>2</v>
      </c>
      <c r="F43" s="25" t="str">
        <f>'Fase de grupos'!J32</f>
        <v>Perú</v>
      </c>
    </row>
    <row r="44">
      <c r="A44" s="10"/>
      <c r="B44" s="24">
        <v>39.0</v>
      </c>
      <c r="C44" s="1" t="str">
        <f>'Fase de grupos'!G41</f>
        <v>Argentina</v>
      </c>
      <c r="D44" s="1" t="str">
        <f>'Fase de grupos'!H41</f>
        <v>2</v>
      </c>
      <c r="E44" s="1" t="str">
        <f>'Fase de grupos'!I41</f>
        <v>2</v>
      </c>
      <c r="F44" s="25" t="str">
        <f>'Fase de grupos'!J41</f>
        <v>Nigeria</v>
      </c>
      <c r="G44" s="10"/>
      <c r="H44" s="10"/>
      <c r="I44" s="10"/>
      <c r="J44" s="10"/>
      <c r="K44" s="10"/>
    </row>
    <row r="45">
      <c r="A45" s="10"/>
      <c r="B45" s="24">
        <v>40.0</v>
      </c>
      <c r="C45" s="1" t="str">
        <f>'Fase de grupos'!G42</f>
        <v>Islandia</v>
      </c>
      <c r="D45" s="1" t="str">
        <f>'Fase de grupos'!H42</f>
        <v>0</v>
      </c>
      <c r="E45" s="1" t="str">
        <f>'Fase de grupos'!I42</f>
        <v>3</v>
      </c>
      <c r="F45" s="25" t="str">
        <f>'Fase de grupos'!J42</f>
        <v>Croacia</v>
      </c>
      <c r="G45" s="10"/>
      <c r="H45" s="10"/>
      <c r="I45" s="10"/>
      <c r="J45" s="10"/>
      <c r="K45" s="10"/>
    </row>
    <row r="46">
      <c r="A46" s="10"/>
      <c r="B46" s="24">
        <v>41.0</v>
      </c>
      <c r="C46" s="1" t="str">
        <f>'Fase de grupos'!G51</f>
        <v>Brasil</v>
      </c>
      <c r="D46" s="1" t="str">
        <f>'Fase de grupos'!H51</f>
        <v>2</v>
      </c>
      <c r="E46" s="1" t="str">
        <f>'Fase de grupos'!I51</f>
        <v>0</v>
      </c>
      <c r="F46" s="25" t="str">
        <f>'Fase de grupos'!J51</f>
        <v>Serbia</v>
      </c>
      <c r="G46" s="10"/>
      <c r="H46" s="10"/>
      <c r="I46" s="10"/>
      <c r="J46" s="10"/>
      <c r="K46" s="10"/>
    </row>
    <row r="47">
      <c r="A47" s="10"/>
      <c r="B47" s="24">
        <v>42.0</v>
      </c>
      <c r="C47" s="1" t="str">
        <f>'Fase de grupos'!G52</f>
        <v>Suiza</v>
      </c>
      <c r="D47" s="1" t="str">
        <f>'Fase de grupos'!H52</f>
        <v>1</v>
      </c>
      <c r="E47" s="1" t="str">
        <f>'Fase de grupos'!I52</f>
        <v>1</v>
      </c>
      <c r="F47" s="25" t="str">
        <f>'Fase de grupos'!J52</f>
        <v>Costa Rica</v>
      </c>
      <c r="G47" s="10"/>
      <c r="H47" s="10"/>
      <c r="I47" s="10"/>
      <c r="J47" s="10"/>
      <c r="K47" s="10"/>
    </row>
    <row r="48">
      <c r="A48" s="10"/>
      <c r="B48" s="24">
        <v>43.0</v>
      </c>
      <c r="C48" s="1" t="str">
        <f>'Fase de grupos'!G61</f>
        <v>Alemania</v>
      </c>
      <c r="D48" s="1" t="str">
        <f>'Fase de grupos'!H61</f>
        <v>3</v>
      </c>
      <c r="E48" s="1" t="str">
        <f>'Fase de grupos'!I61</f>
        <v>0</v>
      </c>
      <c r="F48" s="25" t="str">
        <f>'Fase de grupos'!J61</f>
        <v>Corea del Sur</v>
      </c>
      <c r="G48" s="10"/>
      <c r="H48" s="10"/>
      <c r="I48" s="10"/>
      <c r="J48" s="10"/>
      <c r="K48" s="10"/>
    </row>
    <row r="49">
      <c r="A49" s="10"/>
      <c r="B49" s="24">
        <v>44.0</v>
      </c>
      <c r="C49" s="1" t="str">
        <f>'Fase de grupos'!G62</f>
        <v>México</v>
      </c>
      <c r="D49" s="1" t="str">
        <f>'Fase de grupos'!H62</f>
        <v>1</v>
      </c>
      <c r="E49" s="1" t="str">
        <f>'Fase de grupos'!I62</f>
        <v>0</v>
      </c>
      <c r="F49" s="25" t="str">
        <f>'Fase de grupos'!J62</f>
        <v>Suecia</v>
      </c>
      <c r="G49" s="10"/>
      <c r="H49" s="10"/>
      <c r="I49" s="10"/>
      <c r="J49" s="10"/>
      <c r="K49" s="10"/>
    </row>
    <row r="50">
      <c r="A50" s="10"/>
      <c r="B50" s="24">
        <v>45.0</v>
      </c>
      <c r="C50" s="1" t="str">
        <f>'Fase de grupos'!G71</f>
        <v>Bélgica</v>
      </c>
      <c r="D50" s="1" t="str">
        <f>'Fase de grupos'!H71</f>
        <v>1</v>
      </c>
      <c r="E50" s="1" t="str">
        <f>'Fase de grupos'!I71</f>
        <v>2</v>
      </c>
      <c r="F50" s="25" t="str">
        <f>'Fase de grupos'!J71</f>
        <v>Inglaterra</v>
      </c>
      <c r="G50" s="10"/>
      <c r="H50" s="10"/>
      <c r="I50" s="10"/>
      <c r="J50" s="10"/>
      <c r="K50" s="10"/>
    </row>
    <row r="51">
      <c r="A51" s="10"/>
      <c r="B51" s="24">
        <v>46.0</v>
      </c>
      <c r="C51" s="1" t="str">
        <f>'Fase de grupos'!G72</f>
        <v>Panamá</v>
      </c>
      <c r="D51" s="1" t="str">
        <f>'Fase de grupos'!H72</f>
        <v>0</v>
      </c>
      <c r="E51" s="1" t="str">
        <f>'Fase de grupos'!I72</f>
        <v>1</v>
      </c>
      <c r="F51" s="25" t="str">
        <f>'Fase de grupos'!J72</f>
        <v>Túnez</v>
      </c>
      <c r="G51" s="10"/>
      <c r="H51" s="10"/>
      <c r="I51" s="10"/>
      <c r="J51" s="10"/>
      <c r="K51" s="10"/>
    </row>
    <row r="52">
      <c r="A52" s="10"/>
      <c r="B52" s="24">
        <v>47.0</v>
      </c>
      <c r="C52" s="1" t="str">
        <f>'Fase de grupos'!G81</f>
        <v>Polonia</v>
      </c>
      <c r="D52" s="1" t="str">
        <f>'Fase de grupos'!H81</f>
        <v>1</v>
      </c>
      <c r="E52" s="1" t="str">
        <f>'Fase de grupos'!I81</f>
        <v>0</v>
      </c>
      <c r="F52" s="25" t="str">
        <f>'Fase de grupos'!J81</f>
        <v>Japón</v>
      </c>
      <c r="G52" s="10"/>
      <c r="H52" s="10"/>
      <c r="I52" s="10"/>
      <c r="J52" s="10"/>
      <c r="K52" s="10"/>
    </row>
    <row r="53">
      <c r="B53" s="28">
        <v>48.0</v>
      </c>
      <c r="C53" s="5" t="str">
        <f>'Fase de grupos'!G82</f>
        <v>Senegal</v>
      </c>
      <c r="D53" s="5" t="str">
        <f>'Fase de grupos'!H82</f>
        <v>0</v>
      </c>
      <c r="E53" s="5" t="str">
        <f>'Fase de grupos'!I82</f>
        <v>1</v>
      </c>
      <c r="F53" s="29" t="str">
        <f>'Fase de grupos'!J82</f>
        <v>Colombia</v>
      </c>
    </row>
    <row r="54">
      <c r="A54" s="10"/>
      <c r="B54" s="1"/>
      <c r="C54" s="1"/>
      <c r="D54" s="1"/>
      <c r="E54" s="1"/>
      <c r="F54" s="1"/>
      <c r="G54" s="10"/>
      <c r="H54" s="10"/>
      <c r="I54" s="10"/>
      <c r="J54" s="10"/>
      <c r="K54" s="10"/>
    </row>
    <row r="55">
      <c r="A55" s="10"/>
      <c r="B55" s="1"/>
      <c r="C55" s="1"/>
      <c r="D55" s="1"/>
      <c r="E55" s="1"/>
      <c r="F55" s="1"/>
      <c r="G55" s="10"/>
      <c r="H55" s="10"/>
      <c r="I55" s="10"/>
      <c r="J55" s="10"/>
      <c r="K55" s="10"/>
    </row>
    <row r="56">
      <c r="A56" s="10"/>
      <c r="B56" s="19">
        <v>49.0</v>
      </c>
      <c r="C56" s="113" t="str">
        <f>'Fase final'!D7</f>
        <v>Uruguay</v>
      </c>
      <c r="D56" s="113" t="str">
        <f>'Fase final'!E7</f>
        <v>2</v>
      </c>
      <c r="E56" s="113" t="str">
        <f>'Fase final'!E8</f>
        <v>1</v>
      </c>
      <c r="F56" s="114" t="str">
        <f>'Fase final'!D8</f>
        <v>Portugal</v>
      </c>
      <c r="G56" s="10"/>
      <c r="H56" s="10"/>
      <c r="I56" s="10"/>
      <c r="J56" s="10"/>
      <c r="K56" s="10"/>
    </row>
    <row r="57">
      <c r="A57" s="10"/>
      <c r="B57" s="24">
        <v>50.0</v>
      </c>
      <c r="C57" s="10" t="str">
        <f>'Fase final'!D10</f>
        <v>Francia</v>
      </c>
      <c r="D57" s="10" t="str">
        <f>'Fase final'!E10</f>
        <v>2</v>
      </c>
      <c r="E57" s="10" t="str">
        <f>'Fase final'!E11</f>
        <v>0</v>
      </c>
      <c r="F57" s="115" t="str">
        <f>'Fase final'!D11</f>
        <v>Nigeria</v>
      </c>
      <c r="G57" s="10"/>
      <c r="H57" s="10"/>
      <c r="I57" s="10"/>
      <c r="J57" s="10"/>
      <c r="K57" s="10"/>
    </row>
    <row r="58">
      <c r="A58" s="10"/>
      <c r="B58" s="24">
        <v>51.0</v>
      </c>
      <c r="C58" s="10" t="str">
        <f>'Fase final'!D14</f>
        <v>Brasil</v>
      </c>
      <c r="D58" s="10" t="str">
        <f>'Fase final'!E14</f>
        <v>2</v>
      </c>
      <c r="E58" s="10" t="str">
        <f>'Fase final'!E15</f>
        <v>1</v>
      </c>
      <c r="F58" s="115" t="str">
        <f>'Fase final'!D15</f>
        <v>México</v>
      </c>
      <c r="G58" s="10"/>
      <c r="H58" s="10"/>
      <c r="I58" s="10"/>
      <c r="J58" s="10"/>
      <c r="K58" s="10"/>
    </row>
    <row r="59">
      <c r="A59" s="10"/>
      <c r="B59" s="24">
        <v>52.0</v>
      </c>
      <c r="C59" s="10" t="str">
        <f>'Fase final'!D17</f>
        <v>Inglaterra</v>
      </c>
      <c r="D59" s="10" t="str">
        <f>'Fase final'!E17</f>
        <v>3</v>
      </c>
      <c r="E59" s="10" t="str">
        <f>'Fase final'!E18</f>
        <v>2</v>
      </c>
      <c r="F59" s="115" t="str">
        <f>'Fase final'!D18</f>
        <v>Polonia</v>
      </c>
      <c r="G59" s="10"/>
      <c r="H59" s="10"/>
      <c r="I59" s="10"/>
      <c r="J59" s="10"/>
      <c r="K59" s="10"/>
    </row>
    <row r="60">
      <c r="A60" s="10"/>
      <c r="B60" s="24">
        <v>53.0</v>
      </c>
      <c r="C60" s="10" t="str">
        <f>'Fase final'!D21</f>
        <v>España</v>
      </c>
      <c r="D60" s="10" t="str">
        <f>'Fase final'!E21</f>
        <v>3</v>
      </c>
      <c r="E60" s="10" t="str">
        <f>'Fase final'!E22</f>
        <v>1</v>
      </c>
      <c r="F60" s="115" t="str">
        <f>'Fase final'!D22</f>
        <v>Egipto</v>
      </c>
      <c r="G60" s="10"/>
      <c r="H60" s="10"/>
      <c r="I60" s="10"/>
      <c r="J60" s="10"/>
      <c r="K60" s="10"/>
    </row>
    <row r="61">
      <c r="A61" s="10"/>
      <c r="B61" s="24">
        <v>54.0</v>
      </c>
      <c r="C61" s="10" t="str">
        <f>'Fase final'!D24</f>
        <v>Argentina</v>
      </c>
      <c r="D61" s="10" t="str">
        <f>'Fase final'!E24</f>
        <v>2</v>
      </c>
      <c r="E61" s="10" t="str">
        <f>'Fase final'!E25</f>
        <v>1</v>
      </c>
      <c r="F61" s="115" t="str">
        <f>'Fase final'!D25</f>
        <v>Dinamarca</v>
      </c>
      <c r="G61" s="10"/>
      <c r="H61" s="10"/>
      <c r="I61" s="10"/>
      <c r="J61" s="10"/>
      <c r="K61" s="10"/>
    </row>
    <row r="62">
      <c r="A62" s="10"/>
      <c r="B62" s="24">
        <v>55.0</v>
      </c>
      <c r="C62" s="10" t="str">
        <f>'Fase final'!D28</f>
        <v>Alemania</v>
      </c>
      <c r="D62" s="10" t="str">
        <f>'Fase final'!E28</f>
        <v>3</v>
      </c>
      <c r="E62" s="10" t="str">
        <f>'Fase final'!E29</f>
        <v>1</v>
      </c>
      <c r="F62" s="115" t="str">
        <f>'Fase final'!D29</f>
        <v>Suiza</v>
      </c>
      <c r="G62" s="10"/>
      <c r="H62" s="10"/>
      <c r="I62" s="10"/>
      <c r="J62" s="10"/>
      <c r="K62" s="10"/>
    </row>
    <row r="63">
      <c r="A63" s="10"/>
      <c r="B63" s="28">
        <v>56.0</v>
      </c>
      <c r="C63" s="116" t="str">
        <f>'Fase final'!D31</f>
        <v>Colombia</v>
      </c>
      <c r="D63" s="116" t="str">
        <f>'Fase final'!E31</f>
        <v>2</v>
      </c>
      <c r="E63" s="116" t="str">
        <f>'Fase final'!E32</f>
        <v>1</v>
      </c>
      <c r="F63" s="117" t="str">
        <f>'Fase final'!D32</f>
        <v>Bélgica</v>
      </c>
      <c r="G63" s="10"/>
      <c r="H63" s="10"/>
      <c r="I63" s="10"/>
      <c r="J63" s="10"/>
      <c r="K63" s="10"/>
    </row>
    <row r="64">
      <c r="A64" s="10"/>
      <c r="B64" s="1"/>
      <c r="C64" s="1"/>
      <c r="D64" s="1"/>
      <c r="E64" s="1"/>
      <c r="F64" s="1"/>
      <c r="G64" s="10"/>
      <c r="H64" s="10"/>
      <c r="I64" s="10"/>
      <c r="J64" s="10"/>
      <c r="K64" s="10"/>
    </row>
    <row r="65">
      <c r="B65" s="1"/>
      <c r="C65" s="1"/>
      <c r="D65" s="1"/>
      <c r="E65" s="1"/>
      <c r="F65" s="1"/>
    </row>
    <row r="66">
      <c r="B66" s="19">
        <v>57.0</v>
      </c>
      <c r="C66" s="113" t="str">
        <f>'Fase final'!G8</f>
        <v>Uruguay</v>
      </c>
      <c r="D66" s="113" t="str">
        <f>'Fase final'!H8</f>
        <v>1</v>
      </c>
      <c r="E66" s="118" t="str">
        <f>'Fase final'!H10</f>
        <v>0</v>
      </c>
      <c r="F66" s="119" t="str">
        <f>'Fase final'!G10</f>
        <v>Francia</v>
      </c>
    </row>
    <row r="67">
      <c r="B67" s="24">
        <v>58.0</v>
      </c>
      <c r="C67" s="10" t="str">
        <f>'Fase final'!G15</f>
        <v>Brasil</v>
      </c>
      <c r="D67" s="10" t="str">
        <f>'Fase final'!H15</f>
        <v>1</v>
      </c>
      <c r="E67" s="10" t="str">
        <f>'Fase final'!H17</f>
        <v>0</v>
      </c>
      <c r="F67" s="120" t="str">
        <f>'Fase final'!G17</f>
        <v>Inglaterra</v>
      </c>
    </row>
    <row r="68">
      <c r="B68" s="24">
        <v>59.0</v>
      </c>
      <c r="C68" s="10" t="str">
        <f>'Fase final'!G22</f>
        <v>España</v>
      </c>
      <c r="D68" s="10" t="str">
        <f>'Fase final'!H22</f>
        <v>1</v>
      </c>
      <c r="E68" s="10" t="str">
        <f>'Fase final'!H24</f>
        <v>2</v>
      </c>
      <c r="F68" s="120" t="str">
        <f>'Fase final'!G24</f>
        <v>Argentina</v>
      </c>
    </row>
    <row r="69">
      <c r="B69" s="28">
        <v>60.0</v>
      </c>
      <c r="C69" s="116" t="str">
        <f>'Fase final'!G29</f>
        <v>Alemania</v>
      </c>
      <c r="D69" s="116" t="str">
        <f>'Fase final'!H29</f>
        <v>2</v>
      </c>
      <c r="E69" s="116" t="str">
        <f>'Fase final'!H31</f>
        <v>0</v>
      </c>
      <c r="F69" s="121" t="str">
        <f>'Fase final'!G31</f>
        <v>Colombia</v>
      </c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9">
        <v>61.0</v>
      </c>
      <c r="C72" s="22" t="str">
        <f>'Fase final'!J9</f>
        <v>Uruguay</v>
      </c>
      <c r="D72" s="22" t="str">
        <f>'Fase final'!K9</f>
        <v>1</v>
      </c>
      <c r="E72" s="22" t="str">
        <f>'Fase final'!K16</f>
        <v>2</v>
      </c>
      <c r="F72" s="23" t="str">
        <f>'Fase final'!J16</f>
        <v>Brasil</v>
      </c>
    </row>
    <row r="73">
      <c r="B73" s="28">
        <v>62.0</v>
      </c>
      <c r="C73" s="5" t="str">
        <f>'Fase final'!J23</f>
        <v>Argentina</v>
      </c>
      <c r="D73" s="5" t="str">
        <f>'Fase final'!K23</f>
        <v>1</v>
      </c>
      <c r="E73" s="5" t="str">
        <f>'Fase final'!K30</f>
        <v>2</v>
      </c>
      <c r="F73" s="29" t="str">
        <f>'Fase final'!J30</f>
        <v>Alemania</v>
      </c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9">
        <v>63.0</v>
      </c>
      <c r="C76" s="22" t="str">
        <f>'Fase final'!M12</f>
        <v>Brasil</v>
      </c>
      <c r="D76" s="22" t="str">
        <f>'Fase final'!N12</f>
        <v>2</v>
      </c>
      <c r="E76" s="22" t="str">
        <f>'Fase final'!N14</f>
        <v>1</v>
      </c>
      <c r="F76" s="23" t="str">
        <f>'Fase final'!M14</f>
        <v>Alemania</v>
      </c>
    </row>
    <row r="77">
      <c r="B77" s="28">
        <v>64.0</v>
      </c>
      <c r="C77" s="5" t="str">
        <f>'Fase final'!M22</f>
        <v>Uruguay</v>
      </c>
      <c r="D77" s="5" t="str">
        <f>'Fase final'!N22</f>
        <v>1</v>
      </c>
      <c r="E77" s="5" t="str">
        <f>'Fase final'!N24</f>
        <v>0</v>
      </c>
      <c r="F77" s="29" t="str">
        <f>'Fase final'!M24</f>
        <v>Argentina</v>
      </c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9" t="s">
        <v>190</v>
      </c>
      <c r="C80" s="23" t="str">
        <f>'Fase final'!D7</f>
        <v>Uruguay</v>
      </c>
      <c r="D80" s="1"/>
      <c r="E80" s="1"/>
      <c r="F80" s="1"/>
    </row>
    <row r="81">
      <c r="B81" s="24" t="s">
        <v>191</v>
      </c>
      <c r="C81" s="25" t="str">
        <f>'Fase final'!D22</f>
        <v>Egipto</v>
      </c>
      <c r="E81" s="1"/>
      <c r="F81" s="1"/>
    </row>
    <row r="82">
      <c r="B82" s="24" t="s">
        <v>192</v>
      </c>
      <c r="C82" s="25" t="str">
        <f>'Fase final'!D21</f>
        <v>España</v>
      </c>
      <c r="E82" s="1"/>
      <c r="F82" s="1"/>
    </row>
    <row r="83">
      <c r="B83" s="24" t="s">
        <v>193</v>
      </c>
      <c r="C83" s="25" t="str">
        <f>'Fase final'!D8</f>
        <v>Portugal</v>
      </c>
      <c r="E83" s="1"/>
      <c r="F83" s="1"/>
    </row>
    <row r="84">
      <c r="B84" s="24" t="s">
        <v>194</v>
      </c>
      <c r="C84" s="25" t="str">
        <f>'Fase final'!D10</f>
        <v>Francia</v>
      </c>
      <c r="E84" s="1"/>
      <c r="F84" s="1"/>
    </row>
    <row r="85">
      <c r="B85" s="24" t="s">
        <v>195</v>
      </c>
      <c r="C85" s="25" t="str">
        <f>'Fase final'!D25</f>
        <v>Dinamarca</v>
      </c>
      <c r="E85" s="1"/>
      <c r="F85" s="1"/>
    </row>
    <row r="86">
      <c r="B86" s="24" t="s">
        <v>196</v>
      </c>
      <c r="C86" s="25" t="str">
        <f>'Fase final'!D24</f>
        <v>Argentina</v>
      </c>
      <c r="E86" s="1"/>
      <c r="F86" s="1"/>
    </row>
    <row r="87">
      <c r="A87" s="10"/>
      <c r="B87" s="24" t="s">
        <v>197</v>
      </c>
      <c r="C87" s="25" t="str">
        <f>'Fase final'!D11</f>
        <v>Nigeria</v>
      </c>
      <c r="D87" s="10"/>
      <c r="E87" s="1"/>
      <c r="F87" s="1"/>
      <c r="G87" s="10"/>
      <c r="H87" s="10"/>
      <c r="I87" s="10"/>
      <c r="J87" s="10"/>
      <c r="K87" s="10"/>
    </row>
    <row r="88">
      <c r="A88" s="10"/>
      <c r="B88" s="24" t="s">
        <v>198</v>
      </c>
      <c r="C88" s="25" t="str">
        <f>'Fase final'!D14</f>
        <v>Brasil</v>
      </c>
      <c r="D88" s="10"/>
      <c r="E88" s="1"/>
      <c r="F88" s="1"/>
      <c r="G88" s="10"/>
      <c r="H88" s="10"/>
      <c r="I88" s="10"/>
      <c r="J88" s="10"/>
      <c r="K88" s="10"/>
    </row>
    <row r="89">
      <c r="A89" s="10"/>
      <c r="B89" s="24" t="s">
        <v>199</v>
      </c>
      <c r="C89" s="25" t="str">
        <f>'Fase final'!D29</f>
        <v>Suiza</v>
      </c>
      <c r="D89" s="10"/>
      <c r="E89" s="1"/>
      <c r="F89" s="1"/>
      <c r="G89" s="10"/>
      <c r="H89" s="10"/>
      <c r="I89" s="10"/>
      <c r="J89" s="10"/>
      <c r="K89" s="10"/>
    </row>
    <row r="90">
      <c r="A90" s="10"/>
      <c r="B90" s="24" t="s">
        <v>200</v>
      </c>
      <c r="C90" s="25" t="str">
        <f>'Fase final'!D28</f>
        <v>Alemania</v>
      </c>
      <c r="D90" s="10"/>
      <c r="E90" s="1"/>
      <c r="F90" s="1"/>
      <c r="G90" s="10"/>
      <c r="H90" s="10"/>
      <c r="I90" s="10"/>
      <c r="J90" s="10"/>
      <c r="K90" s="10"/>
    </row>
    <row r="91">
      <c r="A91" s="10"/>
      <c r="B91" s="24" t="s">
        <v>201</v>
      </c>
      <c r="C91" s="25" t="str">
        <f>'Fase final'!D15</f>
        <v>México</v>
      </c>
      <c r="D91" s="10"/>
      <c r="E91" s="1"/>
      <c r="F91" s="1"/>
      <c r="G91" s="10"/>
      <c r="H91" s="10"/>
      <c r="I91" s="10"/>
      <c r="J91" s="10"/>
      <c r="K91" s="10"/>
    </row>
    <row r="92">
      <c r="A92" s="10"/>
      <c r="B92" s="24" t="s">
        <v>202</v>
      </c>
      <c r="C92" s="25" t="str">
        <f>'Fase final'!D17</f>
        <v>Inglaterra</v>
      </c>
      <c r="D92" s="10"/>
      <c r="E92" s="1"/>
      <c r="F92" s="1"/>
      <c r="G92" s="10"/>
      <c r="H92" s="10"/>
      <c r="I92" s="10"/>
      <c r="J92" s="10"/>
      <c r="K92" s="10"/>
    </row>
    <row r="93">
      <c r="A93" s="10"/>
      <c r="B93" s="24" t="s">
        <v>203</v>
      </c>
      <c r="C93" s="25" t="str">
        <f>'Fase final'!D32</f>
        <v>Bélgica</v>
      </c>
      <c r="D93" s="10"/>
      <c r="E93" s="1"/>
      <c r="F93" s="1"/>
      <c r="G93" s="10"/>
      <c r="H93" s="10"/>
      <c r="I93" s="10"/>
      <c r="J93" s="10"/>
      <c r="K93" s="10"/>
    </row>
    <row r="94">
      <c r="A94" s="10"/>
      <c r="B94" s="24" t="s">
        <v>204</v>
      </c>
      <c r="C94" s="25" t="str">
        <f>'Fase final'!D31</f>
        <v>Colombia</v>
      </c>
      <c r="D94" s="10"/>
      <c r="E94" s="1"/>
      <c r="F94" s="1"/>
      <c r="G94" s="10"/>
      <c r="H94" s="10"/>
      <c r="I94" s="10"/>
      <c r="J94" s="10"/>
      <c r="K94" s="10"/>
    </row>
    <row r="95">
      <c r="A95" s="10"/>
      <c r="B95" s="28" t="s">
        <v>205</v>
      </c>
      <c r="C95" s="29" t="str">
        <f>'Fase final'!D18</f>
        <v>Polonia</v>
      </c>
      <c r="D95" s="10"/>
      <c r="E95" s="1"/>
      <c r="F95" s="1"/>
      <c r="G95" s="10"/>
      <c r="H95" s="10"/>
      <c r="I95" s="10"/>
      <c r="J95" s="10"/>
      <c r="K95" s="10"/>
    </row>
    <row r="96">
      <c r="A96" s="10"/>
      <c r="B96" s="1"/>
      <c r="C96" s="1"/>
      <c r="D96" s="10"/>
      <c r="E96" s="1"/>
      <c r="F96" s="1"/>
      <c r="G96" s="10"/>
      <c r="H96" s="10"/>
      <c r="I96" s="10"/>
      <c r="J96" s="10"/>
      <c r="K96" s="10"/>
    </row>
    <row r="97">
      <c r="A97" s="10"/>
      <c r="B97" s="1"/>
      <c r="C97" s="1"/>
      <c r="D97" s="10"/>
      <c r="E97" s="1"/>
      <c r="F97" s="1"/>
      <c r="G97" s="10"/>
      <c r="H97" s="10"/>
      <c r="I97" s="10"/>
      <c r="J97" s="10"/>
      <c r="K97" s="10"/>
    </row>
    <row r="98">
      <c r="A98" s="10"/>
      <c r="B98" s="19" t="s">
        <v>206</v>
      </c>
      <c r="C98" s="23" t="str">
        <f>'Fase final'!G8</f>
        <v>Uruguay</v>
      </c>
      <c r="D98" s="10"/>
      <c r="E98" s="1"/>
      <c r="F98" s="1"/>
      <c r="G98" s="10"/>
      <c r="H98" s="10"/>
      <c r="I98" s="10"/>
      <c r="J98" s="10"/>
      <c r="K98" s="10"/>
    </row>
    <row r="99">
      <c r="A99" s="10"/>
      <c r="B99" s="24" t="s">
        <v>207</v>
      </c>
      <c r="C99" s="25" t="str">
        <f>'Fase final'!G10</f>
        <v>Francia</v>
      </c>
      <c r="D99" s="10"/>
      <c r="E99" s="1"/>
      <c r="F99" s="1"/>
      <c r="G99" s="10"/>
      <c r="H99" s="10"/>
      <c r="I99" s="10"/>
      <c r="J99" s="10"/>
      <c r="K99" s="10"/>
    </row>
    <row r="100">
      <c r="A100" s="10"/>
      <c r="B100" s="24" t="s">
        <v>208</v>
      </c>
      <c r="C100" s="25" t="str">
        <f>'Fase final'!G15</f>
        <v>Brasil</v>
      </c>
      <c r="D100" s="10"/>
      <c r="E100" s="1"/>
      <c r="F100" s="1"/>
      <c r="G100" s="10"/>
      <c r="H100" s="10"/>
      <c r="I100" s="10"/>
      <c r="J100" s="10"/>
      <c r="K100" s="10"/>
    </row>
    <row r="101">
      <c r="A101" s="10"/>
      <c r="B101" s="24" t="s">
        <v>209</v>
      </c>
      <c r="C101" s="25" t="str">
        <f>'Fase final'!G17</f>
        <v>Inglaterra</v>
      </c>
      <c r="D101" s="10"/>
      <c r="E101" s="1"/>
      <c r="F101" s="1"/>
      <c r="G101" s="10"/>
      <c r="H101" s="10"/>
      <c r="I101" s="10"/>
      <c r="J101" s="10"/>
      <c r="K101" s="10"/>
    </row>
    <row r="102">
      <c r="A102" s="10"/>
      <c r="B102" s="24" t="s">
        <v>210</v>
      </c>
      <c r="C102" s="25" t="str">
        <f>'Fase final'!G22</f>
        <v>España</v>
      </c>
      <c r="D102" s="10"/>
      <c r="E102" s="1"/>
      <c r="F102" s="1"/>
      <c r="G102" s="10"/>
      <c r="H102" s="10"/>
      <c r="I102" s="10"/>
      <c r="J102" s="10"/>
      <c r="K102" s="10"/>
    </row>
    <row r="103">
      <c r="A103" s="10"/>
      <c r="B103" s="24" t="s">
        <v>211</v>
      </c>
      <c r="C103" s="25" t="str">
        <f>'Fase final'!G24</f>
        <v>Argentina</v>
      </c>
      <c r="D103" s="10"/>
      <c r="E103" s="1"/>
      <c r="F103" s="1"/>
      <c r="G103" s="10"/>
      <c r="H103" s="10"/>
      <c r="I103" s="10"/>
      <c r="J103" s="10"/>
      <c r="K103" s="10"/>
    </row>
    <row r="104">
      <c r="A104" s="10"/>
      <c r="B104" s="24" t="s">
        <v>212</v>
      </c>
      <c r="C104" s="25" t="str">
        <f>'Fase final'!G29</f>
        <v>Alemania</v>
      </c>
      <c r="D104" s="10"/>
      <c r="E104" s="1"/>
      <c r="F104" s="1"/>
      <c r="G104" s="10"/>
      <c r="H104" s="10"/>
      <c r="I104" s="10"/>
      <c r="J104" s="10"/>
      <c r="K104" s="10"/>
    </row>
    <row r="105">
      <c r="A105" s="10"/>
      <c r="B105" s="28" t="s">
        <v>213</v>
      </c>
      <c r="C105" s="29" t="str">
        <f>'Fase final'!G31</f>
        <v>Colombia</v>
      </c>
      <c r="D105" s="10"/>
      <c r="E105" s="1"/>
      <c r="F105" s="1"/>
      <c r="G105" s="10"/>
      <c r="H105" s="10"/>
      <c r="I105" s="10"/>
      <c r="J105" s="10"/>
      <c r="K105" s="10"/>
    </row>
    <row r="106">
      <c r="A106" s="10"/>
      <c r="B106" s="1"/>
      <c r="C106" s="1"/>
      <c r="D106" s="10"/>
      <c r="E106" s="1"/>
      <c r="F106" s="1"/>
      <c r="G106" s="10"/>
      <c r="H106" s="10"/>
      <c r="I106" s="10"/>
      <c r="J106" s="10"/>
      <c r="K106" s="10"/>
    </row>
    <row r="107">
      <c r="B107" s="1"/>
      <c r="C107" s="1"/>
    </row>
    <row r="108">
      <c r="B108" s="19" t="s">
        <v>214</v>
      </c>
      <c r="C108" s="23" t="str">
        <f>C72</f>
        <v>Uruguay</v>
      </c>
    </row>
    <row r="109">
      <c r="B109" s="24" t="s">
        <v>215</v>
      </c>
      <c r="C109" s="25" t="str">
        <f>F72</f>
        <v>Brasil</v>
      </c>
    </row>
    <row r="110">
      <c r="B110" s="24" t="s">
        <v>216</v>
      </c>
      <c r="C110" s="25" t="str">
        <f>C73</f>
        <v>Argentina</v>
      </c>
    </row>
    <row r="111">
      <c r="B111" s="28" t="s">
        <v>217</v>
      </c>
      <c r="C111" s="29" t="str">
        <f>F73</f>
        <v>Alemania</v>
      </c>
    </row>
    <row r="112">
      <c r="B112" s="1"/>
      <c r="C112" s="1"/>
    </row>
    <row r="113">
      <c r="B113" s="1"/>
      <c r="C113" s="1"/>
    </row>
    <row r="114">
      <c r="B114" s="19" t="s">
        <v>218</v>
      </c>
      <c r="C114" s="23" t="str">
        <f>C76</f>
        <v>Brasil</v>
      </c>
      <c r="D114" s="1"/>
      <c r="E114" s="1"/>
      <c r="F114" s="1"/>
    </row>
    <row r="115">
      <c r="B115" s="24" t="s">
        <v>219</v>
      </c>
      <c r="C115" s="25" t="str">
        <f>F76</f>
        <v>Alemania</v>
      </c>
    </row>
    <row r="116">
      <c r="B116" s="24" t="s">
        <v>220</v>
      </c>
      <c r="C116" s="25" t="str">
        <f>C77</f>
        <v>Uruguay</v>
      </c>
    </row>
    <row r="117">
      <c r="B117" s="28" t="s">
        <v>221</v>
      </c>
      <c r="C117" s="29" t="str">
        <f>F77</f>
        <v>Argentina</v>
      </c>
    </row>
    <row r="118">
      <c r="B118" s="1"/>
      <c r="C118" s="1"/>
    </row>
    <row r="119">
      <c r="B119" s="1"/>
      <c r="C119" s="1"/>
    </row>
    <row r="120">
      <c r="B120" s="20" t="s">
        <v>26</v>
      </c>
      <c r="C120" s="21" t="str">
        <f>'Fase final'!P13</f>
        <v>Brasil</v>
      </c>
    </row>
    <row r="121">
      <c r="B121" s="1"/>
      <c r="C121" s="1"/>
    </row>
    <row r="122">
      <c r="B122" s="20" t="s">
        <v>222</v>
      </c>
      <c r="C122" s="21" t="str">
        <f>'Fase final'!P17</f>
        <v>Gabriel Jesus</v>
      </c>
    </row>
    <row r="123">
      <c r="B123" s="1"/>
      <c r="C123" s="1"/>
    </row>
    <row r="124">
      <c r="B124" s="1"/>
      <c r="C124" s="1"/>
      <c r="D124" s="1"/>
      <c r="E124" s="1"/>
      <c r="F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  <c r="D130" s="1"/>
      <c r="E130" s="1"/>
      <c r="F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  <c r="D136" s="1"/>
      <c r="E136" s="1"/>
      <c r="F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71"/>
    <col customWidth="1" min="2" max="2" width="15.71"/>
    <col customWidth="1" min="3" max="4" width="5.71"/>
    <col customWidth="1" min="5" max="5" width="15.71"/>
    <col customWidth="1" min="6" max="20" width="4.71"/>
    <col customWidth="1" min="21" max="21" width="15.71"/>
    <col customWidth="1" min="22" max="27" width="3.71"/>
    <col customWidth="1" min="28" max="28" width="4.71"/>
    <col customWidth="1" min="29" max="36" width="3.71"/>
  </cols>
  <sheetData>
    <row r="1">
      <c r="U1" s="1"/>
    </row>
    <row r="2">
      <c r="G2" s="19" t="str">
        <f>B4</f>
        <v>Rusia</v>
      </c>
      <c r="H2" s="18"/>
      <c r="I2" s="122"/>
      <c r="J2" s="19" t="str">
        <f>E4</f>
        <v>Arabia Saudita</v>
      </c>
      <c r="K2" s="18"/>
      <c r="L2" s="122"/>
      <c r="M2" s="19" t="str">
        <f>B5</f>
        <v>Egipto</v>
      </c>
      <c r="N2" s="18"/>
      <c r="O2" s="122"/>
      <c r="P2" s="22" t="str">
        <f>E5</f>
        <v>Uruguay</v>
      </c>
      <c r="Q2" s="18"/>
      <c r="R2" s="122"/>
      <c r="S2" s="1"/>
      <c r="U2" s="1"/>
    </row>
    <row r="3">
      <c r="G3" s="112" t="s">
        <v>223</v>
      </c>
      <c r="H3" s="112" t="s">
        <v>224</v>
      </c>
      <c r="I3" s="21" t="s">
        <v>225</v>
      </c>
      <c r="J3" s="112" t="s">
        <v>223</v>
      </c>
      <c r="K3" s="112" t="s">
        <v>224</v>
      </c>
      <c r="L3" s="21" t="s">
        <v>225</v>
      </c>
      <c r="M3" s="112" t="s">
        <v>223</v>
      </c>
      <c r="N3" s="112" t="s">
        <v>224</v>
      </c>
      <c r="O3" s="21" t="s">
        <v>225</v>
      </c>
      <c r="P3" s="112" t="s">
        <v>223</v>
      </c>
      <c r="Q3" s="112" t="s">
        <v>224</v>
      </c>
      <c r="R3" s="21" t="s">
        <v>225</v>
      </c>
      <c r="S3" s="1"/>
      <c r="U3" s="1"/>
      <c r="V3" s="19" t="s">
        <v>55</v>
      </c>
      <c r="W3" s="22" t="s">
        <v>56</v>
      </c>
      <c r="X3" s="22" t="s">
        <v>57</v>
      </c>
      <c r="Y3" s="22" t="s">
        <v>58</v>
      </c>
      <c r="Z3" s="22" t="s">
        <v>59</v>
      </c>
      <c r="AA3" s="23"/>
      <c r="AB3" s="23" t="s">
        <v>61</v>
      </c>
    </row>
    <row r="4">
      <c r="B4" s="1" t="str">
        <f>'Fase de grupos'!G7</f>
        <v>Rusia</v>
      </c>
      <c r="C4" s="19" t="str">
        <f>'Fase de grupos'!H7</f>
        <v>1</v>
      </c>
      <c r="D4" s="23" t="str">
        <f>'Fase de grupos'!I7</f>
        <v>1</v>
      </c>
      <c r="E4" s="1" t="str">
        <f>'Fase de grupos'!J7</f>
        <v>Arabia Saudita</v>
      </c>
      <c r="G4" s="24" t="str">
        <f>IF(C4&gt;D4,1,0)</f>
        <v>0</v>
      </c>
      <c r="H4" s="1" t="str">
        <f>IF(C4=D4,1,0)</f>
        <v>1</v>
      </c>
      <c r="I4" s="25" t="str">
        <f>IF(C4&lt;D4,1,0)</f>
        <v>0</v>
      </c>
      <c r="J4" s="24" t="str">
        <f>IF(D4&gt;C4,1,0)</f>
        <v>0</v>
      </c>
      <c r="K4" s="1" t="str">
        <f>IF(D4=C4,1,0)</f>
        <v>1</v>
      </c>
      <c r="L4" s="25" t="str">
        <f>IF(D4&lt;C4,1,0)</f>
        <v>0</v>
      </c>
      <c r="M4" s="24"/>
      <c r="N4" s="1"/>
      <c r="O4" s="25"/>
      <c r="P4" s="1"/>
      <c r="Q4" s="1"/>
      <c r="R4" s="25"/>
      <c r="S4" s="1"/>
      <c r="T4">
        <v>1.0</v>
      </c>
      <c r="U4" s="19" t="str">
        <f>G2</f>
        <v>Rusia</v>
      </c>
      <c r="V4" s="19" t="str">
        <f t="shared" ref="V4:X4" si="1">G10</f>
        <v>0</v>
      </c>
      <c r="W4" s="22" t="str">
        <f t="shared" si="1"/>
        <v>1</v>
      </c>
      <c r="X4" s="22" t="str">
        <f t="shared" si="1"/>
        <v>2</v>
      </c>
      <c r="Y4" s="22" t="str">
        <f t="shared" ref="Y4:Z4" si="2">C4+C6+C8</f>
        <v>1</v>
      </c>
      <c r="Z4" s="22" t="str">
        <f t="shared" si="2"/>
        <v>3</v>
      </c>
      <c r="AA4" s="22" t="str">
        <f t="shared" ref="AA4:AA7" si="4">Y4-Z4</f>
        <v>-2</v>
      </c>
      <c r="AB4" s="123" t="str">
        <f t="shared" ref="AB4:AB7" si="5">3*V4+W4</f>
        <v>1</v>
      </c>
      <c r="AD4" t="str">
        <f>IF(OR(AB4&gt;AB5,AND(AB4=AB5,AA4&gt;AA5),AND(AB4=AB5,AA4=AA5,Y4&gt;Y5)),1,0)</f>
        <v>1</v>
      </c>
      <c r="AE4" t="str">
        <f>IF(OR(AB4&gt;AB6,AND(AB4=AB6,AA4&gt;AA6),AND(AB4=AB6,AA4=AA6,Y4&gt;Y6)),1,0)</f>
        <v>0</v>
      </c>
      <c r="AF4" t="str">
        <f>IF(OR(AB4&gt;AB7,AND(AB4=AB7,AA4&gt;AA7),AND(AB4=AB7,AA4=AA7,Y4&gt;Y7)),1,0)</f>
        <v>0</v>
      </c>
      <c r="AH4" t="str">
        <f t="shared" ref="AH4:AH7" si="6">SUM(AD4:AF4)</f>
        <v>1</v>
      </c>
      <c r="AJ4" t="str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>
      <c r="B5" s="1" t="str">
        <f>'Fase de grupos'!G8</f>
        <v>Egipto</v>
      </c>
      <c r="C5" s="24" t="str">
        <f>'Fase de grupos'!H8</f>
        <v>0</v>
      </c>
      <c r="D5" s="25" t="str">
        <f>'Fase de grupos'!I8</f>
        <v>1</v>
      </c>
      <c r="E5" s="1" t="str">
        <f>'Fase de grupos'!J8</f>
        <v>Uruguay</v>
      </c>
      <c r="G5" s="24"/>
      <c r="H5" s="1"/>
      <c r="I5" s="25"/>
      <c r="J5" s="24"/>
      <c r="K5" s="1"/>
      <c r="L5" s="25"/>
      <c r="M5" s="24" t="str">
        <f>IF(C5&gt;D5,1,0)</f>
        <v>0</v>
      </c>
      <c r="N5" s="1" t="str">
        <f>IF(C5=D5,1,0)</f>
        <v>0</v>
      </c>
      <c r="O5" s="25" t="str">
        <f>IF(C5&lt;D5,1,0)</f>
        <v>1</v>
      </c>
      <c r="P5" s="1" t="str">
        <f>IF(D5&gt;C5,1,0)</f>
        <v>1</v>
      </c>
      <c r="Q5" s="1" t="str">
        <f>IF(D5=C5,1,0)</f>
        <v>0</v>
      </c>
      <c r="R5" s="25" t="str">
        <f>IF(D5&lt;C5,1,0)</f>
        <v>0</v>
      </c>
      <c r="S5" s="1"/>
      <c r="T5">
        <v>2.0</v>
      </c>
      <c r="U5" s="24" t="str">
        <f>J2</f>
        <v>Arabia Saudita</v>
      </c>
      <c r="V5" s="24" t="str">
        <f t="shared" ref="V5:X5" si="3">J10</f>
        <v>0</v>
      </c>
      <c r="W5" s="1" t="str">
        <f t="shared" si="3"/>
        <v>1</v>
      </c>
      <c r="X5" s="1" t="str">
        <f t="shared" si="3"/>
        <v>2</v>
      </c>
      <c r="Y5" s="1" t="str">
        <f>D4+C7+C9</f>
        <v>2</v>
      </c>
      <c r="Z5" s="1" t="str">
        <f>C4+D7+D9</f>
        <v>5</v>
      </c>
      <c r="AA5" s="1" t="str">
        <f t="shared" si="4"/>
        <v>-3</v>
      </c>
      <c r="AB5" s="124" t="str">
        <f t="shared" si="5"/>
        <v>1</v>
      </c>
      <c r="AD5" t="str">
        <f>IF(OR(AB5&gt;AB4,AND(AB5=AB4,AA5&gt;AA4),AND(AB5=AB4,AA5=AA4,Y5&gt;Y4)),1,0)</f>
        <v>0</v>
      </c>
      <c r="AE5" t="str">
        <f>IF(OR(AB5&gt;AB6,AND(AB5=AB6,AA5&gt;AA6),AND(AB5=AB6,AA5=AA6,Y5&gt;Y6)),1,0)</f>
        <v>0</v>
      </c>
      <c r="AF5" t="str">
        <f>IF(OR(AB5&gt;AB7,AND(AB5=AB7,AA5&gt;AA7),AND(AB5=AB7,AA5=AA7,Y5&gt;Y7)),1,0)</f>
        <v>0</v>
      </c>
      <c r="AH5" t="str">
        <f t="shared" si="6"/>
        <v>0</v>
      </c>
      <c r="AJ5" t="str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>
      <c r="B6" s="1" t="str">
        <f>'Fase de grupos'!G9</f>
        <v>Rusia</v>
      </c>
      <c r="C6" s="24" t="str">
        <f>'Fase de grupos'!H9</f>
        <v>0</v>
      </c>
      <c r="D6" s="25" t="str">
        <f>'Fase de grupos'!I9</f>
        <v>1</v>
      </c>
      <c r="E6" s="1" t="str">
        <f>'Fase de grupos'!J9</f>
        <v>Egipto</v>
      </c>
      <c r="G6" s="24" t="str">
        <f>IF(C6&gt;D6,1,0)</f>
        <v>0</v>
      </c>
      <c r="H6" s="1" t="str">
        <f>IF(C6=D6,1,0)</f>
        <v>0</v>
      </c>
      <c r="I6" s="25" t="str">
        <f>IF(C6&lt;D6,1,0)</f>
        <v>1</v>
      </c>
      <c r="J6" s="24"/>
      <c r="K6" s="1"/>
      <c r="L6" s="25"/>
      <c r="M6" s="24" t="str">
        <f>IF(D6&gt;C6,1,0)</f>
        <v>1</v>
      </c>
      <c r="N6" s="1" t="str">
        <f>IF(D6=C6,1,0)</f>
        <v>0</v>
      </c>
      <c r="O6" s="25" t="str">
        <f>IF(D6&lt;C6,1,0)</f>
        <v>0</v>
      </c>
      <c r="P6" s="1"/>
      <c r="Q6" s="1"/>
      <c r="R6" s="25"/>
      <c r="S6" s="1"/>
      <c r="T6">
        <v>3.0</v>
      </c>
      <c r="U6" s="24" t="str">
        <f>M2</f>
        <v>Egipto</v>
      </c>
      <c r="V6" s="24" t="str">
        <f t="shared" ref="V6:X6" si="7">M10</f>
        <v>2</v>
      </c>
      <c r="W6" s="1" t="str">
        <f t="shared" si="7"/>
        <v>0</v>
      </c>
      <c r="X6" s="1" t="str">
        <f t="shared" si="7"/>
        <v>1</v>
      </c>
      <c r="Y6" s="1" t="str">
        <f>C5+D6+D9</f>
        <v>3</v>
      </c>
      <c r="Z6" s="1" t="str">
        <f>D5+C6+C9</f>
        <v>1</v>
      </c>
      <c r="AA6" s="1" t="str">
        <f t="shared" si="4"/>
        <v>2</v>
      </c>
      <c r="AB6" s="124" t="str">
        <f t="shared" si="5"/>
        <v>6</v>
      </c>
      <c r="AD6" t="str">
        <f>IF(OR(AB6&gt;AB4,AND(AB6=AB4,AA6&gt;AA4),AND(AB6=AB4,AA6=AA4,Y6&gt;Y4)),1,0)</f>
        <v>1</v>
      </c>
      <c r="AE6" t="str">
        <f>IF(OR(AB6&gt;AB5,AND(AB6=AB5,AA6&gt;AA5),AND(AB6=AB5,AA6=AA5,Y6&gt;Y5)),1,0)</f>
        <v>1</v>
      </c>
      <c r="AF6" t="str">
        <f>IF(OR(AB6&gt;AB7,AND(AB6=AB7,AA6&gt;AA7),AND(AB6=AB7,AA6=AA7,Y6&gt;Y7)),1,0)</f>
        <v>0</v>
      </c>
      <c r="AH6" t="str">
        <f t="shared" si="6"/>
        <v>2</v>
      </c>
      <c r="AJ6" t="str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>
      <c r="B7" s="1" t="str">
        <f>'Fase de grupos'!G10</f>
        <v>Arabia Saudita</v>
      </c>
      <c r="C7" s="24" t="str">
        <f>'Fase de grupos'!H10</f>
        <v>1</v>
      </c>
      <c r="D7" s="25" t="str">
        <f>'Fase de grupos'!I10</f>
        <v>2</v>
      </c>
      <c r="E7" s="1" t="str">
        <f>'Fase de grupos'!J10</f>
        <v>Uruguay</v>
      </c>
      <c r="G7" s="24"/>
      <c r="H7" s="1"/>
      <c r="I7" s="25"/>
      <c r="J7" s="24" t="str">
        <f>IF(C7&gt;D7,1,0)</f>
        <v>0</v>
      </c>
      <c r="K7" s="1" t="str">
        <f>IF(C7=D7,1,0)</f>
        <v>0</v>
      </c>
      <c r="L7" s="25" t="str">
        <f>IF(C7&lt;D7,1,0)</f>
        <v>1</v>
      </c>
      <c r="M7" s="24"/>
      <c r="N7" s="1"/>
      <c r="O7" s="25"/>
      <c r="P7" s="1" t="str">
        <f t="shared" ref="P7:P8" si="9">IF(D7&gt;C7,1,0)</f>
        <v>1</v>
      </c>
      <c r="Q7" s="1" t="str">
        <f t="shared" ref="Q7:Q8" si="10">IF(D7=C7,1,0)</f>
        <v>0</v>
      </c>
      <c r="R7" s="25" t="str">
        <f t="shared" ref="R7:R8" si="11">IF(D7&lt;C7,1,0)</f>
        <v>0</v>
      </c>
      <c r="S7" s="1"/>
      <c r="T7">
        <v>4.0</v>
      </c>
      <c r="U7" s="28" t="str">
        <f>P2</f>
        <v>Uruguay</v>
      </c>
      <c r="V7" s="28" t="str">
        <f t="shared" ref="V7:X7" si="8">P10</f>
        <v>3</v>
      </c>
      <c r="W7" s="5" t="str">
        <f t="shared" si="8"/>
        <v>0</v>
      </c>
      <c r="X7" s="5" t="str">
        <f t="shared" si="8"/>
        <v>0</v>
      </c>
      <c r="Y7" s="5" t="str">
        <f>D5+D7+D8</f>
        <v>4</v>
      </c>
      <c r="Z7" s="5" t="str">
        <f>C5+C7+C8</f>
        <v>1</v>
      </c>
      <c r="AA7" s="5" t="str">
        <f t="shared" si="4"/>
        <v>3</v>
      </c>
      <c r="AB7" s="125" t="str">
        <f t="shared" si="5"/>
        <v>9</v>
      </c>
      <c r="AD7" t="str">
        <f>IF(OR(AB7&gt;AB4,AND(AB7=AB4,AA7&gt;AA4),AND(AB7=AB4,AA7=AA4,Y7&gt;Y4)),1,0)</f>
        <v>1</v>
      </c>
      <c r="AE7" t="str">
        <f>IF(OR(AB7&gt;AB5,AND(AB7=AB5,AA7&gt;AA5),AND(AB7=AB5,AA7=AA5,Y7&gt;Y5)),1,0)</f>
        <v>1</v>
      </c>
      <c r="AF7" t="str">
        <f>IF(OR(AB7&gt;AB6,AND(AB7=AB6,AA7&gt;AA6),AND(AB7=AB6,AA7=AA6,Y7&gt;Y6)),1,0)</f>
        <v>1</v>
      </c>
      <c r="AH7" t="str">
        <f t="shared" si="6"/>
        <v>3</v>
      </c>
      <c r="AJ7" t="str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>
      <c r="B8" s="1" t="str">
        <f>'Fase de grupos'!G11</f>
        <v>Rusia</v>
      </c>
      <c r="C8" s="24" t="str">
        <f>'Fase de grupos'!H11</f>
        <v>0</v>
      </c>
      <c r="D8" s="25" t="str">
        <f>'Fase de grupos'!I11</f>
        <v>1</v>
      </c>
      <c r="E8" s="1" t="str">
        <f>'Fase de grupos'!J11</f>
        <v>Uruguay</v>
      </c>
      <c r="G8" s="24" t="str">
        <f>IF(C8&gt;D8,1,0)</f>
        <v>0</v>
      </c>
      <c r="H8" s="1" t="str">
        <f>IF(C8=D8,1,0)</f>
        <v>0</v>
      </c>
      <c r="I8" s="25" t="str">
        <f>IF(C8&lt;D8,1,0)</f>
        <v>1</v>
      </c>
      <c r="J8" s="24"/>
      <c r="K8" s="1"/>
      <c r="L8" s="25"/>
      <c r="M8" s="24"/>
      <c r="N8" s="1"/>
      <c r="O8" s="25"/>
      <c r="P8" s="1" t="str">
        <f t="shared" si="9"/>
        <v>1</v>
      </c>
      <c r="Q8" s="1" t="str">
        <f t="shared" si="10"/>
        <v>0</v>
      </c>
      <c r="R8" s="25" t="str">
        <f t="shared" si="11"/>
        <v>0</v>
      </c>
      <c r="S8" s="1"/>
      <c r="U8" s="1"/>
    </row>
    <row r="9">
      <c r="B9" s="1" t="str">
        <f>'Fase de grupos'!G12</f>
        <v>Arabia Saudita</v>
      </c>
      <c r="C9" s="28" t="str">
        <f>'Fase de grupos'!H12</f>
        <v>0</v>
      </c>
      <c r="D9" s="29" t="str">
        <f>'Fase de grupos'!I12</f>
        <v>2</v>
      </c>
      <c r="E9" s="1" t="str">
        <f>'Fase de grupos'!J12</f>
        <v>Egipto</v>
      </c>
      <c r="G9" s="24"/>
      <c r="H9" s="1"/>
      <c r="I9" s="25"/>
      <c r="J9" s="24" t="str">
        <f>IF(C9&gt;D9,1,0)</f>
        <v>0</v>
      </c>
      <c r="K9" s="1" t="str">
        <f>IF(C9=D9,1,0)</f>
        <v>0</v>
      </c>
      <c r="L9" s="25" t="str">
        <f>IF(C9&lt;D9,1,0)</f>
        <v>1</v>
      </c>
      <c r="M9" s="24" t="str">
        <f>IF(D9&gt;C9,1,0)</f>
        <v>1</v>
      </c>
      <c r="N9" s="1" t="str">
        <f>IF(D9=C9,1,0)</f>
        <v>0</v>
      </c>
      <c r="O9" s="25" t="str">
        <f>IF(D9&lt;C9,1,0)</f>
        <v>0</v>
      </c>
      <c r="P9" s="1"/>
      <c r="Q9" s="1"/>
      <c r="R9" s="25"/>
      <c r="S9" s="1"/>
      <c r="U9" s="1"/>
    </row>
    <row r="10">
      <c r="G10" s="20" t="str">
        <f t="shared" ref="G10:R10" si="12">SUM(G4:G9)</f>
        <v>0</v>
      </c>
      <c r="H10" s="126" t="str">
        <f t="shared" si="12"/>
        <v>1</v>
      </c>
      <c r="I10" s="21" t="str">
        <f t="shared" si="12"/>
        <v>2</v>
      </c>
      <c r="J10" s="20" t="str">
        <f t="shared" si="12"/>
        <v>0</v>
      </c>
      <c r="K10" s="126" t="str">
        <f t="shared" si="12"/>
        <v>1</v>
      </c>
      <c r="L10" s="21" t="str">
        <f t="shared" si="12"/>
        <v>2</v>
      </c>
      <c r="M10" s="20" t="str">
        <f t="shared" si="12"/>
        <v>2</v>
      </c>
      <c r="N10" s="126" t="str">
        <f t="shared" si="12"/>
        <v>0</v>
      </c>
      <c r="O10" s="21" t="str">
        <f t="shared" si="12"/>
        <v>1</v>
      </c>
      <c r="P10" s="126" t="str">
        <f t="shared" si="12"/>
        <v>3</v>
      </c>
      <c r="Q10" s="126" t="str">
        <f t="shared" si="12"/>
        <v>0</v>
      </c>
      <c r="R10" s="21" t="str">
        <f t="shared" si="12"/>
        <v>0</v>
      </c>
      <c r="S10" s="1"/>
      <c r="U10" s="1"/>
    </row>
    <row r="11">
      <c r="U11" s="1"/>
    </row>
    <row r="12">
      <c r="G12" s="19" t="str">
        <f>B14</f>
        <v>Portugal</v>
      </c>
      <c r="H12" s="18"/>
      <c r="I12" s="122"/>
      <c r="J12" s="19" t="str">
        <f>E14</f>
        <v>España</v>
      </c>
      <c r="K12" s="18"/>
      <c r="L12" s="122"/>
      <c r="M12" s="19" t="str">
        <f>B15</f>
        <v>Marruecos</v>
      </c>
      <c r="N12" s="18"/>
      <c r="O12" s="122"/>
      <c r="P12" s="22" t="str">
        <f>E15</f>
        <v>Irán</v>
      </c>
      <c r="Q12" s="18"/>
      <c r="R12" s="122"/>
      <c r="S12" s="1"/>
      <c r="U12" s="1"/>
    </row>
    <row r="13">
      <c r="G13" s="112" t="s">
        <v>223</v>
      </c>
      <c r="H13" s="112" t="s">
        <v>224</v>
      </c>
      <c r="I13" s="21" t="s">
        <v>225</v>
      </c>
      <c r="J13" s="112" t="s">
        <v>223</v>
      </c>
      <c r="K13" s="112" t="s">
        <v>224</v>
      </c>
      <c r="L13" s="21" t="s">
        <v>225</v>
      </c>
      <c r="M13" s="112" t="s">
        <v>223</v>
      </c>
      <c r="N13" s="112" t="s">
        <v>224</v>
      </c>
      <c r="O13" s="21" t="s">
        <v>225</v>
      </c>
      <c r="P13" s="112" t="s">
        <v>223</v>
      </c>
      <c r="Q13" s="112" t="s">
        <v>224</v>
      </c>
      <c r="R13" s="21" t="s">
        <v>225</v>
      </c>
      <c r="S13" s="1"/>
      <c r="U13" s="1"/>
      <c r="V13" s="19" t="s">
        <v>55</v>
      </c>
      <c r="W13" s="22" t="s">
        <v>56</v>
      </c>
      <c r="X13" s="22" t="s">
        <v>57</v>
      </c>
      <c r="Y13" s="22" t="s">
        <v>58</v>
      </c>
      <c r="Z13" s="22" t="s">
        <v>59</v>
      </c>
      <c r="AA13" s="23"/>
      <c r="AB13" s="23" t="s">
        <v>61</v>
      </c>
    </row>
    <row r="14">
      <c r="B14" s="1" t="str">
        <f>'Fase de grupos'!G17</f>
        <v>Portugal</v>
      </c>
      <c r="C14" s="19" t="str">
        <f>'Fase de grupos'!H17</f>
        <v>1</v>
      </c>
      <c r="D14" s="23" t="str">
        <f>'Fase de grupos'!I17</f>
        <v>2</v>
      </c>
      <c r="E14" s="1" t="str">
        <f>'Fase de grupos'!J17</f>
        <v>España</v>
      </c>
      <c r="G14" s="24" t="str">
        <f>IF(C14&gt;D14,1,0)</f>
        <v>0</v>
      </c>
      <c r="H14" s="1" t="str">
        <f>IF(C14=D14,1,0)</f>
        <v>0</v>
      </c>
      <c r="I14" s="25" t="str">
        <f>IF(C14&lt;D14,1,0)</f>
        <v>1</v>
      </c>
      <c r="J14" s="24" t="str">
        <f>IF(D14&gt;C14,1,0)</f>
        <v>1</v>
      </c>
      <c r="K14" s="1" t="str">
        <f>IF(D14=C14,1,0)</f>
        <v>0</v>
      </c>
      <c r="L14" s="25" t="str">
        <f>IF(D14&lt;C14,1,0)</f>
        <v>0</v>
      </c>
      <c r="M14" s="24"/>
      <c r="N14" s="1"/>
      <c r="O14" s="25"/>
      <c r="P14" s="1"/>
      <c r="Q14" s="1"/>
      <c r="R14" s="25"/>
      <c r="S14" s="1"/>
      <c r="T14">
        <v>1.0</v>
      </c>
      <c r="U14" s="19" t="str">
        <f>G12</f>
        <v>Portugal</v>
      </c>
      <c r="V14" s="19" t="str">
        <f t="shared" ref="V14:X14" si="13">G20</f>
        <v>2</v>
      </c>
      <c r="W14" s="22" t="str">
        <f t="shared" si="13"/>
        <v>0</v>
      </c>
      <c r="X14" s="22" t="str">
        <f t="shared" si="13"/>
        <v>1</v>
      </c>
      <c r="Y14" s="22" t="str">
        <f t="shared" ref="Y14:Z14" si="14">C14+C16+C18</f>
        <v>6</v>
      </c>
      <c r="Z14" s="22" t="str">
        <f t="shared" si="14"/>
        <v>3</v>
      </c>
      <c r="AA14" s="22" t="str">
        <f t="shared" ref="AA14:AA17" si="16">Y14-Z14</f>
        <v>3</v>
      </c>
      <c r="AB14" s="123" t="str">
        <f t="shared" ref="AB14:AB17" si="17">3*V14+W14</f>
        <v>6</v>
      </c>
      <c r="AD14" t="str">
        <f>IF(OR(AB14&gt;AB15,AND(AB14=AB15,AA14&gt;AA15),AND(AB14=AB15,AA14=AA15,Y14&gt;Y15)),1,0)</f>
        <v>0</v>
      </c>
      <c r="AE14" t="str">
        <f>IF(OR(AB14&gt;AB16,AND(AB14=AB16,AA14&gt;AA16),AND(AB14=AB16,AA14=AA16,Y14&gt;Y16)),1,0)</f>
        <v>1</v>
      </c>
      <c r="AF14" t="str">
        <f>IF(OR(AB14&gt;AB17,AND(AB14=AB17,AA14&gt;AA17),AND(AB14=AB17,AA14=AA17,Y14&gt;Y17)),1,0)</f>
        <v>1</v>
      </c>
      <c r="AH14" t="str">
        <f t="shared" ref="AH14:AH17" si="18">SUM(AD14:AF14)</f>
        <v>2</v>
      </c>
      <c r="AJ14" t="str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>
      <c r="B15" s="1" t="str">
        <f>'Fase de grupos'!G18</f>
        <v>Marruecos</v>
      </c>
      <c r="C15" s="24" t="str">
        <f>'Fase de grupos'!H18</f>
        <v>0</v>
      </c>
      <c r="D15" s="25" t="str">
        <f>'Fase de grupos'!I18</f>
        <v>2</v>
      </c>
      <c r="E15" s="1" t="str">
        <f>'Fase de grupos'!J18</f>
        <v>Irán</v>
      </c>
      <c r="G15" s="24"/>
      <c r="H15" s="1"/>
      <c r="I15" s="25"/>
      <c r="J15" s="24"/>
      <c r="K15" s="1"/>
      <c r="L15" s="25"/>
      <c r="M15" s="24" t="str">
        <f>IF(C15&gt;D15,1,0)</f>
        <v>0</v>
      </c>
      <c r="N15" s="1" t="str">
        <f>IF(C15=D15,1,0)</f>
        <v>0</v>
      </c>
      <c r="O15" s="25" t="str">
        <f>IF(C15&lt;D15,1,0)</f>
        <v>1</v>
      </c>
      <c r="P15" s="1" t="str">
        <f>IF(D15&gt;C15,1,0)</f>
        <v>1</v>
      </c>
      <c r="Q15" s="1" t="str">
        <f>IF(D15=C15,1,0)</f>
        <v>0</v>
      </c>
      <c r="R15" s="25" t="str">
        <f>IF(D15&lt;C15,1,0)</f>
        <v>0</v>
      </c>
      <c r="S15" s="1"/>
      <c r="T15">
        <v>2.0</v>
      </c>
      <c r="U15" s="24" t="str">
        <f>J12</f>
        <v>España</v>
      </c>
      <c r="V15" s="24" t="str">
        <f t="shared" ref="V15:X15" si="15">J20</f>
        <v>3</v>
      </c>
      <c r="W15" s="1" t="str">
        <f t="shared" si="15"/>
        <v>0</v>
      </c>
      <c r="X15" s="1" t="str">
        <f t="shared" si="15"/>
        <v>0</v>
      </c>
      <c r="Y15" s="1" t="str">
        <f>D14+C17+C19</f>
        <v>7</v>
      </c>
      <c r="Z15" s="1" t="str">
        <f>C14+D17+D19</f>
        <v>1</v>
      </c>
      <c r="AA15" s="1" t="str">
        <f t="shared" si="16"/>
        <v>6</v>
      </c>
      <c r="AB15" s="124" t="str">
        <f t="shared" si="17"/>
        <v>9</v>
      </c>
      <c r="AD15" t="str">
        <f>IF(OR(AB15&gt;AB14,AND(AB15=AB14,AA15&gt;AA14),AND(AB15=AB14,AA15=AA14,Y15&gt;Y14)),1,0)</f>
        <v>1</v>
      </c>
      <c r="AE15" t="str">
        <f>IF(OR(AB15&gt;AB16,AND(AB15=AB16,AA15&gt;AA16),AND(AB15=AB16,AA15=AA16,Y15&gt;Y16)),1,0)</f>
        <v>1</v>
      </c>
      <c r="AF15" t="str">
        <f>IF(OR(AB15&gt;AB17,AND(AB15=AB17,AA15&gt;AA17),AND(AB15=AB17,AA15=AA17,Y15&gt;Y17)),1,0)</f>
        <v>1</v>
      </c>
      <c r="AH15" t="str">
        <f t="shared" si="18"/>
        <v>3</v>
      </c>
      <c r="AJ15" t="str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>
      <c r="B16" s="1" t="str">
        <f>'Fase de grupos'!G19</f>
        <v>Portugal</v>
      </c>
      <c r="C16" s="24" t="str">
        <f>'Fase de grupos'!H19</f>
        <v>3</v>
      </c>
      <c r="D16" s="25" t="str">
        <f>'Fase de grupos'!I19</f>
        <v>1</v>
      </c>
      <c r="E16" s="1" t="str">
        <f>'Fase de grupos'!J19</f>
        <v>Marruecos</v>
      </c>
      <c r="G16" s="24" t="str">
        <f>IF(C16&gt;D16,1,0)</f>
        <v>1</v>
      </c>
      <c r="H16" s="1" t="str">
        <f>IF(C16=D16,1,0)</f>
        <v>0</v>
      </c>
      <c r="I16" s="25" t="str">
        <f>IF(C16&lt;D16,1,0)</f>
        <v>0</v>
      </c>
      <c r="J16" s="24"/>
      <c r="K16" s="1"/>
      <c r="L16" s="25"/>
      <c r="M16" s="24" t="str">
        <f>IF(D16&gt;C16,1,0)</f>
        <v>0</v>
      </c>
      <c r="N16" s="1" t="str">
        <f>IF(D16=C16,1,0)</f>
        <v>0</v>
      </c>
      <c r="O16" s="25" t="str">
        <f>IF(D16&lt;C16,1,0)</f>
        <v>1</v>
      </c>
      <c r="P16" s="1"/>
      <c r="Q16" s="1"/>
      <c r="R16" s="25"/>
      <c r="S16" s="1"/>
      <c r="T16">
        <v>3.0</v>
      </c>
      <c r="U16" s="24" t="str">
        <f>M12</f>
        <v>Marruecos</v>
      </c>
      <c r="V16" s="24" t="str">
        <f t="shared" ref="V16:X16" si="19">M20</f>
        <v>0</v>
      </c>
      <c r="W16" s="1" t="str">
        <f t="shared" si="19"/>
        <v>0</v>
      </c>
      <c r="X16" s="1" t="str">
        <f t="shared" si="19"/>
        <v>3</v>
      </c>
      <c r="Y16" s="1" t="str">
        <f>C15+D16+D19</f>
        <v>1</v>
      </c>
      <c r="Z16" s="1" t="str">
        <f>D15+C16+C19</f>
        <v>8</v>
      </c>
      <c r="AA16" s="1" t="str">
        <f t="shared" si="16"/>
        <v>-7</v>
      </c>
      <c r="AB16" s="124" t="str">
        <f t="shared" si="17"/>
        <v>0</v>
      </c>
      <c r="AD16" t="str">
        <f>IF(OR(AB16&gt;AB14,AND(AB16=AB14,AA16&gt;AA14),AND(AB16=AB14,AA16=AA14,Y16&gt;Y14)),1,0)</f>
        <v>0</v>
      </c>
      <c r="AE16" t="str">
        <f>IF(OR(AB16&gt;AB15,AND(AB16=AB15,AA16&gt;AA15),AND(AB16=AB15,AA16=AA15,Y16&gt;Y15)),1,0)</f>
        <v>0</v>
      </c>
      <c r="AF16" t="str">
        <f>IF(OR(AB16&gt;AB17,AND(AB16=AB17,AA16&gt;AA17),AND(AB16=AB17,AA16=AA17,Y16&gt;Y17)),1,0)</f>
        <v>0</v>
      </c>
      <c r="AH16" t="str">
        <f t="shared" si="18"/>
        <v>0</v>
      </c>
      <c r="AJ16" t="str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>
      <c r="B17" s="1" t="str">
        <f>'Fase de grupos'!G20</f>
        <v>España</v>
      </c>
      <c r="C17" s="24" t="str">
        <f>'Fase de grupos'!H20</f>
        <v>2</v>
      </c>
      <c r="D17" s="25" t="str">
        <f>'Fase de grupos'!I20</f>
        <v>0</v>
      </c>
      <c r="E17" s="1" t="str">
        <f>'Fase de grupos'!J20</f>
        <v>Irán</v>
      </c>
      <c r="G17" s="24"/>
      <c r="H17" s="1"/>
      <c r="I17" s="25"/>
      <c r="J17" s="24" t="str">
        <f>IF(C17&gt;D17,1,0)</f>
        <v>1</v>
      </c>
      <c r="K17" s="1" t="str">
        <f>IF(C17=D17,1,0)</f>
        <v>0</v>
      </c>
      <c r="L17" s="25" t="str">
        <f>IF(C17&lt;D17,1,0)</f>
        <v>0</v>
      </c>
      <c r="M17" s="24"/>
      <c r="N17" s="1"/>
      <c r="O17" s="25"/>
      <c r="P17" s="1" t="str">
        <f t="shared" ref="P17:P18" si="21">IF(D17&gt;C17,1,0)</f>
        <v>0</v>
      </c>
      <c r="Q17" s="1" t="str">
        <f t="shared" ref="Q17:Q18" si="22">IF(D17=C17,1,0)</f>
        <v>0</v>
      </c>
      <c r="R17" s="25" t="str">
        <f t="shared" ref="R17:R18" si="23">IF(D17&lt;C17,1,0)</f>
        <v>1</v>
      </c>
      <c r="S17" s="1"/>
      <c r="T17">
        <v>4.0</v>
      </c>
      <c r="U17" s="28" t="str">
        <f>P12</f>
        <v>Irán</v>
      </c>
      <c r="V17" s="28" t="str">
        <f t="shared" ref="V17:X17" si="20">P20</f>
        <v>1</v>
      </c>
      <c r="W17" s="5" t="str">
        <f t="shared" si="20"/>
        <v>0</v>
      </c>
      <c r="X17" s="5" t="str">
        <f t="shared" si="20"/>
        <v>2</v>
      </c>
      <c r="Y17" s="5" t="str">
        <f>D15+D17+D18</f>
        <v>2</v>
      </c>
      <c r="Z17" s="5" t="str">
        <f>C15+C17+C18</f>
        <v>4</v>
      </c>
      <c r="AA17" s="5" t="str">
        <f t="shared" si="16"/>
        <v>-2</v>
      </c>
      <c r="AB17" s="125" t="str">
        <f t="shared" si="17"/>
        <v>3</v>
      </c>
      <c r="AD17" t="str">
        <f>IF(OR(AB17&gt;AB14,AND(AB17=AB14,AA17&gt;AA14),AND(AB17=AB14,AA17=AA14,Y17&gt;Y14)),1,0)</f>
        <v>0</v>
      </c>
      <c r="AE17" t="str">
        <f>IF(OR(AB17&gt;AB15,AND(AB17=AB15,AA17&gt;AA15),AND(AB17=AB15,AA17=AA15,Y17&gt;Y15)),1,0)</f>
        <v>0</v>
      </c>
      <c r="AF17" t="str">
        <f>IF(OR(AB17&gt;AB16,AND(AB17=AB16,AA17&gt;AA16),AND(AB17=AB16,AA17=AA16,Y17&gt;Y16)),1,0)</f>
        <v>1</v>
      </c>
      <c r="AH17" t="str">
        <f t="shared" si="18"/>
        <v>1</v>
      </c>
      <c r="AJ17" t="str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>
      <c r="B18" s="1" t="str">
        <f>'Fase de grupos'!G21</f>
        <v>Portugal</v>
      </c>
      <c r="C18" s="24" t="str">
        <f>'Fase de grupos'!H21</f>
        <v>2</v>
      </c>
      <c r="D18" s="25" t="str">
        <f>'Fase de grupos'!I21</f>
        <v>0</v>
      </c>
      <c r="E18" s="1" t="str">
        <f>'Fase de grupos'!J21</f>
        <v>Irán</v>
      </c>
      <c r="G18" s="24" t="str">
        <f>IF(C18&gt;D18,1,0)</f>
        <v>1</v>
      </c>
      <c r="H18" s="1" t="str">
        <f>IF(C18=D18,1,0)</f>
        <v>0</v>
      </c>
      <c r="I18" s="25" t="str">
        <f>IF(C18&lt;D18,1,0)</f>
        <v>0</v>
      </c>
      <c r="J18" s="24"/>
      <c r="K18" s="1"/>
      <c r="L18" s="25"/>
      <c r="M18" s="24"/>
      <c r="N18" s="1"/>
      <c r="O18" s="25"/>
      <c r="P18" s="1" t="str">
        <f t="shared" si="21"/>
        <v>0</v>
      </c>
      <c r="Q18" s="1" t="str">
        <f t="shared" si="22"/>
        <v>0</v>
      </c>
      <c r="R18" s="25" t="str">
        <f t="shared" si="23"/>
        <v>1</v>
      </c>
      <c r="S18" s="1"/>
      <c r="U18" s="1"/>
    </row>
    <row r="19">
      <c r="B19" s="1" t="str">
        <f>'Fase de grupos'!G22</f>
        <v>España</v>
      </c>
      <c r="C19" s="28" t="str">
        <f>'Fase de grupos'!H22</f>
        <v>3</v>
      </c>
      <c r="D19" s="29" t="str">
        <f>'Fase de grupos'!I22</f>
        <v>0</v>
      </c>
      <c r="E19" s="1" t="str">
        <f>'Fase de grupos'!J22</f>
        <v>Marruecos</v>
      </c>
      <c r="G19" s="24"/>
      <c r="H19" s="1"/>
      <c r="I19" s="25"/>
      <c r="J19" s="24" t="str">
        <f>IF(C19&gt;D19,1,0)</f>
        <v>1</v>
      </c>
      <c r="K19" s="1" t="str">
        <f>IF(C19=D19,1,0)</f>
        <v>0</v>
      </c>
      <c r="L19" s="25" t="str">
        <f>IF(C19&lt;D19,1,0)</f>
        <v>0</v>
      </c>
      <c r="M19" s="24" t="str">
        <f>IF(D19&gt;C19,1,0)</f>
        <v>0</v>
      </c>
      <c r="N19" s="1" t="str">
        <f>IF(D19=C19,1,0)</f>
        <v>0</v>
      </c>
      <c r="O19" s="25" t="str">
        <f>IF(D19&lt;C19,1,0)</f>
        <v>1</v>
      </c>
      <c r="P19" s="1"/>
      <c r="Q19" s="1"/>
      <c r="R19" s="25"/>
      <c r="S19" s="1"/>
      <c r="U19" s="1"/>
    </row>
    <row r="20">
      <c r="G20" s="20" t="str">
        <f t="shared" ref="G20:R20" si="24">SUM(G14:G19)</f>
        <v>2</v>
      </c>
      <c r="H20" s="126" t="str">
        <f t="shared" si="24"/>
        <v>0</v>
      </c>
      <c r="I20" s="21" t="str">
        <f t="shared" si="24"/>
        <v>1</v>
      </c>
      <c r="J20" s="20" t="str">
        <f t="shared" si="24"/>
        <v>3</v>
      </c>
      <c r="K20" s="126" t="str">
        <f t="shared" si="24"/>
        <v>0</v>
      </c>
      <c r="L20" s="21" t="str">
        <f t="shared" si="24"/>
        <v>0</v>
      </c>
      <c r="M20" s="20" t="str">
        <f t="shared" si="24"/>
        <v>0</v>
      </c>
      <c r="N20" s="126" t="str">
        <f t="shared" si="24"/>
        <v>0</v>
      </c>
      <c r="O20" s="21" t="str">
        <f t="shared" si="24"/>
        <v>3</v>
      </c>
      <c r="P20" s="126" t="str">
        <f t="shared" si="24"/>
        <v>1</v>
      </c>
      <c r="Q20" s="126" t="str">
        <f t="shared" si="24"/>
        <v>0</v>
      </c>
      <c r="R20" s="21" t="str">
        <f t="shared" si="24"/>
        <v>2</v>
      </c>
      <c r="S20" s="1"/>
      <c r="U20" s="1"/>
    </row>
    <row r="21">
      <c r="U21" s="1"/>
    </row>
    <row r="22">
      <c r="G22" s="19" t="str">
        <f>B24</f>
        <v>Francia</v>
      </c>
      <c r="H22" s="18"/>
      <c r="I22" s="122"/>
      <c r="J22" s="19" t="str">
        <f>E24</f>
        <v>Australia</v>
      </c>
      <c r="K22" s="18"/>
      <c r="L22" s="122"/>
      <c r="M22" s="19" t="str">
        <f>B25</f>
        <v>Perú</v>
      </c>
      <c r="N22" s="18"/>
      <c r="O22" s="122"/>
      <c r="P22" s="22" t="str">
        <f>E25</f>
        <v>Dinamarca</v>
      </c>
      <c r="Q22" s="18"/>
      <c r="R22" s="122"/>
      <c r="S22" s="1"/>
      <c r="U22" s="1"/>
    </row>
    <row r="23">
      <c r="G23" s="112" t="s">
        <v>223</v>
      </c>
      <c r="H23" s="112" t="s">
        <v>224</v>
      </c>
      <c r="I23" s="21" t="s">
        <v>225</v>
      </c>
      <c r="J23" s="112" t="s">
        <v>223</v>
      </c>
      <c r="K23" s="112" t="s">
        <v>224</v>
      </c>
      <c r="L23" s="21" t="s">
        <v>225</v>
      </c>
      <c r="M23" s="112" t="s">
        <v>223</v>
      </c>
      <c r="N23" s="112" t="s">
        <v>224</v>
      </c>
      <c r="O23" s="21" t="s">
        <v>225</v>
      </c>
      <c r="P23" s="112" t="s">
        <v>223</v>
      </c>
      <c r="Q23" s="112" t="s">
        <v>224</v>
      </c>
      <c r="R23" s="21" t="s">
        <v>225</v>
      </c>
      <c r="S23" s="1"/>
      <c r="U23" s="1"/>
      <c r="V23" s="19" t="s">
        <v>55</v>
      </c>
      <c r="W23" s="22" t="s">
        <v>56</v>
      </c>
      <c r="X23" s="22" t="s">
        <v>57</v>
      </c>
      <c r="Y23" s="22" t="s">
        <v>58</v>
      </c>
      <c r="Z23" s="22" t="s">
        <v>59</v>
      </c>
      <c r="AA23" s="23"/>
      <c r="AB23" s="23" t="s">
        <v>61</v>
      </c>
    </row>
    <row r="24">
      <c r="B24" s="1" t="str">
        <f>'Fase de grupos'!G27</f>
        <v>Francia</v>
      </c>
      <c r="C24" s="19" t="str">
        <f>'Fase de grupos'!H27</f>
        <v>2</v>
      </c>
      <c r="D24" s="23" t="str">
        <f>'Fase de grupos'!I27</f>
        <v>1</v>
      </c>
      <c r="E24" s="1" t="str">
        <f>'Fase de grupos'!J27</f>
        <v>Australia</v>
      </c>
      <c r="G24" s="24" t="str">
        <f>IF(C24&gt;D24,1,0)</f>
        <v>1</v>
      </c>
      <c r="H24" s="1" t="str">
        <f>IF(C24=D24,1,0)</f>
        <v>0</v>
      </c>
      <c r="I24" s="25" t="str">
        <f>IF(C24&lt;D24,1,0)</f>
        <v>0</v>
      </c>
      <c r="J24" s="24" t="str">
        <f>IF(D24&gt;C24,1,0)</f>
        <v>0</v>
      </c>
      <c r="K24" s="1" t="str">
        <f>IF(D24=C24,1,0)</f>
        <v>0</v>
      </c>
      <c r="L24" s="25" t="str">
        <f>IF(D24&lt;C24,1,0)</f>
        <v>1</v>
      </c>
      <c r="M24" s="24"/>
      <c r="N24" s="1"/>
      <c r="O24" s="25"/>
      <c r="P24" s="1"/>
      <c r="Q24" s="1"/>
      <c r="R24" s="25"/>
      <c r="S24" s="1"/>
      <c r="T24">
        <v>1.0</v>
      </c>
      <c r="U24" s="19" t="str">
        <f>G22</f>
        <v>Francia</v>
      </c>
      <c r="V24" s="19" t="str">
        <f t="shared" ref="V24:X24" si="25">G30</f>
        <v>2</v>
      </c>
      <c r="W24" s="22" t="str">
        <f t="shared" si="25"/>
        <v>1</v>
      </c>
      <c r="X24" s="22" t="str">
        <f t="shared" si="25"/>
        <v>0</v>
      </c>
      <c r="Y24" s="22" t="str">
        <f t="shared" ref="Y24:Z24" si="26">C24+C26+C28</f>
        <v>5</v>
      </c>
      <c r="Z24" s="22" t="str">
        <f t="shared" si="26"/>
        <v>3</v>
      </c>
      <c r="AA24" s="22" t="str">
        <f t="shared" ref="AA24:AA27" si="28">Y24-Z24</f>
        <v>2</v>
      </c>
      <c r="AB24" s="123" t="str">
        <f t="shared" ref="AB24:AB27" si="29">3*V24+W24</f>
        <v>7</v>
      </c>
      <c r="AD24" t="str">
        <f>IF(OR(AB24&gt;AB25,AND(AB24=AB25,AA24&gt;AA25),AND(AB24=AB25,AA24=AA25,Y24&gt;Y25)),1,0)</f>
        <v>1</v>
      </c>
      <c r="AE24" t="str">
        <f>IF(OR(AB24&gt;AB26,AND(AB24=AB26,AA24&gt;AA26),AND(AB24=AB26,AA24=AA26,Y24&gt;Y26)),1,0)</f>
        <v>1</v>
      </c>
      <c r="AF24" t="str">
        <f>IF(OR(AB24&gt;AB27,AND(AB24=AB27,AA24&gt;AA27),AND(AB24=AB27,AA24=AA27,Y24&gt;Y27)),1,0)</f>
        <v>1</v>
      </c>
      <c r="AH24" t="str">
        <f t="shared" ref="AH24:AH27" si="30">SUM(AD24:AF24)</f>
        <v>3</v>
      </c>
      <c r="AJ24" t="str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>
      <c r="B25" s="1" t="str">
        <f>'Fase de grupos'!G28</f>
        <v>Perú</v>
      </c>
      <c r="C25" s="24" t="str">
        <f>'Fase de grupos'!H28</f>
        <v>1</v>
      </c>
      <c r="D25" s="25" t="str">
        <f>'Fase de grupos'!I28</f>
        <v>2</v>
      </c>
      <c r="E25" s="1" t="str">
        <f>'Fase de grupos'!J28</f>
        <v>Dinamarca</v>
      </c>
      <c r="G25" s="24"/>
      <c r="H25" s="1"/>
      <c r="I25" s="25"/>
      <c r="J25" s="24"/>
      <c r="K25" s="1"/>
      <c r="L25" s="25"/>
      <c r="M25" s="24" t="str">
        <f>IF(C25&gt;D25,1,0)</f>
        <v>0</v>
      </c>
      <c r="N25" s="1" t="str">
        <f>IF(C25=D25,1,0)</f>
        <v>0</v>
      </c>
      <c r="O25" s="25" t="str">
        <f>IF(C25&lt;D25,1,0)</f>
        <v>1</v>
      </c>
      <c r="P25" s="1" t="str">
        <f>IF(D25&gt;C25,1,0)</f>
        <v>1</v>
      </c>
      <c r="Q25" s="1" t="str">
        <f>IF(D25=C25,1,0)</f>
        <v>0</v>
      </c>
      <c r="R25" s="25" t="str">
        <f>IF(D25&lt;C25,1,0)</f>
        <v>0</v>
      </c>
      <c r="S25" s="1"/>
      <c r="T25">
        <v>2.0</v>
      </c>
      <c r="U25" s="24" t="str">
        <f>J22</f>
        <v>Australia</v>
      </c>
      <c r="V25" s="24" t="str">
        <f t="shared" ref="V25:X25" si="27">J30</f>
        <v>0</v>
      </c>
      <c r="W25" s="1" t="str">
        <f t="shared" si="27"/>
        <v>1</v>
      </c>
      <c r="X25" s="1" t="str">
        <f t="shared" si="27"/>
        <v>2</v>
      </c>
      <c r="Y25" s="1" t="str">
        <f>D24+C27+C29</f>
        <v>3</v>
      </c>
      <c r="Z25" s="1" t="str">
        <f>C24+D27+D29</f>
        <v>5</v>
      </c>
      <c r="AA25" s="1" t="str">
        <f t="shared" si="28"/>
        <v>-2</v>
      </c>
      <c r="AB25" s="124" t="str">
        <f t="shared" si="29"/>
        <v>1</v>
      </c>
      <c r="AD25" t="str">
        <f>IF(OR(AB25&gt;AB24,AND(AB25=AB24,AA25&gt;AA24),AND(AB25=AB24,AA25=AA24,Y25&gt;Y24)),1,0)</f>
        <v>0</v>
      </c>
      <c r="AE25" t="str">
        <f>IF(OR(AB25&gt;AB26,AND(AB25=AB26,AA25&gt;AA26),AND(AB25=AB26,AA25=AA26,Y25&gt;Y26)),1,0)</f>
        <v>0</v>
      </c>
      <c r="AF25" t="str">
        <f>IF(OR(AB25&gt;AB27,AND(AB25=AB27,AA25&gt;AA27),AND(AB25=AB27,AA25=AA27,Y25&gt;Y27)),1,0)</f>
        <v>0</v>
      </c>
      <c r="AH25" t="str">
        <f t="shared" si="30"/>
        <v>0</v>
      </c>
      <c r="AJ25" t="str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>
      <c r="B26" s="1" t="str">
        <f>'Fase de grupos'!G29</f>
        <v>Francia</v>
      </c>
      <c r="C26" s="24" t="str">
        <f>'Fase de grupos'!H29</f>
        <v>1</v>
      </c>
      <c r="D26" s="25" t="str">
        <f>'Fase de grupos'!I29</f>
        <v>0</v>
      </c>
      <c r="E26" s="1" t="str">
        <f>'Fase de grupos'!J29</f>
        <v>Perú</v>
      </c>
      <c r="G26" s="24" t="str">
        <f>IF(C26&gt;D26,1,0)</f>
        <v>1</v>
      </c>
      <c r="H26" s="1" t="str">
        <f>IF(C26=D26,1,0)</f>
        <v>0</v>
      </c>
      <c r="I26" s="25" t="str">
        <f>IF(C26&lt;D26,1,0)</f>
        <v>0</v>
      </c>
      <c r="J26" s="24"/>
      <c r="K26" s="1"/>
      <c r="L26" s="25"/>
      <c r="M26" s="24" t="str">
        <f>IF(D26&gt;C26,1,0)</f>
        <v>0</v>
      </c>
      <c r="N26" s="1" t="str">
        <f>IF(D26=C26,1,0)</f>
        <v>0</v>
      </c>
      <c r="O26" s="25" t="str">
        <f>IF(D26&lt;C26,1,0)</f>
        <v>1</v>
      </c>
      <c r="P26" s="1"/>
      <c r="Q26" s="1"/>
      <c r="R26" s="25"/>
      <c r="S26" s="1"/>
      <c r="T26">
        <v>3.0</v>
      </c>
      <c r="U26" s="24" t="str">
        <f>M22</f>
        <v>Perú</v>
      </c>
      <c r="V26" s="24" t="str">
        <f t="shared" ref="V26:X26" si="31">M30</f>
        <v>1</v>
      </c>
      <c r="W26" s="1" t="str">
        <f t="shared" si="31"/>
        <v>0</v>
      </c>
      <c r="X26" s="1" t="str">
        <f t="shared" si="31"/>
        <v>2</v>
      </c>
      <c r="Y26" s="1" t="str">
        <f>C25+D26+D29</f>
        <v>3</v>
      </c>
      <c r="Z26" s="1" t="str">
        <f>D25+C26+C29</f>
        <v>4</v>
      </c>
      <c r="AA26" s="1" t="str">
        <f t="shared" si="28"/>
        <v>-1</v>
      </c>
      <c r="AB26" s="124" t="str">
        <f t="shared" si="29"/>
        <v>3</v>
      </c>
      <c r="AD26" t="str">
        <f>IF(OR(AB26&gt;AB24,AND(AB26=AB24,AA26&gt;AA24),AND(AB26=AB24,AA26=AA24,Y26&gt;Y24)),1,0)</f>
        <v>0</v>
      </c>
      <c r="AE26" t="str">
        <f>IF(OR(AB26&gt;AB25,AND(AB26=AB25,AA26&gt;AA25),AND(AB26=AB25,AA26=AA25,Y26&gt;Y25)),1,0)</f>
        <v>1</v>
      </c>
      <c r="AF26" t="str">
        <f>IF(OR(AB26&gt;AB27,AND(AB26=AB27,AA26&gt;AA27),AND(AB26=AB27,AA26=AA27,Y26&gt;Y27)),1,0)</f>
        <v>0</v>
      </c>
      <c r="AH26" t="str">
        <f t="shared" si="30"/>
        <v>1</v>
      </c>
      <c r="AJ26" t="str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>
      <c r="B27" s="1" t="str">
        <f>'Fase de grupos'!G30</f>
        <v>Australia</v>
      </c>
      <c r="C27" s="24" t="str">
        <f>'Fase de grupos'!H30</f>
        <v>1</v>
      </c>
      <c r="D27" s="25" t="str">
        <f>'Fase de grupos'!I30</f>
        <v>1</v>
      </c>
      <c r="E27" s="1" t="str">
        <f>'Fase de grupos'!J30</f>
        <v>Dinamarca</v>
      </c>
      <c r="G27" s="24"/>
      <c r="H27" s="1"/>
      <c r="I27" s="25"/>
      <c r="J27" s="24" t="str">
        <f>IF(C27&gt;D27,1,0)</f>
        <v>0</v>
      </c>
      <c r="K27" s="1" t="str">
        <f>IF(C27=D27,1,0)</f>
        <v>1</v>
      </c>
      <c r="L27" s="25" t="str">
        <f>IF(C27&lt;D27,1,0)</f>
        <v>0</v>
      </c>
      <c r="M27" s="24"/>
      <c r="N27" s="1"/>
      <c r="O27" s="25"/>
      <c r="P27" s="1" t="str">
        <f t="shared" ref="P27:P28" si="33">IF(D27&gt;C27,1,0)</f>
        <v>0</v>
      </c>
      <c r="Q27" s="1" t="str">
        <f t="shared" ref="Q27:Q28" si="34">IF(D27=C27,1,0)</f>
        <v>1</v>
      </c>
      <c r="R27" s="25" t="str">
        <f t="shared" ref="R27:R28" si="35">IF(D27&lt;C27,1,0)</f>
        <v>0</v>
      </c>
      <c r="S27" s="1"/>
      <c r="T27">
        <v>4.0</v>
      </c>
      <c r="U27" s="28" t="str">
        <f>P22</f>
        <v>Dinamarca</v>
      </c>
      <c r="V27" s="28" t="str">
        <f t="shared" ref="V27:X27" si="32">P30</f>
        <v>1</v>
      </c>
      <c r="W27" s="5" t="str">
        <f t="shared" si="32"/>
        <v>2</v>
      </c>
      <c r="X27" s="5" t="str">
        <f t="shared" si="32"/>
        <v>0</v>
      </c>
      <c r="Y27" s="5" t="str">
        <f>D25+D27+D28</f>
        <v>5</v>
      </c>
      <c r="Z27" s="5" t="str">
        <f>C25+C27+C28</f>
        <v>4</v>
      </c>
      <c r="AA27" s="5" t="str">
        <f t="shared" si="28"/>
        <v>1</v>
      </c>
      <c r="AB27" s="125" t="str">
        <f t="shared" si="29"/>
        <v>5</v>
      </c>
      <c r="AD27" t="str">
        <f>IF(OR(AB27&gt;AB24,AND(AB27=AB24,AA27&gt;AA24),AND(AB27=AB24,AA27=AA24,Y27&gt;Y24)),1,0)</f>
        <v>0</v>
      </c>
      <c r="AE27" t="str">
        <f>IF(OR(AB27&gt;AB25,AND(AB27=AB25,AA27&gt;AA25),AND(AB27=AB25,AA27=AA25,Y27&gt;Y25)),1,0)</f>
        <v>1</v>
      </c>
      <c r="AF27" t="str">
        <f>IF(OR(AB27&gt;AB26,AND(AB27=AB26,AA27&gt;AA26),AND(AB27=AB26,AA27=AA26,Y27&gt;Y26)),1,0)</f>
        <v>1</v>
      </c>
      <c r="AH27" t="str">
        <f t="shared" si="30"/>
        <v>2</v>
      </c>
      <c r="AJ27" t="str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>
      <c r="B28" s="1" t="str">
        <f>'Fase de grupos'!G31</f>
        <v>Francia</v>
      </c>
      <c r="C28" s="24" t="str">
        <f>'Fase de grupos'!H31</f>
        <v>2</v>
      </c>
      <c r="D28" s="25" t="str">
        <f>'Fase de grupos'!I31</f>
        <v>2</v>
      </c>
      <c r="E28" s="1" t="str">
        <f>'Fase de grupos'!J31</f>
        <v>Dinamarca</v>
      </c>
      <c r="G28" s="24" t="str">
        <f>IF(C28&gt;D28,1,0)</f>
        <v>0</v>
      </c>
      <c r="H28" s="1" t="str">
        <f>IF(C28=D28,1,0)</f>
        <v>1</v>
      </c>
      <c r="I28" s="25" t="str">
        <f>IF(C28&lt;D28,1,0)</f>
        <v>0</v>
      </c>
      <c r="J28" s="24"/>
      <c r="K28" s="1"/>
      <c r="L28" s="25"/>
      <c r="M28" s="24"/>
      <c r="N28" s="1"/>
      <c r="O28" s="25"/>
      <c r="P28" s="1" t="str">
        <f t="shared" si="33"/>
        <v>0</v>
      </c>
      <c r="Q28" s="1" t="str">
        <f t="shared" si="34"/>
        <v>1</v>
      </c>
      <c r="R28" s="25" t="str">
        <f t="shared" si="35"/>
        <v>0</v>
      </c>
      <c r="S28" s="1"/>
      <c r="U28" s="1"/>
    </row>
    <row r="29">
      <c r="B29" s="1" t="str">
        <f>'Fase de grupos'!G32</f>
        <v>Australia</v>
      </c>
      <c r="C29" s="28" t="str">
        <f>'Fase de grupos'!H32</f>
        <v>1</v>
      </c>
      <c r="D29" s="29" t="str">
        <f>'Fase de grupos'!I32</f>
        <v>2</v>
      </c>
      <c r="E29" s="1" t="str">
        <f>'Fase de grupos'!J32</f>
        <v>Perú</v>
      </c>
      <c r="G29" s="24"/>
      <c r="H29" s="1"/>
      <c r="I29" s="25"/>
      <c r="J29" s="24" t="str">
        <f>IF(C29&gt;D29,1,0)</f>
        <v>0</v>
      </c>
      <c r="K29" s="1" t="str">
        <f>IF(C29=D29,1,0)</f>
        <v>0</v>
      </c>
      <c r="L29" s="25" t="str">
        <f>IF(C29&lt;D29,1,0)</f>
        <v>1</v>
      </c>
      <c r="M29" s="24" t="str">
        <f>IF(D29&gt;C29,1,0)</f>
        <v>1</v>
      </c>
      <c r="N29" s="1" t="str">
        <f>IF(D29=C29,1,0)</f>
        <v>0</v>
      </c>
      <c r="O29" s="25" t="str">
        <f>IF(D29&lt;C29,1,0)</f>
        <v>0</v>
      </c>
      <c r="P29" s="1"/>
      <c r="Q29" s="1"/>
      <c r="R29" s="25"/>
      <c r="S29" s="1"/>
      <c r="U29" s="1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G30" s="20" t="str">
        <f t="shared" ref="G30:R30" si="36">SUM(G24:G29)</f>
        <v>2</v>
      </c>
      <c r="H30" s="126" t="str">
        <f t="shared" si="36"/>
        <v>1</v>
      </c>
      <c r="I30" s="21" t="str">
        <f t="shared" si="36"/>
        <v>0</v>
      </c>
      <c r="J30" s="20" t="str">
        <f t="shared" si="36"/>
        <v>0</v>
      </c>
      <c r="K30" s="126" t="str">
        <f t="shared" si="36"/>
        <v>1</v>
      </c>
      <c r="L30" s="21" t="str">
        <f t="shared" si="36"/>
        <v>2</v>
      </c>
      <c r="M30" s="20" t="str">
        <f t="shared" si="36"/>
        <v>1</v>
      </c>
      <c r="N30" s="126" t="str">
        <f t="shared" si="36"/>
        <v>0</v>
      </c>
      <c r="O30" s="21" t="str">
        <f t="shared" si="36"/>
        <v>2</v>
      </c>
      <c r="P30" s="126" t="str">
        <f t="shared" si="36"/>
        <v>1</v>
      </c>
      <c r="Q30" s="126" t="str">
        <f t="shared" si="36"/>
        <v>2</v>
      </c>
      <c r="R30" s="21" t="str">
        <f t="shared" si="36"/>
        <v>0</v>
      </c>
      <c r="S30" s="1"/>
      <c r="U30" s="1"/>
      <c r="V30" s="1"/>
      <c r="W30" s="1"/>
      <c r="X30" s="1"/>
      <c r="Y30" s="1"/>
      <c r="Z30" s="1"/>
      <c r="AA30" s="1"/>
      <c r="AB30" s="1"/>
      <c r="AC30" s="10"/>
      <c r="AD30" s="10"/>
      <c r="AE30" s="10"/>
      <c r="AF30" s="10"/>
      <c r="AG30" s="10"/>
      <c r="AH30" s="10"/>
    </row>
    <row r="31">
      <c r="U31" s="1"/>
      <c r="V31" s="1"/>
      <c r="W31" s="1"/>
      <c r="X31" s="1"/>
      <c r="Y31" s="1"/>
      <c r="Z31" s="1"/>
      <c r="AA31" s="1"/>
      <c r="AB31" s="1"/>
      <c r="AC31" s="10"/>
      <c r="AD31" s="10"/>
      <c r="AE31" s="10"/>
      <c r="AF31" s="10"/>
      <c r="AG31" s="10"/>
      <c r="AH31" s="10"/>
    </row>
    <row r="32">
      <c r="G32" s="19" t="str">
        <f>B34</f>
        <v>Argentina</v>
      </c>
      <c r="H32" s="18"/>
      <c r="I32" s="122"/>
      <c r="J32" s="19" t="str">
        <f>E34</f>
        <v>Islandia</v>
      </c>
      <c r="K32" s="18"/>
      <c r="L32" s="122"/>
      <c r="M32" s="19" t="str">
        <f>B35</f>
        <v>Croacia</v>
      </c>
      <c r="N32" s="18"/>
      <c r="O32" s="122"/>
      <c r="P32" s="22" t="str">
        <f>E35</f>
        <v>Nigeria</v>
      </c>
      <c r="Q32" s="18"/>
      <c r="R32" s="122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0"/>
      <c r="AG32" s="10"/>
      <c r="AH32" s="10"/>
    </row>
    <row r="33">
      <c r="G33" s="112" t="s">
        <v>223</v>
      </c>
      <c r="H33" s="112" t="s">
        <v>224</v>
      </c>
      <c r="I33" s="21" t="s">
        <v>225</v>
      </c>
      <c r="J33" s="112" t="s">
        <v>223</v>
      </c>
      <c r="K33" s="112" t="s">
        <v>224</v>
      </c>
      <c r="L33" s="21" t="s">
        <v>225</v>
      </c>
      <c r="M33" s="112" t="s">
        <v>223</v>
      </c>
      <c r="N33" s="112" t="s">
        <v>224</v>
      </c>
      <c r="O33" s="21" t="s">
        <v>225</v>
      </c>
      <c r="P33" s="112" t="s">
        <v>223</v>
      </c>
      <c r="Q33" s="112" t="s">
        <v>224</v>
      </c>
      <c r="R33" s="21" t="s">
        <v>225</v>
      </c>
      <c r="U33" s="1"/>
      <c r="V33" s="19" t="s">
        <v>55</v>
      </c>
      <c r="W33" s="22" t="s">
        <v>56</v>
      </c>
      <c r="X33" s="22" t="s">
        <v>57</v>
      </c>
      <c r="Y33" s="22" t="s">
        <v>58</v>
      </c>
      <c r="Z33" s="22" t="s">
        <v>59</v>
      </c>
      <c r="AA33" s="23"/>
      <c r="AB33" s="23" t="s">
        <v>61</v>
      </c>
    </row>
    <row r="34">
      <c r="B34" s="1" t="str">
        <f>'Fase de grupos'!G37</f>
        <v>Argentina</v>
      </c>
      <c r="C34" s="19" t="str">
        <f>'Fase de grupos'!H37</f>
        <v>3</v>
      </c>
      <c r="D34" s="23" t="str">
        <f>'Fase de grupos'!I37</f>
        <v>0</v>
      </c>
      <c r="E34" s="1" t="str">
        <f>'Fase de grupos'!J37</f>
        <v>Islandia</v>
      </c>
      <c r="G34" s="24" t="str">
        <f>IF(C34&gt;D34,1,0)</f>
        <v>1</v>
      </c>
      <c r="H34" s="1" t="str">
        <f>IF(C34=D34,1,0)</f>
        <v>0</v>
      </c>
      <c r="I34" s="25" t="str">
        <f>IF(C34&lt;D34,1,0)</f>
        <v>0</v>
      </c>
      <c r="J34" s="24" t="str">
        <f>IF(D34&gt;C34,1,0)</f>
        <v>0</v>
      </c>
      <c r="K34" s="1" t="str">
        <f>IF(D34=C34,1,0)</f>
        <v>0</v>
      </c>
      <c r="L34" s="25" t="str">
        <f>IF(D34&lt;C34,1,0)</f>
        <v>1</v>
      </c>
      <c r="M34" s="24"/>
      <c r="N34" s="1"/>
      <c r="O34" s="25"/>
      <c r="P34" s="1"/>
      <c r="Q34" s="1"/>
      <c r="R34" s="25"/>
      <c r="T34">
        <v>1.0</v>
      </c>
      <c r="U34" s="19" t="str">
        <f>G32</f>
        <v>Argentina</v>
      </c>
      <c r="V34" s="19" t="str">
        <f t="shared" ref="V34:X34" si="37">G40</f>
        <v>2</v>
      </c>
      <c r="W34" s="22" t="str">
        <f t="shared" si="37"/>
        <v>1</v>
      </c>
      <c r="X34" s="22" t="str">
        <f t="shared" si="37"/>
        <v>0</v>
      </c>
      <c r="Y34" s="22" t="str">
        <f t="shared" ref="Y34:Z34" si="38">C34+C36+C38</f>
        <v>7</v>
      </c>
      <c r="Z34" s="22" t="str">
        <f t="shared" si="38"/>
        <v>2</v>
      </c>
      <c r="AA34" s="22" t="str">
        <f t="shared" ref="AA34:AA37" si="40">Y34-Z34</f>
        <v>5</v>
      </c>
      <c r="AB34" s="123" t="str">
        <f t="shared" ref="AB34:AB37" si="41">3*V34+W34</f>
        <v>7</v>
      </c>
      <c r="AD34" t="str">
        <f>IF(OR(AB34&gt;AB35,AND(AB34=AB35,AA34&gt;AA35),AND(AB34=AB35,AA34=AA35,Y34&gt;Y35)),1,0)</f>
        <v>1</v>
      </c>
      <c r="AE34" t="str">
        <f>IF(OR(AB34&gt;AB36,AND(AB34=AB36,AA34&gt;AA36),AND(AB34=AB36,AA34=AA36,Y34&gt;Y36)),1,0)</f>
        <v>1</v>
      </c>
      <c r="AF34" t="str">
        <f>IF(OR(AB34&gt;AB37,AND(AB34=AB37,AA34&gt;AA37),AND(AB34=AB37,AA34=AA37,Y34&gt;Y37)),1,0)</f>
        <v>1</v>
      </c>
      <c r="AH34" t="str">
        <f t="shared" ref="AH34:AH37" si="42">SUM(AD34:AF34)</f>
        <v>3</v>
      </c>
      <c r="AJ34" t="str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>
      <c r="B35" s="1" t="str">
        <f>'Fase de grupos'!G38</f>
        <v>Croacia</v>
      </c>
      <c r="C35" s="24" t="str">
        <f>'Fase de grupos'!H38</f>
        <v>1</v>
      </c>
      <c r="D35" s="25" t="str">
        <f>'Fase de grupos'!I38</f>
        <v>2</v>
      </c>
      <c r="E35" s="1" t="str">
        <f>'Fase de grupos'!J38</f>
        <v>Nigeria</v>
      </c>
      <c r="G35" s="24"/>
      <c r="H35" s="1"/>
      <c r="I35" s="25"/>
      <c r="J35" s="24"/>
      <c r="K35" s="1"/>
      <c r="L35" s="25"/>
      <c r="M35" s="24" t="str">
        <f>IF(C35&gt;D35,1,0)</f>
        <v>0</v>
      </c>
      <c r="N35" s="1" t="str">
        <f>IF(C35=D35,1,0)</f>
        <v>0</v>
      </c>
      <c r="O35" s="25" t="str">
        <f>IF(C35&lt;D35,1,0)</f>
        <v>1</v>
      </c>
      <c r="P35" s="1" t="str">
        <f>IF(D35&gt;C35,1,0)</f>
        <v>1</v>
      </c>
      <c r="Q35" s="1" t="str">
        <f>IF(D35=C35,1,0)</f>
        <v>0</v>
      </c>
      <c r="R35" s="25" t="str">
        <f>IF(D35&lt;C35,1,0)</f>
        <v>0</v>
      </c>
      <c r="T35">
        <v>2.0</v>
      </c>
      <c r="U35" s="24" t="str">
        <f>J32</f>
        <v>Islandia</v>
      </c>
      <c r="V35" s="24" t="str">
        <f t="shared" ref="V35:X35" si="39">J40</f>
        <v>0</v>
      </c>
      <c r="W35" s="1" t="str">
        <f t="shared" si="39"/>
        <v>0</v>
      </c>
      <c r="X35" s="1" t="str">
        <f t="shared" si="39"/>
        <v>3</v>
      </c>
      <c r="Y35" s="1" t="str">
        <f>D34+C37+C39</f>
        <v>1</v>
      </c>
      <c r="Z35" s="1" t="str">
        <f>C34+D37+D39</f>
        <v>10</v>
      </c>
      <c r="AA35" s="1" t="str">
        <f t="shared" si="40"/>
        <v>-9</v>
      </c>
      <c r="AB35" s="124" t="str">
        <f t="shared" si="41"/>
        <v>0</v>
      </c>
      <c r="AD35" t="str">
        <f>IF(OR(AB35&gt;AB34,AND(AB35=AB34,AA35&gt;AA34),AND(AB35=AB34,AA35=AA34,Y35&gt;Y34)),1,0)</f>
        <v>0</v>
      </c>
      <c r="AE35" t="str">
        <f>IF(OR(AB35&gt;AB36,AND(AB35=AB36,AA35&gt;AA36),AND(AB35=AB36,AA35=AA36,Y35&gt;Y36)),1,0)</f>
        <v>0</v>
      </c>
      <c r="AF35" t="str">
        <f>IF(OR(AB35&gt;AB37,AND(AB35=AB37,AA35&gt;AA37),AND(AB35=AB37,AA35=AA37,Y35&gt;Y37)),1,0)</f>
        <v>0</v>
      </c>
      <c r="AH35" t="str">
        <f t="shared" si="42"/>
        <v>0</v>
      </c>
      <c r="AJ35" t="str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>
      <c r="B36" s="1" t="str">
        <f>'Fase de grupos'!G39</f>
        <v>Argentina</v>
      </c>
      <c r="C36" s="24" t="str">
        <f>'Fase de grupos'!H39</f>
        <v>2</v>
      </c>
      <c r="D36" s="25" t="str">
        <f>'Fase de grupos'!I39</f>
        <v>0</v>
      </c>
      <c r="E36" s="1" t="str">
        <f>'Fase de grupos'!J39</f>
        <v>Croacia</v>
      </c>
      <c r="G36" s="24" t="str">
        <f>IF(C36&gt;D36,1,0)</f>
        <v>1</v>
      </c>
      <c r="H36" s="1" t="str">
        <f>IF(C36=D36,1,0)</f>
        <v>0</v>
      </c>
      <c r="I36" s="25" t="str">
        <f>IF(C36&lt;D36,1,0)</f>
        <v>0</v>
      </c>
      <c r="J36" s="24"/>
      <c r="K36" s="1"/>
      <c r="L36" s="25"/>
      <c r="M36" s="24" t="str">
        <f>IF(D36&gt;C36,1,0)</f>
        <v>0</v>
      </c>
      <c r="N36" s="1" t="str">
        <f>IF(D36=C36,1,0)</f>
        <v>0</v>
      </c>
      <c r="O36" s="25" t="str">
        <f>IF(D36&lt;C36,1,0)</f>
        <v>1</v>
      </c>
      <c r="P36" s="1"/>
      <c r="Q36" s="1"/>
      <c r="R36" s="25"/>
      <c r="T36">
        <v>3.0</v>
      </c>
      <c r="U36" s="24" t="str">
        <f>M32</f>
        <v>Croacia</v>
      </c>
      <c r="V36" s="24" t="str">
        <f t="shared" ref="V36:X36" si="43">M40</f>
        <v>1</v>
      </c>
      <c r="W36" s="1" t="str">
        <f t="shared" si="43"/>
        <v>0</v>
      </c>
      <c r="X36" s="1" t="str">
        <f t="shared" si="43"/>
        <v>2</v>
      </c>
      <c r="Y36" s="1" t="str">
        <f>C35+D36+D39</f>
        <v>4</v>
      </c>
      <c r="Z36" s="1" t="str">
        <f>D35+C36+C39</f>
        <v>4</v>
      </c>
      <c r="AA36" s="1" t="str">
        <f t="shared" si="40"/>
        <v>0</v>
      </c>
      <c r="AB36" s="124" t="str">
        <f t="shared" si="41"/>
        <v>3</v>
      </c>
      <c r="AD36" t="str">
        <f>IF(OR(AB36&gt;AB34,AND(AB36=AB34,AA36&gt;AA34),AND(AB36=AB34,AA36=AA34,Y36&gt;Y34)),1,0)</f>
        <v>0</v>
      </c>
      <c r="AE36" t="str">
        <f>IF(OR(AB36&gt;AB35,AND(AB36=AB35,AA36&gt;AA35),AND(AB36=AB35,AA36=AA35,Y36&gt;Y35)),1,0)</f>
        <v>1</v>
      </c>
      <c r="AF36" t="str">
        <f>IF(OR(AB36&gt;AB37,AND(AB36=AB37,AA36&gt;AA37),AND(AB36=AB37,AA36=AA37,Y36&gt;Y37)),1,0)</f>
        <v>0</v>
      </c>
      <c r="AH36" t="str">
        <f t="shared" si="42"/>
        <v>1</v>
      </c>
      <c r="AJ36" t="str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>
      <c r="B37" s="1" t="str">
        <f>'Fase de grupos'!G40</f>
        <v>Islandia</v>
      </c>
      <c r="C37" s="24" t="str">
        <f>'Fase de grupos'!H40</f>
        <v>1</v>
      </c>
      <c r="D37" s="25" t="str">
        <f>'Fase de grupos'!I40</f>
        <v>4</v>
      </c>
      <c r="E37" s="1" t="str">
        <f>'Fase de grupos'!J40</f>
        <v>Nigeria</v>
      </c>
      <c r="G37" s="24"/>
      <c r="H37" s="1"/>
      <c r="I37" s="25"/>
      <c r="J37" s="24" t="str">
        <f>IF(C37&gt;D37,1,0)</f>
        <v>0</v>
      </c>
      <c r="K37" s="1" t="str">
        <f>IF(C37=D37,1,0)</f>
        <v>0</v>
      </c>
      <c r="L37" s="25" t="str">
        <f>IF(C37&lt;D37,1,0)</f>
        <v>1</v>
      </c>
      <c r="M37" s="24"/>
      <c r="N37" s="1"/>
      <c r="O37" s="25"/>
      <c r="P37" s="1" t="str">
        <f t="shared" ref="P37:P38" si="45">IF(D37&gt;C37,1,0)</f>
        <v>1</v>
      </c>
      <c r="Q37" s="1" t="str">
        <f t="shared" ref="Q37:Q38" si="46">IF(D37=C37,1,0)</f>
        <v>0</v>
      </c>
      <c r="R37" s="25" t="str">
        <f t="shared" ref="R37:R38" si="47">IF(D37&lt;C37,1,0)</f>
        <v>0</v>
      </c>
      <c r="T37">
        <v>4.0</v>
      </c>
      <c r="U37" s="28" t="str">
        <f>P32</f>
        <v>Nigeria</v>
      </c>
      <c r="V37" s="28" t="str">
        <f t="shared" ref="V37:X37" si="44">P40</f>
        <v>2</v>
      </c>
      <c r="W37" s="5" t="str">
        <f t="shared" si="44"/>
        <v>1</v>
      </c>
      <c r="X37" s="5" t="str">
        <f t="shared" si="44"/>
        <v>0</v>
      </c>
      <c r="Y37" s="5" t="str">
        <f>D35+D37+D38</f>
        <v>8</v>
      </c>
      <c r="Z37" s="5" t="str">
        <f>C35+C37+C38</f>
        <v>4</v>
      </c>
      <c r="AA37" s="5" t="str">
        <f t="shared" si="40"/>
        <v>4</v>
      </c>
      <c r="AB37" s="125" t="str">
        <f t="shared" si="41"/>
        <v>7</v>
      </c>
      <c r="AD37" t="str">
        <f>IF(OR(AB37&gt;AB34,AND(AB37=AB34,AA37&gt;AA34),AND(AB37=AB34,AA37=AA34,Y37&gt;Y34)),1,0)</f>
        <v>0</v>
      </c>
      <c r="AE37" t="str">
        <f>IF(OR(AB37&gt;AB35,AND(AB37=AB35,AA37&gt;AA35),AND(AB37=AB35,AA37=AA35,Y37&gt;Y35)),1,0)</f>
        <v>1</v>
      </c>
      <c r="AF37" t="str">
        <f>IF(OR(AB37&gt;AB36,AND(AB37=AB36,AA37&gt;AA36),AND(AB37=AB36,AA37=AA36,Y37&gt;Y36)),1,0)</f>
        <v>1</v>
      </c>
      <c r="AH37" t="str">
        <f t="shared" si="42"/>
        <v>2</v>
      </c>
      <c r="AJ37" t="str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>
      <c r="B38" s="1" t="str">
        <f>'Fase de grupos'!G41</f>
        <v>Argentina</v>
      </c>
      <c r="C38" s="24" t="str">
        <f>'Fase de grupos'!H41</f>
        <v>2</v>
      </c>
      <c r="D38" s="25" t="str">
        <f>'Fase de grupos'!I41</f>
        <v>2</v>
      </c>
      <c r="E38" s="1" t="str">
        <f>'Fase de grupos'!J41</f>
        <v>Nigeria</v>
      </c>
      <c r="G38" s="24" t="str">
        <f>IF(C38&gt;D38,1,0)</f>
        <v>0</v>
      </c>
      <c r="H38" s="1" t="str">
        <f>IF(C38=D38,1,0)</f>
        <v>1</v>
      </c>
      <c r="I38" s="25" t="str">
        <f>IF(C38&lt;D38,1,0)</f>
        <v>0</v>
      </c>
      <c r="J38" s="24"/>
      <c r="K38" s="1"/>
      <c r="L38" s="25"/>
      <c r="M38" s="24"/>
      <c r="N38" s="1"/>
      <c r="O38" s="25"/>
      <c r="P38" s="1" t="str">
        <f t="shared" si="45"/>
        <v>0</v>
      </c>
      <c r="Q38" s="1" t="str">
        <f t="shared" si="46"/>
        <v>1</v>
      </c>
      <c r="R38" s="25" t="str">
        <f t="shared" si="47"/>
        <v>0</v>
      </c>
    </row>
    <row r="39">
      <c r="B39" s="1" t="str">
        <f>'Fase de grupos'!G42</f>
        <v>Islandia</v>
      </c>
      <c r="C39" s="28" t="str">
        <f>'Fase de grupos'!H42</f>
        <v>0</v>
      </c>
      <c r="D39" s="29" t="str">
        <f>'Fase de grupos'!I42</f>
        <v>3</v>
      </c>
      <c r="E39" s="1" t="str">
        <f>'Fase de grupos'!J42</f>
        <v>Croacia</v>
      </c>
      <c r="G39" s="24"/>
      <c r="H39" s="1"/>
      <c r="I39" s="25"/>
      <c r="J39" s="24" t="str">
        <f>IF(C39&gt;D39,1,0)</f>
        <v>0</v>
      </c>
      <c r="K39" s="1" t="str">
        <f>IF(C39=D39,1,0)</f>
        <v>0</v>
      </c>
      <c r="L39" s="25" t="str">
        <f>IF(C39&lt;D39,1,0)</f>
        <v>1</v>
      </c>
      <c r="M39" s="24" t="str">
        <f>IF(D39&gt;C39,1,0)</f>
        <v>1</v>
      </c>
      <c r="N39" s="1" t="str">
        <f>IF(D39=C39,1,0)</f>
        <v>0</v>
      </c>
      <c r="O39" s="25" t="str">
        <f>IF(D39&lt;C39,1,0)</f>
        <v>0</v>
      </c>
      <c r="P39" s="1"/>
      <c r="Q39" s="1"/>
      <c r="R39" s="25"/>
    </row>
    <row r="40">
      <c r="G40" s="20" t="str">
        <f t="shared" ref="G40:R40" si="48">SUM(G34:G39)</f>
        <v>2</v>
      </c>
      <c r="H40" s="126" t="str">
        <f t="shared" si="48"/>
        <v>1</v>
      </c>
      <c r="I40" s="21" t="str">
        <f t="shared" si="48"/>
        <v>0</v>
      </c>
      <c r="J40" s="20" t="str">
        <f t="shared" si="48"/>
        <v>0</v>
      </c>
      <c r="K40" s="126" t="str">
        <f t="shared" si="48"/>
        <v>0</v>
      </c>
      <c r="L40" s="21" t="str">
        <f t="shared" si="48"/>
        <v>3</v>
      </c>
      <c r="M40" s="20" t="str">
        <f t="shared" si="48"/>
        <v>1</v>
      </c>
      <c r="N40" s="126" t="str">
        <f t="shared" si="48"/>
        <v>0</v>
      </c>
      <c r="O40" s="21" t="str">
        <f t="shared" si="48"/>
        <v>2</v>
      </c>
      <c r="P40" s="126" t="str">
        <f t="shared" si="48"/>
        <v>2</v>
      </c>
      <c r="Q40" s="126" t="str">
        <f t="shared" si="48"/>
        <v>1</v>
      </c>
      <c r="R40" s="21" t="str">
        <f t="shared" si="48"/>
        <v>0</v>
      </c>
    </row>
    <row r="42">
      <c r="G42" s="19" t="str">
        <f>B44</f>
        <v>Brasil</v>
      </c>
      <c r="H42" s="18"/>
      <c r="I42" s="122"/>
      <c r="J42" s="19" t="str">
        <f>E44</f>
        <v>Suiza</v>
      </c>
      <c r="K42" s="18"/>
      <c r="L42" s="122"/>
      <c r="M42" s="19" t="str">
        <f>B45</f>
        <v>Costa Rica</v>
      </c>
      <c r="N42" s="18"/>
      <c r="O42" s="122"/>
      <c r="P42" s="22" t="str">
        <f>E45</f>
        <v>Serbia</v>
      </c>
      <c r="Q42" s="18"/>
      <c r="R42" s="122"/>
      <c r="U42" s="1"/>
      <c r="V42" s="1"/>
      <c r="W42" s="1"/>
      <c r="X42" s="1"/>
      <c r="Y42" s="1"/>
      <c r="Z42" s="1"/>
      <c r="AA42" s="1"/>
      <c r="AB42" s="1"/>
      <c r="AC42" s="10"/>
      <c r="AD42" s="10"/>
      <c r="AE42" s="10"/>
      <c r="AF42" s="10"/>
      <c r="AG42" s="10"/>
      <c r="AH42" s="10"/>
    </row>
    <row r="43">
      <c r="G43" s="112" t="s">
        <v>223</v>
      </c>
      <c r="H43" s="112" t="s">
        <v>224</v>
      </c>
      <c r="I43" s="21" t="s">
        <v>225</v>
      </c>
      <c r="J43" s="112" t="s">
        <v>223</v>
      </c>
      <c r="K43" s="112" t="s">
        <v>224</v>
      </c>
      <c r="L43" s="21" t="s">
        <v>225</v>
      </c>
      <c r="M43" s="112" t="s">
        <v>223</v>
      </c>
      <c r="N43" s="112" t="s">
        <v>224</v>
      </c>
      <c r="O43" s="21" t="s">
        <v>225</v>
      </c>
      <c r="P43" s="112" t="s">
        <v>223</v>
      </c>
      <c r="Q43" s="112" t="s">
        <v>224</v>
      </c>
      <c r="R43" s="21" t="s">
        <v>225</v>
      </c>
      <c r="U43" s="1"/>
      <c r="V43" s="19" t="s">
        <v>55</v>
      </c>
      <c r="W43" s="22" t="s">
        <v>56</v>
      </c>
      <c r="X43" s="22" t="s">
        <v>57</v>
      </c>
      <c r="Y43" s="22" t="s">
        <v>58</v>
      </c>
      <c r="Z43" s="22" t="s">
        <v>59</v>
      </c>
      <c r="AA43" s="23"/>
      <c r="AB43" s="23" t="s">
        <v>61</v>
      </c>
    </row>
    <row r="44">
      <c r="B44" s="1" t="str">
        <f>'Fase de grupos'!G47</f>
        <v>Brasil</v>
      </c>
      <c r="C44" s="19" t="str">
        <f>'Fase de grupos'!H47</f>
        <v>2</v>
      </c>
      <c r="D44" s="23" t="str">
        <f>'Fase de grupos'!I47</f>
        <v>0</v>
      </c>
      <c r="E44" s="1" t="str">
        <f>'Fase de grupos'!J47</f>
        <v>Suiza</v>
      </c>
      <c r="G44" s="24" t="str">
        <f>IF(C44&gt;D44,1,0)</f>
        <v>1</v>
      </c>
      <c r="H44" s="1" t="str">
        <f>IF(C44=D44,1,0)</f>
        <v>0</v>
      </c>
      <c r="I44" s="25" t="str">
        <f>IF(C44&lt;D44,1,0)</f>
        <v>0</v>
      </c>
      <c r="J44" s="24" t="str">
        <f>IF(D44&gt;C44,1,0)</f>
        <v>0</v>
      </c>
      <c r="K44" s="1" t="str">
        <f>IF(D44=C44,1,0)</f>
        <v>0</v>
      </c>
      <c r="L44" s="25" t="str">
        <f>IF(D44&lt;C44,1,0)</f>
        <v>1</v>
      </c>
      <c r="M44" s="24"/>
      <c r="N44" s="1"/>
      <c r="O44" s="25"/>
      <c r="P44" s="1"/>
      <c r="Q44" s="1"/>
      <c r="R44" s="25"/>
      <c r="T44">
        <v>1.0</v>
      </c>
      <c r="U44" s="19" t="str">
        <f>G42</f>
        <v>Brasil</v>
      </c>
      <c r="V44" s="19" t="str">
        <f t="shared" ref="V44:X44" si="49">G50</f>
        <v>3</v>
      </c>
      <c r="W44" s="22" t="str">
        <f t="shared" si="49"/>
        <v>0</v>
      </c>
      <c r="X44" s="22" t="str">
        <f t="shared" si="49"/>
        <v>0</v>
      </c>
      <c r="Y44" s="22" t="str">
        <f t="shared" ref="Y44:Z44" si="50">C44+C46+C48</f>
        <v>6</v>
      </c>
      <c r="Z44" s="22" t="str">
        <f t="shared" si="50"/>
        <v>1</v>
      </c>
      <c r="AA44" s="22" t="str">
        <f t="shared" ref="AA44:AA47" si="52">Y44-Z44</f>
        <v>5</v>
      </c>
      <c r="AB44" s="123" t="str">
        <f t="shared" ref="AB44:AB47" si="53">3*V44+W44</f>
        <v>9</v>
      </c>
      <c r="AD44" t="str">
        <f>IF(OR(AB44&gt;AB45,AND(AB44=AB45,AA44&gt;AA45),AND(AB44=AB45,AA44=AA45,Y44&gt;Y45)),1,0)</f>
        <v>1</v>
      </c>
      <c r="AE44" t="str">
        <f>IF(OR(AB44&gt;AB46,AND(AB44=AB46,AA44&gt;AA46),AND(AB44=AB46,AA44=AA46,Y44&gt;Y46)),1,0)</f>
        <v>1</v>
      </c>
      <c r="AF44" t="str">
        <f>IF(OR(AB44&gt;AB47,AND(AB44=AB47,AA44&gt;AA47),AND(AB44=AB47,AA44=AA47,Y44&gt;Y47)),1,0)</f>
        <v>1</v>
      </c>
      <c r="AH44" t="str">
        <f t="shared" ref="AH44:AH47" si="54">SUM(AD44:AF44)</f>
        <v>3</v>
      </c>
      <c r="AJ44" t="str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>
      <c r="B45" s="1" t="str">
        <f>'Fase de grupos'!G48</f>
        <v>Costa Rica</v>
      </c>
      <c r="C45" s="24" t="str">
        <f>'Fase de grupos'!H48</f>
        <v>1</v>
      </c>
      <c r="D45" s="25" t="str">
        <f>'Fase de grupos'!I48</f>
        <v>1</v>
      </c>
      <c r="E45" s="1" t="str">
        <f>'Fase de grupos'!J48</f>
        <v>Serbia</v>
      </c>
      <c r="G45" s="24"/>
      <c r="H45" s="1"/>
      <c r="I45" s="25"/>
      <c r="J45" s="24"/>
      <c r="K45" s="1"/>
      <c r="L45" s="25"/>
      <c r="M45" s="24" t="str">
        <f>IF(C45&gt;D45,1,0)</f>
        <v>0</v>
      </c>
      <c r="N45" s="1" t="str">
        <f>IF(C45=D45,1,0)</f>
        <v>1</v>
      </c>
      <c r="O45" s="25" t="str">
        <f>IF(C45&lt;D45,1,0)</f>
        <v>0</v>
      </c>
      <c r="P45" s="1" t="str">
        <f>IF(D45&gt;C45,1,0)</f>
        <v>0</v>
      </c>
      <c r="Q45" s="1" t="str">
        <f>IF(D45=C45,1,0)</f>
        <v>1</v>
      </c>
      <c r="R45" s="25" t="str">
        <f>IF(D45&lt;C45,1,0)</f>
        <v>0</v>
      </c>
      <c r="T45">
        <v>2.0</v>
      </c>
      <c r="U45" s="24" t="str">
        <f>J42</f>
        <v>Suiza</v>
      </c>
      <c r="V45" s="24" t="str">
        <f t="shared" ref="V45:X45" si="51">J50</f>
        <v>1</v>
      </c>
      <c r="W45" s="1" t="str">
        <f t="shared" si="51"/>
        <v>1</v>
      </c>
      <c r="X45" s="1" t="str">
        <f t="shared" si="51"/>
        <v>1</v>
      </c>
      <c r="Y45" s="1" t="str">
        <f>D44+C47+C49</f>
        <v>3</v>
      </c>
      <c r="Z45" s="1" t="str">
        <f>C44+D47+D49</f>
        <v>4</v>
      </c>
      <c r="AA45" s="1" t="str">
        <f t="shared" si="52"/>
        <v>-1</v>
      </c>
      <c r="AB45" s="124" t="str">
        <f t="shared" si="53"/>
        <v>4</v>
      </c>
      <c r="AD45" t="str">
        <f>IF(OR(AB45&gt;AB44,AND(AB45=AB44,AA45&gt;AA44),AND(AB45=AB44,AA45=AA44,Y45&gt;Y44)),1,0)</f>
        <v>0</v>
      </c>
      <c r="AE45" t="str">
        <f>IF(OR(AB45&gt;AB46,AND(AB45=AB46,AA45&gt;AA46),AND(AB45=AB46,AA45=AA46,Y45&gt;Y46)),1,0)</f>
        <v>1</v>
      </c>
      <c r="AF45" t="str">
        <f>IF(OR(AB45&gt;AB47,AND(AB45=AB47,AA45&gt;AA47),AND(AB45=AB47,AA45=AA47,Y45&gt;Y47)),1,0)</f>
        <v>1</v>
      </c>
      <c r="AH45" t="str">
        <f t="shared" si="54"/>
        <v>2</v>
      </c>
      <c r="AJ45" t="str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>
      <c r="B46" s="1" t="str">
        <f>'Fase de grupos'!G49</f>
        <v>Brasil</v>
      </c>
      <c r="C46" s="24" t="str">
        <f>'Fase de grupos'!H49</f>
        <v>2</v>
      </c>
      <c r="D46" s="25" t="str">
        <f>'Fase de grupos'!I49</f>
        <v>1</v>
      </c>
      <c r="E46" s="1" t="str">
        <f>'Fase de grupos'!J49</f>
        <v>Costa Rica</v>
      </c>
      <c r="G46" s="24" t="str">
        <f>IF(C46&gt;D46,1,0)</f>
        <v>1</v>
      </c>
      <c r="H46" s="1" t="str">
        <f>IF(C46=D46,1,0)</f>
        <v>0</v>
      </c>
      <c r="I46" s="25" t="str">
        <f>IF(C46&lt;D46,1,0)</f>
        <v>0</v>
      </c>
      <c r="J46" s="24"/>
      <c r="K46" s="1"/>
      <c r="L46" s="25"/>
      <c r="M46" s="24" t="str">
        <f>IF(D46&gt;C46,1,0)</f>
        <v>0</v>
      </c>
      <c r="N46" s="1" t="str">
        <f>IF(D46=C46,1,0)</f>
        <v>0</v>
      </c>
      <c r="O46" s="25" t="str">
        <f>IF(D46&lt;C46,1,0)</f>
        <v>1</v>
      </c>
      <c r="P46" s="1"/>
      <c r="Q46" s="1"/>
      <c r="R46" s="25"/>
      <c r="T46">
        <v>3.0</v>
      </c>
      <c r="U46" s="24" t="str">
        <f>M42</f>
        <v>Costa Rica</v>
      </c>
      <c r="V46" s="24" t="str">
        <f t="shared" ref="V46:X46" si="55">M50</f>
        <v>0</v>
      </c>
      <c r="W46" s="1" t="str">
        <f t="shared" si="55"/>
        <v>2</v>
      </c>
      <c r="X46" s="1" t="str">
        <f t="shared" si="55"/>
        <v>1</v>
      </c>
      <c r="Y46" s="1" t="str">
        <f>C45+D46+D49</f>
        <v>3</v>
      </c>
      <c r="Z46" s="1" t="str">
        <f>D45+C46+C49</f>
        <v>4</v>
      </c>
      <c r="AA46" s="1" t="str">
        <f t="shared" si="52"/>
        <v>-1</v>
      </c>
      <c r="AB46" s="124" t="str">
        <f t="shared" si="53"/>
        <v>2</v>
      </c>
      <c r="AD46" t="str">
        <f>IF(OR(AB46&gt;AB44,AND(AB46=AB44,AA46&gt;AA44),AND(AB46=AB44,AA46=AA44,Y46&gt;Y44)),1,0)</f>
        <v>0</v>
      </c>
      <c r="AE46" t="str">
        <f>IF(OR(AB46&gt;AB45,AND(AB46=AB45,AA46&gt;AA45),AND(AB46=AB45,AA46=AA45,Y46&gt;Y45)),1,0)</f>
        <v>0</v>
      </c>
      <c r="AF46" t="str">
        <f>IF(OR(AB46&gt;AB47,AND(AB46=AB47,AA46&gt;AA47),AND(AB46=AB47,AA46=AA47,Y46&gt;Y47)),1,0)</f>
        <v>1</v>
      </c>
      <c r="AH46" t="str">
        <f t="shared" si="54"/>
        <v>1</v>
      </c>
      <c r="AJ46" t="str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>
      <c r="B47" s="1" t="str">
        <f>'Fase de grupos'!G50</f>
        <v>Suiza</v>
      </c>
      <c r="C47" s="24" t="str">
        <f>'Fase de grupos'!H50</f>
        <v>2</v>
      </c>
      <c r="D47" s="25" t="str">
        <f>'Fase de grupos'!I50</f>
        <v>1</v>
      </c>
      <c r="E47" s="1" t="str">
        <f>'Fase de grupos'!J50</f>
        <v>Serbia</v>
      </c>
      <c r="G47" s="24"/>
      <c r="H47" s="1"/>
      <c r="I47" s="25"/>
      <c r="J47" s="24" t="str">
        <f>IF(C47&gt;D47,1,0)</f>
        <v>1</v>
      </c>
      <c r="K47" s="1" t="str">
        <f>IF(C47=D47,1,0)</f>
        <v>0</v>
      </c>
      <c r="L47" s="25" t="str">
        <f>IF(C47&lt;D47,1,0)</f>
        <v>0</v>
      </c>
      <c r="M47" s="24"/>
      <c r="N47" s="1"/>
      <c r="O47" s="25"/>
      <c r="P47" s="1" t="str">
        <f t="shared" ref="P47:P48" si="57">IF(D47&gt;C47,1,0)</f>
        <v>0</v>
      </c>
      <c r="Q47" s="1" t="str">
        <f t="shared" ref="Q47:Q48" si="58">IF(D47=C47,1,0)</f>
        <v>0</v>
      </c>
      <c r="R47" s="25" t="str">
        <f t="shared" ref="R47:R48" si="59">IF(D47&lt;C47,1,0)</f>
        <v>1</v>
      </c>
      <c r="T47">
        <v>4.0</v>
      </c>
      <c r="U47" s="28" t="str">
        <f>P42</f>
        <v>Serbia</v>
      </c>
      <c r="V47" s="28" t="str">
        <f t="shared" ref="V47:X47" si="56">P50</f>
        <v>0</v>
      </c>
      <c r="W47" s="5" t="str">
        <f t="shared" si="56"/>
        <v>1</v>
      </c>
      <c r="X47" s="5" t="str">
        <f t="shared" si="56"/>
        <v>2</v>
      </c>
      <c r="Y47" s="5" t="str">
        <f>D45+D47+D48</f>
        <v>2</v>
      </c>
      <c r="Z47" s="5" t="str">
        <f>C45+C47+C48</f>
        <v>5</v>
      </c>
      <c r="AA47" s="5" t="str">
        <f t="shared" si="52"/>
        <v>-3</v>
      </c>
      <c r="AB47" s="125" t="str">
        <f t="shared" si="53"/>
        <v>1</v>
      </c>
      <c r="AD47" t="str">
        <f>IF(OR(AB47&gt;AB44,AND(AB47=AB44,AA47&gt;AA44),AND(AB47=AB44,AA47=AA44,Y47&gt;Y44)),1,0)</f>
        <v>0</v>
      </c>
      <c r="AE47" t="str">
        <f>IF(OR(AB47&gt;AB45,AND(AB47=AB45,AA47&gt;AA45),AND(AB47=AB45,AA47=AA45,Y47&gt;Y45)),1,0)</f>
        <v>0</v>
      </c>
      <c r="AF47" t="str">
        <f>IF(OR(AB47&gt;AB46,AND(AB47=AB46,AA47&gt;AA46),AND(AB47=AB46,AA47=AA46,Y47&gt;Y46)),1,0)</f>
        <v>0</v>
      </c>
      <c r="AH47" t="str">
        <f t="shared" si="54"/>
        <v>0</v>
      </c>
      <c r="AJ47" t="str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>
      <c r="B48" s="1" t="str">
        <f>'Fase de grupos'!G51</f>
        <v>Brasil</v>
      </c>
      <c r="C48" s="24" t="str">
        <f>'Fase de grupos'!H51</f>
        <v>2</v>
      </c>
      <c r="D48" s="25" t="str">
        <f>'Fase de grupos'!I51</f>
        <v>0</v>
      </c>
      <c r="E48" s="1" t="str">
        <f>'Fase de grupos'!J51</f>
        <v>Serbia</v>
      </c>
      <c r="G48" s="24" t="str">
        <f>IF(C48&gt;D48,1,0)</f>
        <v>1</v>
      </c>
      <c r="H48" s="1" t="str">
        <f>IF(C48=D48,1,0)</f>
        <v>0</v>
      </c>
      <c r="I48" s="25" t="str">
        <f>IF(C48&lt;D48,1,0)</f>
        <v>0</v>
      </c>
      <c r="J48" s="24"/>
      <c r="K48" s="1"/>
      <c r="L48" s="25"/>
      <c r="M48" s="24"/>
      <c r="N48" s="1"/>
      <c r="O48" s="25"/>
      <c r="P48" s="1" t="str">
        <f t="shared" si="57"/>
        <v>0</v>
      </c>
      <c r="Q48" s="1" t="str">
        <f t="shared" si="58"/>
        <v>0</v>
      </c>
      <c r="R48" s="25" t="str">
        <f t="shared" si="59"/>
        <v>1</v>
      </c>
    </row>
    <row r="49">
      <c r="B49" s="1" t="str">
        <f>'Fase de grupos'!G52</f>
        <v>Suiza</v>
      </c>
      <c r="C49" s="28" t="str">
        <f>'Fase de grupos'!H52</f>
        <v>1</v>
      </c>
      <c r="D49" s="29" t="str">
        <f>'Fase de grupos'!I52</f>
        <v>1</v>
      </c>
      <c r="E49" s="1" t="str">
        <f>'Fase de grupos'!J52</f>
        <v>Costa Rica</v>
      </c>
      <c r="G49" s="24"/>
      <c r="H49" s="1"/>
      <c r="I49" s="25"/>
      <c r="J49" s="24" t="str">
        <f>IF(C49&gt;D49,1,0)</f>
        <v>0</v>
      </c>
      <c r="K49" s="1" t="str">
        <f>IF(C49=D49,1,0)</f>
        <v>1</v>
      </c>
      <c r="L49" s="25" t="str">
        <f>IF(C49&lt;D49,1,0)</f>
        <v>0</v>
      </c>
      <c r="M49" s="24" t="str">
        <f>IF(D49&gt;C49,1,0)</f>
        <v>0</v>
      </c>
      <c r="N49" s="1" t="str">
        <f>IF(D49=C49,1,0)</f>
        <v>1</v>
      </c>
      <c r="O49" s="25" t="str">
        <f>IF(D49&lt;C49,1,0)</f>
        <v>0</v>
      </c>
      <c r="P49" s="1"/>
      <c r="Q49" s="1"/>
      <c r="R49" s="25"/>
    </row>
    <row r="50">
      <c r="G50" s="20" t="str">
        <f t="shared" ref="G50:R50" si="60">SUM(G44:G49)</f>
        <v>3</v>
      </c>
      <c r="H50" s="126" t="str">
        <f t="shared" si="60"/>
        <v>0</v>
      </c>
      <c r="I50" s="21" t="str">
        <f t="shared" si="60"/>
        <v>0</v>
      </c>
      <c r="J50" s="20" t="str">
        <f t="shared" si="60"/>
        <v>1</v>
      </c>
      <c r="K50" s="126" t="str">
        <f t="shared" si="60"/>
        <v>1</v>
      </c>
      <c r="L50" s="21" t="str">
        <f t="shared" si="60"/>
        <v>1</v>
      </c>
      <c r="M50" s="20" t="str">
        <f t="shared" si="60"/>
        <v>0</v>
      </c>
      <c r="N50" s="126" t="str">
        <f t="shared" si="60"/>
        <v>2</v>
      </c>
      <c r="O50" s="21" t="str">
        <f t="shared" si="60"/>
        <v>1</v>
      </c>
      <c r="P50" s="126" t="str">
        <f t="shared" si="60"/>
        <v>0</v>
      </c>
      <c r="Q50" s="126" t="str">
        <f t="shared" si="60"/>
        <v>1</v>
      </c>
      <c r="R50" s="21" t="str">
        <f t="shared" si="60"/>
        <v>2</v>
      </c>
    </row>
    <row r="52">
      <c r="G52" s="19" t="str">
        <f>B54</f>
        <v>Alemania</v>
      </c>
      <c r="H52" s="18"/>
      <c r="I52" s="122"/>
      <c r="J52" s="19" t="str">
        <f>E54</f>
        <v>México</v>
      </c>
      <c r="K52" s="18"/>
      <c r="L52" s="122"/>
      <c r="M52" s="19" t="str">
        <f>B55</f>
        <v>Suecia</v>
      </c>
      <c r="N52" s="18"/>
      <c r="O52" s="122"/>
      <c r="P52" s="22" t="str">
        <f>E55</f>
        <v>Corea del Sur</v>
      </c>
      <c r="Q52" s="18"/>
      <c r="R52" s="122"/>
      <c r="U52" s="1"/>
      <c r="V52" s="1"/>
      <c r="W52" s="1"/>
      <c r="X52" s="1"/>
      <c r="Y52" s="1"/>
      <c r="Z52" s="1"/>
      <c r="AA52" s="1"/>
      <c r="AB52" s="1"/>
      <c r="AC52" s="10"/>
      <c r="AD52" s="10"/>
      <c r="AE52" s="10"/>
      <c r="AF52" s="10"/>
      <c r="AG52" s="10"/>
      <c r="AH52" s="10"/>
    </row>
    <row r="53">
      <c r="G53" s="112" t="s">
        <v>223</v>
      </c>
      <c r="H53" s="112" t="s">
        <v>224</v>
      </c>
      <c r="I53" s="21" t="s">
        <v>225</v>
      </c>
      <c r="J53" s="112" t="s">
        <v>223</v>
      </c>
      <c r="K53" s="112" t="s">
        <v>224</v>
      </c>
      <c r="L53" s="21" t="s">
        <v>225</v>
      </c>
      <c r="M53" s="112" t="s">
        <v>223</v>
      </c>
      <c r="N53" s="112" t="s">
        <v>224</v>
      </c>
      <c r="O53" s="21" t="s">
        <v>225</v>
      </c>
      <c r="P53" s="112" t="s">
        <v>223</v>
      </c>
      <c r="Q53" s="112" t="s">
        <v>224</v>
      </c>
      <c r="R53" s="21" t="s">
        <v>225</v>
      </c>
      <c r="U53" s="1"/>
      <c r="V53" s="19" t="s">
        <v>55</v>
      </c>
      <c r="W53" s="22" t="s">
        <v>56</v>
      </c>
      <c r="X53" s="22" t="s">
        <v>57</v>
      </c>
      <c r="Y53" s="22" t="s">
        <v>58</v>
      </c>
      <c r="Z53" s="22" t="s">
        <v>59</v>
      </c>
      <c r="AA53" s="23"/>
      <c r="AB53" s="23" t="s">
        <v>61</v>
      </c>
    </row>
    <row r="54">
      <c r="B54" s="1" t="str">
        <f>'Fase de grupos'!G57</f>
        <v>Alemania</v>
      </c>
      <c r="C54" s="19" t="str">
        <f>'Fase de grupos'!H57</f>
        <v>2</v>
      </c>
      <c r="D54" s="23" t="str">
        <f>'Fase de grupos'!I57</f>
        <v>1</v>
      </c>
      <c r="E54" s="1" t="str">
        <f>'Fase de grupos'!J57</f>
        <v>México</v>
      </c>
      <c r="G54" s="24" t="str">
        <f>IF(C54&gt;D54,1,0)</f>
        <v>1</v>
      </c>
      <c r="H54" s="1" t="str">
        <f>IF(C54=D54,1,0)</f>
        <v>0</v>
      </c>
      <c r="I54" s="25" t="str">
        <f>IF(C54&lt;D54,1,0)</f>
        <v>0</v>
      </c>
      <c r="J54" s="24" t="str">
        <f>IF(D54&gt;C54,1,0)</f>
        <v>0</v>
      </c>
      <c r="K54" s="1" t="str">
        <f>IF(D54=C54,1,0)</f>
        <v>0</v>
      </c>
      <c r="L54" s="25" t="str">
        <f>IF(D54&lt;C54,1,0)</f>
        <v>1</v>
      </c>
      <c r="M54" s="24"/>
      <c r="N54" s="1"/>
      <c r="O54" s="25"/>
      <c r="P54" s="1"/>
      <c r="Q54" s="1"/>
      <c r="R54" s="25"/>
      <c r="T54">
        <v>1.0</v>
      </c>
      <c r="U54" s="19" t="str">
        <f>G52</f>
        <v>Alemania</v>
      </c>
      <c r="V54" s="19" t="str">
        <f t="shared" ref="V54:X54" si="61">G60</f>
        <v>3</v>
      </c>
      <c r="W54" s="22" t="str">
        <f t="shared" si="61"/>
        <v>0</v>
      </c>
      <c r="X54" s="22" t="str">
        <f t="shared" si="61"/>
        <v>0</v>
      </c>
      <c r="Y54" s="22" t="str">
        <f t="shared" ref="Y54:Z54" si="62">C54+C56+C58</f>
        <v>8</v>
      </c>
      <c r="Z54" s="22" t="str">
        <f t="shared" si="62"/>
        <v>2</v>
      </c>
      <c r="AA54" s="22" t="str">
        <f t="shared" ref="AA54:AA57" si="64">Y54-Z54</f>
        <v>6</v>
      </c>
      <c r="AB54" s="123" t="str">
        <f t="shared" ref="AB54:AB57" si="65">3*V54+W54</f>
        <v>9</v>
      </c>
      <c r="AD54" t="str">
        <f>IF(OR(AB54&gt;AB55,AND(AB54=AB55,AA54&gt;AA55),AND(AB54=AB55,AA54=AA55,Y54&gt;Y55)),1,0)</f>
        <v>1</v>
      </c>
      <c r="AE54" t="str">
        <f>IF(OR(AB54&gt;AB56,AND(AB54=AB56,AA54&gt;AA56),AND(AB54=AB56,AA54=AA56,Y54&gt;Y56)),1,0)</f>
        <v>1</v>
      </c>
      <c r="AF54" t="str">
        <f>IF(OR(AB54&gt;AB57,AND(AB54=AB57,AA54&gt;AA57),AND(AB54=AB57,AA54=AA57,Y54&gt;Y57)),1,0)</f>
        <v>1</v>
      </c>
      <c r="AH54" t="str">
        <f t="shared" ref="AH54:AH57" si="66">SUM(AD54:AF54)</f>
        <v>3</v>
      </c>
      <c r="AJ54" t="str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>
      <c r="B55" s="1" t="str">
        <f>'Fase de grupos'!G58</f>
        <v>Suecia</v>
      </c>
      <c r="C55" s="24" t="str">
        <f>'Fase de grupos'!H58</f>
        <v>2</v>
      </c>
      <c r="D55" s="25" t="str">
        <f>'Fase de grupos'!I58</f>
        <v>0</v>
      </c>
      <c r="E55" s="1" t="str">
        <f>'Fase de grupos'!J58</f>
        <v>Corea del Sur</v>
      </c>
      <c r="G55" s="24"/>
      <c r="H55" s="1"/>
      <c r="I55" s="25"/>
      <c r="J55" s="24"/>
      <c r="K55" s="1"/>
      <c r="L55" s="25"/>
      <c r="M55" s="24" t="str">
        <f>IF(C55&gt;D55,1,0)</f>
        <v>1</v>
      </c>
      <c r="N55" s="1" t="str">
        <f>IF(C55=D55,1,0)</f>
        <v>0</v>
      </c>
      <c r="O55" s="25" t="str">
        <f>IF(C55&lt;D55,1,0)</f>
        <v>0</v>
      </c>
      <c r="P55" s="1" t="str">
        <f>IF(D55&gt;C55,1,0)</f>
        <v>0</v>
      </c>
      <c r="Q55" s="1" t="str">
        <f>IF(D55=C55,1,0)</f>
        <v>0</v>
      </c>
      <c r="R55" s="25" t="str">
        <f>IF(D55&lt;C55,1,0)</f>
        <v>1</v>
      </c>
      <c r="T55">
        <v>2.0</v>
      </c>
      <c r="U55" s="24" t="str">
        <f>J52</f>
        <v>México</v>
      </c>
      <c r="V55" s="24" t="str">
        <f t="shared" ref="V55:X55" si="63">J60</f>
        <v>2</v>
      </c>
      <c r="W55" s="1" t="str">
        <f t="shared" si="63"/>
        <v>0</v>
      </c>
      <c r="X55" s="1" t="str">
        <f t="shared" si="63"/>
        <v>1</v>
      </c>
      <c r="Y55" s="1" t="str">
        <f>D54+C57+C59</f>
        <v>4</v>
      </c>
      <c r="Z55" s="1" t="str">
        <f>C54+D57+D59</f>
        <v>2</v>
      </c>
      <c r="AA55" s="1" t="str">
        <f t="shared" si="64"/>
        <v>2</v>
      </c>
      <c r="AB55" s="124" t="str">
        <f t="shared" si="65"/>
        <v>6</v>
      </c>
      <c r="AD55" t="str">
        <f>IF(OR(AB55&gt;AB54,AND(AB55=AB54,AA55&gt;AA54),AND(AB55=AB54,AA55=AA54,Y55&gt;Y54)),1,0)</f>
        <v>0</v>
      </c>
      <c r="AE55" t="str">
        <f>IF(OR(AB55&gt;AB56,AND(AB55=AB56,AA55&gt;AA56),AND(AB55=AB56,AA55=AA56,Y55&gt;Y56)),1,0)</f>
        <v>1</v>
      </c>
      <c r="AF55" t="str">
        <f>IF(OR(AB55&gt;AB57,AND(AB55=AB57,AA55&gt;AA57),AND(AB55=AB57,AA55=AA57,Y55&gt;Y57)),1,0)</f>
        <v>1</v>
      </c>
      <c r="AH55" t="str">
        <f t="shared" si="66"/>
        <v>2</v>
      </c>
      <c r="AJ55" t="str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>
      <c r="B56" s="1" t="str">
        <f>'Fase de grupos'!G59</f>
        <v>Alemania</v>
      </c>
      <c r="C56" s="24" t="str">
        <f>'Fase de grupos'!H59</f>
        <v>3</v>
      </c>
      <c r="D56" s="25" t="str">
        <f>'Fase de grupos'!I59</f>
        <v>1</v>
      </c>
      <c r="E56" s="1" t="str">
        <f>'Fase de grupos'!J59</f>
        <v>Suecia</v>
      </c>
      <c r="G56" s="24" t="str">
        <f>IF(C56&gt;D56,1,0)</f>
        <v>1</v>
      </c>
      <c r="H56" s="1" t="str">
        <f>IF(C56=D56,1,0)</f>
        <v>0</v>
      </c>
      <c r="I56" s="25" t="str">
        <f>IF(C56&lt;D56,1,0)</f>
        <v>0</v>
      </c>
      <c r="J56" s="24"/>
      <c r="K56" s="1"/>
      <c r="L56" s="25"/>
      <c r="M56" s="24" t="str">
        <f>IF(D56&gt;C56,1,0)</f>
        <v>0</v>
      </c>
      <c r="N56" s="1" t="str">
        <f>IF(D56=C56,1,0)</f>
        <v>0</v>
      </c>
      <c r="O56" s="25" t="str">
        <f>IF(D56&lt;C56,1,0)</f>
        <v>1</v>
      </c>
      <c r="P56" s="1"/>
      <c r="Q56" s="1"/>
      <c r="R56" s="25"/>
      <c r="T56">
        <v>3.0</v>
      </c>
      <c r="U56" s="24" t="str">
        <f>M52</f>
        <v>Suecia</v>
      </c>
      <c r="V56" s="24" t="str">
        <f t="shared" ref="V56:X56" si="67">M60</f>
        <v>1</v>
      </c>
      <c r="W56" s="1" t="str">
        <f t="shared" si="67"/>
        <v>0</v>
      </c>
      <c r="X56" s="1" t="str">
        <f t="shared" si="67"/>
        <v>2</v>
      </c>
      <c r="Y56" s="1" t="str">
        <f>C55+D56+D59</f>
        <v>3</v>
      </c>
      <c r="Z56" s="1" t="str">
        <f>D55+C56+C59</f>
        <v>4</v>
      </c>
      <c r="AA56" s="1" t="str">
        <f t="shared" si="64"/>
        <v>-1</v>
      </c>
      <c r="AB56" s="124" t="str">
        <f t="shared" si="65"/>
        <v>3</v>
      </c>
      <c r="AD56" t="str">
        <f>IF(OR(AB56&gt;AB54,AND(AB56=AB54,AA56&gt;AA54),AND(AB56=AB54,AA56=AA54,Y56&gt;Y54)),1,0)</f>
        <v>0</v>
      </c>
      <c r="AE56" t="str">
        <f>IF(OR(AB56&gt;AB55,AND(AB56=AB55,AA56&gt;AA55),AND(AB56=AB55,AA56=AA55,Y56&gt;Y55)),1,0)</f>
        <v>0</v>
      </c>
      <c r="AF56" t="str">
        <f>IF(OR(AB56&gt;AB57,AND(AB56=AB57,AA56&gt;AA57),AND(AB56=AB57,AA56=AA57,Y56&gt;Y57)),1,0)</f>
        <v>1</v>
      </c>
      <c r="AH56" t="str">
        <f t="shared" si="66"/>
        <v>1</v>
      </c>
      <c r="AJ56" t="str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>
      <c r="B57" s="1" t="str">
        <f>'Fase de grupos'!G60</f>
        <v>México</v>
      </c>
      <c r="C57" s="24" t="str">
        <f>'Fase de grupos'!H60</f>
        <v>2</v>
      </c>
      <c r="D57" s="25" t="str">
        <f>'Fase de grupos'!I60</f>
        <v>0</v>
      </c>
      <c r="E57" s="1" t="str">
        <f>'Fase de grupos'!J60</f>
        <v>Corea del Sur</v>
      </c>
      <c r="G57" s="24"/>
      <c r="H57" s="1"/>
      <c r="I57" s="25"/>
      <c r="J57" s="24" t="str">
        <f>IF(C57&gt;D57,1,0)</f>
        <v>1</v>
      </c>
      <c r="K57" s="1" t="str">
        <f>IF(C57=D57,1,0)</f>
        <v>0</v>
      </c>
      <c r="L57" s="25" t="str">
        <f>IF(C57&lt;D57,1,0)</f>
        <v>0</v>
      </c>
      <c r="M57" s="24"/>
      <c r="N57" s="1"/>
      <c r="O57" s="25"/>
      <c r="P57" s="1" t="str">
        <f t="shared" ref="P57:P58" si="69">IF(D57&gt;C57,1,0)</f>
        <v>0</v>
      </c>
      <c r="Q57" s="1" t="str">
        <f t="shared" ref="Q57:Q58" si="70">IF(D57=C57,1,0)</f>
        <v>0</v>
      </c>
      <c r="R57" s="25" t="str">
        <f t="shared" ref="R57:R58" si="71">IF(D57&lt;C57,1,0)</f>
        <v>1</v>
      </c>
      <c r="T57">
        <v>4.0</v>
      </c>
      <c r="U57" s="28" t="str">
        <f>P52</f>
        <v>Corea del Sur</v>
      </c>
      <c r="V57" s="28" t="str">
        <f t="shared" ref="V57:X57" si="68">P60</f>
        <v>0</v>
      </c>
      <c r="W57" s="5" t="str">
        <f t="shared" si="68"/>
        <v>0</v>
      </c>
      <c r="X57" s="5" t="str">
        <f t="shared" si="68"/>
        <v>3</v>
      </c>
      <c r="Y57" s="5" t="str">
        <f>D55+D57+D58</f>
        <v>0</v>
      </c>
      <c r="Z57" s="5" t="str">
        <f>C55+C57+C58</f>
        <v>7</v>
      </c>
      <c r="AA57" s="5" t="str">
        <f t="shared" si="64"/>
        <v>-7</v>
      </c>
      <c r="AB57" s="125" t="str">
        <f t="shared" si="65"/>
        <v>0</v>
      </c>
      <c r="AD57" t="str">
        <f>IF(OR(AB57&gt;AB54,AND(AB57=AB54,AA57&gt;AA54),AND(AB57=AB54,AA57=AA54,Y57&gt;Y54)),1,0)</f>
        <v>0</v>
      </c>
      <c r="AE57" t="str">
        <f>IF(OR(AB57&gt;AB55,AND(AB57=AB55,AA57&gt;AA55),AND(AB57=AB55,AA57=AA55,Y57&gt;Y55)),1,0)</f>
        <v>0</v>
      </c>
      <c r="AF57" t="str">
        <f>IF(OR(AB57&gt;AB56,AND(AB57=AB56,AA57&gt;AA56),AND(AB57=AB56,AA57=AA56,Y57&gt;Y56)),1,0)</f>
        <v>0</v>
      </c>
      <c r="AH57" t="str">
        <f t="shared" si="66"/>
        <v>0</v>
      </c>
      <c r="AJ57" t="str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>
      <c r="B58" s="1" t="str">
        <f>'Fase de grupos'!G61</f>
        <v>Alemania</v>
      </c>
      <c r="C58" s="24" t="str">
        <f>'Fase de grupos'!H61</f>
        <v>3</v>
      </c>
      <c r="D58" s="25" t="str">
        <f>'Fase de grupos'!I61</f>
        <v>0</v>
      </c>
      <c r="E58" s="1" t="str">
        <f>'Fase de grupos'!J61</f>
        <v>Corea del Sur</v>
      </c>
      <c r="G58" s="24" t="str">
        <f>IF(C58&gt;D58,1,0)</f>
        <v>1</v>
      </c>
      <c r="H58" s="1" t="str">
        <f>IF(C58=D58,1,0)</f>
        <v>0</v>
      </c>
      <c r="I58" s="25" t="str">
        <f>IF(C58&lt;D58,1,0)</f>
        <v>0</v>
      </c>
      <c r="J58" s="24"/>
      <c r="K58" s="1"/>
      <c r="L58" s="25"/>
      <c r="M58" s="24"/>
      <c r="N58" s="1"/>
      <c r="O58" s="25"/>
      <c r="P58" s="1" t="str">
        <f t="shared" si="69"/>
        <v>0</v>
      </c>
      <c r="Q58" s="1" t="str">
        <f t="shared" si="70"/>
        <v>0</v>
      </c>
      <c r="R58" s="25" t="str">
        <f t="shared" si="71"/>
        <v>1</v>
      </c>
    </row>
    <row r="59">
      <c r="B59" s="1" t="str">
        <f>'Fase de grupos'!G62</f>
        <v>México</v>
      </c>
      <c r="C59" s="28" t="str">
        <f>'Fase de grupos'!H62</f>
        <v>1</v>
      </c>
      <c r="D59" s="29" t="str">
        <f>'Fase de grupos'!I62</f>
        <v>0</v>
      </c>
      <c r="E59" s="1" t="str">
        <f>'Fase de grupos'!J62</f>
        <v>Suecia</v>
      </c>
      <c r="G59" s="24"/>
      <c r="H59" s="1"/>
      <c r="I59" s="25"/>
      <c r="J59" s="24" t="str">
        <f>IF(C59&gt;D59,1,0)</f>
        <v>1</v>
      </c>
      <c r="K59" s="1" t="str">
        <f>IF(C59=D59,1,0)</f>
        <v>0</v>
      </c>
      <c r="L59" s="25" t="str">
        <f>IF(C59&lt;D59,1,0)</f>
        <v>0</v>
      </c>
      <c r="M59" s="24" t="str">
        <f>IF(D59&gt;C59,1,0)</f>
        <v>0</v>
      </c>
      <c r="N59" s="1" t="str">
        <f>IF(D59=C59,1,0)</f>
        <v>0</v>
      </c>
      <c r="O59" s="25" t="str">
        <f>IF(D59&lt;C59,1,0)</f>
        <v>1</v>
      </c>
      <c r="P59" s="1"/>
      <c r="Q59" s="1"/>
      <c r="R59" s="25"/>
    </row>
    <row r="60">
      <c r="G60" s="20" t="str">
        <f t="shared" ref="G60:R60" si="72">SUM(G54:G59)</f>
        <v>3</v>
      </c>
      <c r="H60" s="126" t="str">
        <f t="shared" si="72"/>
        <v>0</v>
      </c>
      <c r="I60" s="21" t="str">
        <f t="shared" si="72"/>
        <v>0</v>
      </c>
      <c r="J60" s="20" t="str">
        <f t="shared" si="72"/>
        <v>2</v>
      </c>
      <c r="K60" s="126" t="str">
        <f t="shared" si="72"/>
        <v>0</v>
      </c>
      <c r="L60" s="21" t="str">
        <f t="shared" si="72"/>
        <v>1</v>
      </c>
      <c r="M60" s="20" t="str">
        <f t="shared" si="72"/>
        <v>1</v>
      </c>
      <c r="N60" s="126" t="str">
        <f t="shared" si="72"/>
        <v>0</v>
      </c>
      <c r="O60" s="21" t="str">
        <f t="shared" si="72"/>
        <v>2</v>
      </c>
      <c r="P60" s="126" t="str">
        <f t="shared" si="72"/>
        <v>0</v>
      </c>
      <c r="Q60" s="126" t="str">
        <f t="shared" si="72"/>
        <v>0</v>
      </c>
      <c r="R60" s="21" t="str">
        <f t="shared" si="72"/>
        <v>3</v>
      </c>
    </row>
    <row r="62">
      <c r="G62" s="19" t="str">
        <f>B64</f>
        <v>Bélgica</v>
      </c>
      <c r="H62" s="18"/>
      <c r="I62" s="122"/>
      <c r="J62" s="19" t="str">
        <f>E64</f>
        <v>Panamá</v>
      </c>
      <c r="K62" s="18"/>
      <c r="L62" s="122"/>
      <c r="M62" s="19" t="str">
        <f>B65</f>
        <v>Túnez</v>
      </c>
      <c r="N62" s="18"/>
      <c r="O62" s="122"/>
      <c r="P62" s="22" t="str">
        <f>E65</f>
        <v>Inglaterra</v>
      </c>
      <c r="Q62" s="18"/>
      <c r="R62" s="122"/>
      <c r="U62" s="1"/>
      <c r="V62" s="1"/>
      <c r="W62" s="1"/>
      <c r="X62" s="1"/>
      <c r="Y62" s="1"/>
      <c r="Z62" s="1"/>
      <c r="AA62" s="1"/>
      <c r="AB62" s="1"/>
      <c r="AC62" s="10"/>
      <c r="AD62" s="10"/>
      <c r="AE62" s="10"/>
      <c r="AF62" s="10"/>
      <c r="AG62" s="10"/>
      <c r="AH62" s="10"/>
    </row>
    <row r="63">
      <c r="G63" s="112" t="s">
        <v>223</v>
      </c>
      <c r="H63" s="112" t="s">
        <v>224</v>
      </c>
      <c r="I63" s="21" t="s">
        <v>225</v>
      </c>
      <c r="J63" s="112" t="s">
        <v>223</v>
      </c>
      <c r="K63" s="112" t="s">
        <v>224</v>
      </c>
      <c r="L63" s="21" t="s">
        <v>225</v>
      </c>
      <c r="M63" s="112" t="s">
        <v>223</v>
      </c>
      <c r="N63" s="112" t="s">
        <v>224</v>
      </c>
      <c r="O63" s="21" t="s">
        <v>225</v>
      </c>
      <c r="P63" s="112" t="s">
        <v>223</v>
      </c>
      <c r="Q63" s="112" t="s">
        <v>224</v>
      </c>
      <c r="R63" s="21" t="s">
        <v>225</v>
      </c>
      <c r="U63" s="1"/>
      <c r="V63" s="19" t="s">
        <v>55</v>
      </c>
      <c r="W63" s="22" t="s">
        <v>56</v>
      </c>
      <c r="X63" s="22" t="s">
        <v>57</v>
      </c>
      <c r="Y63" s="22" t="s">
        <v>58</v>
      </c>
      <c r="Z63" s="22" t="s">
        <v>59</v>
      </c>
      <c r="AA63" s="23"/>
      <c r="AB63" s="23" t="s">
        <v>61</v>
      </c>
    </row>
    <row r="64">
      <c r="B64" s="1" t="str">
        <f>'Fase de grupos'!G67</f>
        <v>Bélgica</v>
      </c>
      <c r="C64" s="19" t="str">
        <f>'Fase de grupos'!H67</f>
        <v>2</v>
      </c>
      <c r="D64" s="23" t="str">
        <f>'Fase de grupos'!I67</f>
        <v>1</v>
      </c>
      <c r="E64" s="1" t="str">
        <f>'Fase de grupos'!J67</f>
        <v>Panamá</v>
      </c>
      <c r="G64" s="24" t="str">
        <f>IF(C64&gt;D64,1,0)</f>
        <v>1</v>
      </c>
      <c r="H64" s="1" t="str">
        <f>IF(C64=D64,1,0)</f>
        <v>0</v>
      </c>
      <c r="I64" s="25" t="str">
        <f>IF(C64&lt;D64,1,0)</f>
        <v>0</v>
      </c>
      <c r="J64" s="24" t="str">
        <f>IF(D64&gt;C64,1,0)</f>
        <v>0</v>
      </c>
      <c r="K64" s="1" t="str">
        <f>IF(D64=C64,1,0)</f>
        <v>0</v>
      </c>
      <c r="L64" s="25" t="str">
        <f>IF(D64&lt;C64,1,0)</f>
        <v>1</v>
      </c>
      <c r="M64" s="24"/>
      <c r="N64" s="1"/>
      <c r="O64" s="25"/>
      <c r="P64" s="1"/>
      <c r="Q64" s="1"/>
      <c r="R64" s="25"/>
      <c r="T64">
        <v>1.0</v>
      </c>
      <c r="U64" s="19" t="str">
        <f>G62</f>
        <v>Bélgica</v>
      </c>
      <c r="V64" s="19" t="str">
        <f t="shared" ref="V64:X64" si="73">G70</f>
        <v>2</v>
      </c>
      <c r="W64" s="22" t="str">
        <f t="shared" si="73"/>
        <v>0</v>
      </c>
      <c r="X64" s="22" t="str">
        <f t="shared" si="73"/>
        <v>1</v>
      </c>
      <c r="Y64" s="22" t="str">
        <f t="shared" ref="Y64:Z64" si="74">C64+C66+C68</f>
        <v>4</v>
      </c>
      <c r="Z64" s="22" t="str">
        <f t="shared" si="74"/>
        <v>3</v>
      </c>
      <c r="AA64" s="22" t="str">
        <f t="shared" ref="AA64:AA67" si="76">Y64-Z64</f>
        <v>1</v>
      </c>
      <c r="AB64" s="123" t="str">
        <f t="shared" ref="AB64:AB67" si="77">3*V64+W64</f>
        <v>6</v>
      </c>
      <c r="AD64" t="str">
        <f>IF(OR(AB64&gt;AB65,AND(AB64=AB65,AA64&gt;AA65),AND(AB64=AB65,AA64=AA65,Y64&gt;Y65)),1,0)</f>
        <v>1</v>
      </c>
      <c r="AE64" t="str">
        <f>IF(OR(AB64&gt;AB66,AND(AB64=AB66,AA64&gt;AA66),AND(AB64=AB66,AA64=AA66,Y64&gt;Y66)),1,0)</f>
        <v>1</v>
      </c>
      <c r="AF64" t="str">
        <f>IF(OR(AB64&gt;AB67,AND(AB64=AB67,AA64&gt;AA67),AND(AB64=AB67,AA64=AA67,Y64&gt;Y67)),1,0)</f>
        <v>0</v>
      </c>
      <c r="AH64" t="str">
        <f t="shared" ref="AH64:AH67" si="78">SUM(AD64:AF64)</f>
        <v>2</v>
      </c>
      <c r="AJ64" t="str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>
      <c r="B65" s="1" t="str">
        <f>'Fase de grupos'!G68</f>
        <v>Túnez</v>
      </c>
      <c r="C65" s="24" t="str">
        <f>'Fase de grupos'!H68</f>
        <v>0</v>
      </c>
      <c r="D65" s="25" t="str">
        <f>'Fase de grupos'!I68</f>
        <v>2</v>
      </c>
      <c r="E65" s="1" t="str">
        <f>'Fase de grupos'!J68</f>
        <v>Inglaterra</v>
      </c>
      <c r="G65" s="24"/>
      <c r="H65" s="1"/>
      <c r="I65" s="25"/>
      <c r="J65" s="24"/>
      <c r="K65" s="1"/>
      <c r="L65" s="25"/>
      <c r="M65" s="24" t="str">
        <f>IF(C65&gt;D65,1,0)</f>
        <v>0</v>
      </c>
      <c r="N65" s="1" t="str">
        <f>IF(C65=D65,1,0)</f>
        <v>0</v>
      </c>
      <c r="O65" s="25" t="str">
        <f>IF(C65&lt;D65,1,0)</f>
        <v>1</v>
      </c>
      <c r="P65" s="1" t="str">
        <f>IF(D65&gt;C65,1,0)</f>
        <v>1</v>
      </c>
      <c r="Q65" s="1" t="str">
        <f>IF(D65=C65,1,0)</f>
        <v>0</v>
      </c>
      <c r="R65" s="25" t="str">
        <f>IF(D65&lt;C65,1,0)</f>
        <v>0</v>
      </c>
      <c r="T65">
        <v>2.0</v>
      </c>
      <c r="U65" s="24" t="str">
        <f>J62</f>
        <v>Panamá</v>
      </c>
      <c r="V65" s="24" t="str">
        <f t="shared" ref="V65:X65" si="75">J70</f>
        <v>0</v>
      </c>
      <c r="W65" s="1" t="str">
        <f t="shared" si="75"/>
        <v>0</v>
      </c>
      <c r="X65" s="1" t="str">
        <f t="shared" si="75"/>
        <v>3</v>
      </c>
      <c r="Y65" s="1" t="str">
        <f>D64+C67+C69</f>
        <v>2</v>
      </c>
      <c r="Z65" s="1" t="str">
        <f>C64+D67+D69</f>
        <v>6</v>
      </c>
      <c r="AA65" s="1" t="str">
        <f t="shared" si="76"/>
        <v>-4</v>
      </c>
      <c r="AB65" s="124" t="str">
        <f t="shared" si="77"/>
        <v>0</v>
      </c>
      <c r="AD65" t="str">
        <f>IF(OR(AB65&gt;AB64,AND(AB65=AB64,AA65&gt;AA64),AND(AB65=AB64,AA65=AA64,Y65&gt;Y64)),1,0)</f>
        <v>0</v>
      </c>
      <c r="AE65" t="str">
        <f>IF(OR(AB65&gt;AB66,AND(AB65=AB66,AA65&gt;AA66),AND(AB65=AB66,AA65=AA66,Y65&gt;Y66)),1,0)</f>
        <v>0</v>
      </c>
      <c r="AF65" t="str">
        <f>IF(OR(AB65&gt;AB67,AND(AB65=AB67,AA65&gt;AA67),AND(AB65=AB67,AA65=AA67,Y65&gt;Y67)),1,0)</f>
        <v>0</v>
      </c>
      <c r="AH65" t="str">
        <f t="shared" si="78"/>
        <v>0</v>
      </c>
      <c r="AJ65" t="str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>
      <c r="B66" s="1" t="str">
        <f>'Fase de grupos'!G69</f>
        <v>Bélgica</v>
      </c>
      <c r="C66" s="24" t="str">
        <f>'Fase de grupos'!H69</f>
        <v>1</v>
      </c>
      <c r="D66" s="25" t="str">
        <f>'Fase de grupos'!I69</f>
        <v>0</v>
      </c>
      <c r="E66" s="1" t="str">
        <f>'Fase de grupos'!J69</f>
        <v>Túnez</v>
      </c>
      <c r="G66" s="24" t="str">
        <f>IF(C66&gt;D66,1,0)</f>
        <v>1</v>
      </c>
      <c r="H66" s="1" t="str">
        <f>IF(C66=D66,1,0)</f>
        <v>0</v>
      </c>
      <c r="I66" s="25" t="str">
        <f>IF(C66&lt;D66,1,0)</f>
        <v>0</v>
      </c>
      <c r="J66" s="24"/>
      <c r="K66" s="1"/>
      <c r="L66" s="25"/>
      <c r="M66" s="24" t="str">
        <f>IF(D66&gt;C66,1,0)</f>
        <v>0</v>
      </c>
      <c r="N66" s="1" t="str">
        <f>IF(D66=C66,1,0)</f>
        <v>0</v>
      </c>
      <c r="O66" s="25" t="str">
        <f>IF(D66&lt;C66,1,0)</f>
        <v>1</v>
      </c>
      <c r="P66" s="1"/>
      <c r="Q66" s="1"/>
      <c r="R66" s="25"/>
      <c r="T66">
        <v>3.0</v>
      </c>
      <c r="U66" s="24" t="str">
        <f>M62</f>
        <v>Túnez</v>
      </c>
      <c r="V66" s="24" t="str">
        <f t="shared" ref="V66:X66" si="79">M70</f>
        <v>1</v>
      </c>
      <c r="W66" s="1" t="str">
        <f t="shared" si="79"/>
        <v>0</v>
      </c>
      <c r="X66" s="1" t="str">
        <f t="shared" si="79"/>
        <v>2</v>
      </c>
      <c r="Y66" s="1" t="str">
        <f>C65+D66+D69</f>
        <v>1</v>
      </c>
      <c r="Z66" s="1" t="str">
        <f>D65+C66+C69</f>
        <v>3</v>
      </c>
      <c r="AA66" s="1" t="str">
        <f t="shared" si="76"/>
        <v>-2</v>
      </c>
      <c r="AB66" s="124" t="str">
        <f t="shared" si="77"/>
        <v>3</v>
      </c>
      <c r="AD66" t="str">
        <f>IF(OR(AB66&gt;AB64,AND(AB66=AB64,AA66&gt;AA64),AND(AB66=AB64,AA66=AA64,Y66&gt;Y64)),1,0)</f>
        <v>0</v>
      </c>
      <c r="AE66" t="str">
        <f>IF(OR(AB66&gt;AB65,AND(AB66=AB65,AA66&gt;AA65),AND(AB66=AB65,AA66=AA65,Y66&gt;Y65)),1,0)</f>
        <v>1</v>
      </c>
      <c r="AF66" t="str">
        <f>IF(OR(AB66&gt;AB67,AND(AB66=AB67,AA66&gt;AA67),AND(AB66=AB67,AA66=AA67,Y66&gt;Y67)),1,0)</f>
        <v>0</v>
      </c>
      <c r="AH66" t="str">
        <f t="shared" si="78"/>
        <v>1</v>
      </c>
      <c r="AJ66" t="str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>
      <c r="B67" s="1" t="str">
        <f>'Fase de grupos'!G70</f>
        <v>Panamá</v>
      </c>
      <c r="C67" s="24" t="str">
        <f>'Fase de grupos'!H70</f>
        <v>1</v>
      </c>
      <c r="D67" s="25" t="str">
        <f>'Fase de grupos'!I70</f>
        <v>3</v>
      </c>
      <c r="E67" s="1" t="str">
        <f>'Fase de grupos'!J70</f>
        <v>Inglaterra</v>
      </c>
      <c r="G67" s="24"/>
      <c r="H67" s="1"/>
      <c r="I67" s="25"/>
      <c r="J67" s="24" t="str">
        <f>IF(C67&gt;D67,1,0)</f>
        <v>0</v>
      </c>
      <c r="K67" s="1" t="str">
        <f>IF(C67=D67,1,0)</f>
        <v>0</v>
      </c>
      <c r="L67" s="25" t="str">
        <f>IF(C67&lt;D67,1,0)</f>
        <v>1</v>
      </c>
      <c r="M67" s="24"/>
      <c r="N67" s="1"/>
      <c r="O67" s="25"/>
      <c r="P67" s="1" t="str">
        <f t="shared" ref="P67:P68" si="81">IF(D67&gt;C67,1,0)</f>
        <v>1</v>
      </c>
      <c r="Q67" s="1" t="str">
        <f t="shared" ref="Q67:Q68" si="82">IF(D67=C67,1,0)</f>
        <v>0</v>
      </c>
      <c r="R67" s="25" t="str">
        <f t="shared" ref="R67:R68" si="83">IF(D67&lt;C67,1,0)</f>
        <v>0</v>
      </c>
      <c r="T67">
        <v>4.0</v>
      </c>
      <c r="U67" s="28" t="str">
        <f>P62</f>
        <v>Inglaterra</v>
      </c>
      <c r="V67" s="28" t="str">
        <f t="shared" ref="V67:X67" si="80">P70</f>
        <v>3</v>
      </c>
      <c r="W67" s="5" t="str">
        <f t="shared" si="80"/>
        <v>0</v>
      </c>
      <c r="X67" s="5" t="str">
        <f t="shared" si="80"/>
        <v>0</v>
      </c>
      <c r="Y67" s="5" t="str">
        <f>D65+D67+D68</f>
        <v>7</v>
      </c>
      <c r="Z67" s="5" t="str">
        <f>C65+C67+C68</f>
        <v>2</v>
      </c>
      <c r="AA67" s="5" t="str">
        <f t="shared" si="76"/>
        <v>5</v>
      </c>
      <c r="AB67" s="125" t="str">
        <f t="shared" si="77"/>
        <v>9</v>
      </c>
      <c r="AD67" t="str">
        <f>IF(OR(AB67&gt;AB64,AND(AB67=AB64,AA67&gt;AA64),AND(AB67=AB64,AA67=AA64,Y67&gt;Y64)),1,0)</f>
        <v>1</v>
      </c>
      <c r="AE67" t="str">
        <f>IF(OR(AB67&gt;AB65,AND(AB67=AB65,AA67&gt;AA65),AND(AB67=AB65,AA67=AA65,Y67&gt;Y65)),1,0)</f>
        <v>1</v>
      </c>
      <c r="AF67" t="str">
        <f>IF(OR(AB67&gt;AB66,AND(AB67=AB66,AA67&gt;AA66),AND(AB67=AB66,AA67=AA66,Y67&gt;Y66)),1,0)</f>
        <v>1</v>
      </c>
      <c r="AH67" t="str">
        <f t="shared" si="78"/>
        <v>3</v>
      </c>
      <c r="AJ67" t="str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>
      <c r="B68" s="1" t="str">
        <f>'Fase de grupos'!G71</f>
        <v>Bélgica</v>
      </c>
      <c r="C68" s="24" t="str">
        <f>'Fase de grupos'!H71</f>
        <v>1</v>
      </c>
      <c r="D68" s="25" t="str">
        <f>'Fase de grupos'!I71</f>
        <v>2</v>
      </c>
      <c r="E68" s="1" t="str">
        <f>'Fase de grupos'!J71</f>
        <v>Inglaterra</v>
      </c>
      <c r="G68" s="24" t="str">
        <f>IF(C68&gt;D68,1,0)</f>
        <v>0</v>
      </c>
      <c r="H68" s="1" t="str">
        <f>IF(C68=D68,1,0)</f>
        <v>0</v>
      </c>
      <c r="I68" s="25" t="str">
        <f>IF(C68&lt;D68,1,0)</f>
        <v>1</v>
      </c>
      <c r="J68" s="24"/>
      <c r="K68" s="1"/>
      <c r="L68" s="25"/>
      <c r="M68" s="24"/>
      <c r="N68" s="1"/>
      <c r="O68" s="25"/>
      <c r="P68" s="1" t="str">
        <f t="shared" si="81"/>
        <v>1</v>
      </c>
      <c r="Q68" s="1" t="str">
        <f t="shared" si="82"/>
        <v>0</v>
      </c>
      <c r="R68" s="25" t="str">
        <f t="shared" si="83"/>
        <v>0</v>
      </c>
    </row>
    <row r="69">
      <c r="B69" s="1" t="str">
        <f>'Fase de grupos'!G72</f>
        <v>Panamá</v>
      </c>
      <c r="C69" s="28" t="str">
        <f>'Fase de grupos'!H72</f>
        <v>0</v>
      </c>
      <c r="D69" s="29" t="str">
        <f>'Fase de grupos'!I72</f>
        <v>1</v>
      </c>
      <c r="E69" s="1" t="str">
        <f>'Fase de grupos'!J72</f>
        <v>Túnez</v>
      </c>
      <c r="G69" s="24"/>
      <c r="H69" s="1"/>
      <c r="I69" s="25"/>
      <c r="J69" s="24" t="str">
        <f>IF(C69&gt;D69,1,0)</f>
        <v>0</v>
      </c>
      <c r="K69" s="1" t="str">
        <f>IF(C69=D69,1,0)</f>
        <v>0</v>
      </c>
      <c r="L69" s="25" t="str">
        <f>IF(C69&lt;D69,1,0)</f>
        <v>1</v>
      </c>
      <c r="M69" s="24" t="str">
        <f>IF(D69&gt;C69,1,0)</f>
        <v>1</v>
      </c>
      <c r="N69" s="1" t="str">
        <f>IF(D69=C69,1,0)</f>
        <v>0</v>
      </c>
      <c r="O69" s="25" t="str">
        <f>IF(D69&lt;C69,1,0)</f>
        <v>0</v>
      </c>
      <c r="P69" s="1"/>
      <c r="Q69" s="1"/>
      <c r="R69" s="25"/>
    </row>
    <row r="70">
      <c r="G70" s="20" t="str">
        <f t="shared" ref="G70:R70" si="84">SUM(G64:G69)</f>
        <v>2</v>
      </c>
      <c r="H70" s="126" t="str">
        <f t="shared" si="84"/>
        <v>0</v>
      </c>
      <c r="I70" s="21" t="str">
        <f t="shared" si="84"/>
        <v>1</v>
      </c>
      <c r="J70" s="20" t="str">
        <f t="shared" si="84"/>
        <v>0</v>
      </c>
      <c r="K70" s="126" t="str">
        <f t="shared" si="84"/>
        <v>0</v>
      </c>
      <c r="L70" s="21" t="str">
        <f t="shared" si="84"/>
        <v>3</v>
      </c>
      <c r="M70" s="20" t="str">
        <f t="shared" si="84"/>
        <v>1</v>
      </c>
      <c r="N70" s="126" t="str">
        <f t="shared" si="84"/>
        <v>0</v>
      </c>
      <c r="O70" s="21" t="str">
        <f t="shared" si="84"/>
        <v>2</v>
      </c>
      <c r="P70" s="126" t="str">
        <f t="shared" si="84"/>
        <v>3</v>
      </c>
      <c r="Q70" s="126" t="str">
        <f t="shared" si="84"/>
        <v>0</v>
      </c>
      <c r="R70" s="21" t="str">
        <f t="shared" si="84"/>
        <v>0</v>
      </c>
    </row>
    <row r="72">
      <c r="G72" s="19" t="str">
        <f>B74</f>
        <v>Polonia</v>
      </c>
      <c r="H72" s="18"/>
      <c r="I72" s="122"/>
      <c r="J72" s="19" t="str">
        <f>E74</f>
        <v>Senegal</v>
      </c>
      <c r="K72" s="18"/>
      <c r="L72" s="122"/>
      <c r="M72" s="19" t="str">
        <f>B75</f>
        <v>Colombia</v>
      </c>
      <c r="N72" s="18"/>
      <c r="O72" s="122"/>
      <c r="P72" s="22" t="str">
        <f>E75</f>
        <v>Japón</v>
      </c>
      <c r="Q72" s="18"/>
      <c r="R72" s="122"/>
      <c r="U72" s="1"/>
      <c r="V72" s="1"/>
      <c r="W72" s="1"/>
      <c r="X72" s="1"/>
      <c r="Y72" s="1"/>
      <c r="Z72" s="1"/>
      <c r="AA72" s="1"/>
      <c r="AB72" s="1"/>
      <c r="AC72" s="10"/>
      <c r="AD72" s="10"/>
      <c r="AE72" s="10"/>
      <c r="AF72" s="10"/>
      <c r="AG72" s="10"/>
      <c r="AH72" s="10"/>
    </row>
    <row r="73">
      <c r="G73" s="112" t="s">
        <v>223</v>
      </c>
      <c r="H73" s="112" t="s">
        <v>224</v>
      </c>
      <c r="I73" s="21" t="s">
        <v>225</v>
      </c>
      <c r="J73" s="112" t="s">
        <v>223</v>
      </c>
      <c r="K73" s="112" t="s">
        <v>224</v>
      </c>
      <c r="L73" s="21" t="s">
        <v>225</v>
      </c>
      <c r="M73" s="112" t="s">
        <v>223</v>
      </c>
      <c r="N73" s="112" t="s">
        <v>224</v>
      </c>
      <c r="O73" s="21" t="s">
        <v>225</v>
      </c>
      <c r="P73" s="112" t="s">
        <v>223</v>
      </c>
      <c r="Q73" s="112" t="s">
        <v>224</v>
      </c>
      <c r="R73" s="21" t="s">
        <v>225</v>
      </c>
      <c r="U73" s="1"/>
      <c r="V73" s="19" t="s">
        <v>55</v>
      </c>
      <c r="W73" s="22" t="s">
        <v>56</v>
      </c>
      <c r="X73" s="22" t="s">
        <v>57</v>
      </c>
      <c r="Y73" s="22" t="s">
        <v>58</v>
      </c>
      <c r="Z73" s="22" t="s">
        <v>59</v>
      </c>
      <c r="AA73" s="23"/>
      <c r="AB73" s="23" t="s">
        <v>61</v>
      </c>
    </row>
    <row r="74">
      <c r="B74" s="1" t="str">
        <f>'Fase de grupos'!G77</f>
        <v>Polonia</v>
      </c>
      <c r="C74" s="19" t="str">
        <f>'Fase de grupos'!H77</f>
        <v>1</v>
      </c>
      <c r="D74" s="23" t="str">
        <f>'Fase de grupos'!I77</f>
        <v>1</v>
      </c>
      <c r="E74" s="1" t="str">
        <f>'Fase de grupos'!J77</f>
        <v>Senegal</v>
      </c>
      <c r="G74" s="24" t="str">
        <f>IF(C74&gt;D74,1,0)</f>
        <v>0</v>
      </c>
      <c r="H74" s="1" t="str">
        <f>IF(C74=D74,1,0)</f>
        <v>1</v>
      </c>
      <c r="I74" s="25" t="str">
        <f>IF(C74&lt;D74,1,0)</f>
        <v>0</v>
      </c>
      <c r="J74" s="24" t="str">
        <f>IF(D74&gt;C74,1,0)</f>
        <v>0</v>
      </c>
      <c r="K74" s="1" t="str">
        <f>IF(D74=C74,1,0)</f>
        <v>1</v>
      </c>
      <c r="L74" s="25" t="str">
        <f>IF(D74&lt;C74,1,0)</f>
        <v>0</v>
      </c>
      <c r="M74" s="24"/>
      <c r="N74" s="1"/>
      <c r="O74" s="25"/>
      <c r="P74" s="1"/>
      <c r="Q74" s="1"/>
      <c r="R74" s="25"/>
      <c r="T74">
        <v>1.0</v>
      </c>
      <c r="U74" s="19" t="str">
        <f>G72</f>
        <v>Polonia</v>
      </c>
      <c r="V74" s="19" t="str">
        <f t="shared" ref="V74:X74" si="85">G80</f>
        <v>1</v>
      </c>
      <c r="W74" s="22" t="str">
        <f t="shared" si="85"/>
        <v>2</v>
      </c>
      <c r="X74" s="22" t="str">
        <f t="shared" si="85"/>
        <v>0</v>
      </c>
      <c r="Y74" s="22" t="str">
        <f t="shared" ref="Y74:Z74" si="86">C74+C76+C78</f>
        <v>3</v>
      </c>
      <c r="Z74" s="22" t="str">
        <f t="shared" si="86"/>
        <v>2</v>
      </c>
      <c r="AA74" s="22" t="str">
        <f t="shared" ref="AA74:AA77" si="88">Y74-Z74</f>
        <v>1</v>
      </c>
      <c r="AB74" s="123" t="str">
        <f t="shared" ref="AB74:AB77" si="89">3*V74+W74</f>
        <v>5</v>
      </c>
      <c r="AD74" t="str">
        <f>IF(OR(AB74&gt;AB75,AND(AB74=AB75,AA74&gt;AA75),AND(AB74=AB75,AA74=AA75,Y74&gt;Y75)),1,0)</f>
        <v>1</v>
      </c>
      <c r="AE74" t="str">
        <f>IF(OR(AB74&gt;AB76,AND(AB74=AB76,AA74&gt;AA76),AND(AB74=AB76,AA74=AA76,Y74&gt;Y76)),1,0)</f>
        <v>0</v>
      </c>
      <c r="AF74" t="str">
        <f>IF(OR(AB74&gt;AB77,AND(AB74=AB77,AA74&gt;AA77),AND(AB74=AB77,AA74=AA77,Y74&gt;Y77)),1,0)</f>
        <v>1</v>
      </c>
      <c r="AH74" t="str">
        <f t="shared" ref="AH74:AH77" si="90">SUM(AD74:AF74)</f>
        <v>2</v>
      </c>
      <c r="AJ74" t="str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>
      <c r="B75" s="1" t="str">
        <f>'Fase de grupos'!G78</f>
        <v>Colombia</v>
      </c>
      <c r="C75" s="24" t="str">
        <f>'Fase de grupos'!H78</f>
        <v>2</v>
      </c>
      <c r="D75" s="25" t="str">
        <f>'Fase de grupos'!I78</f>
        <v>1</v>
      </c>
      <c r="E75" s="1" t="str">
        <f>'Fase de grupos'!J78</f>
        <v>Japón</v>
      </c>
      <c r="G75" s="24"/>
      <c r="H75" s="1"/>
      <c r="I75" s="25"/>
      <c r="J75" s="24"/>
      <c r="K75" s="1"/>
      <c r="L75" s="25"/>
      <c r="M75" s="24" t="str">
        <f>IF(C75&gt;D75,1,0)</f>
        <v>1</v>
      </c>
      <c r="N75" s="1" t="str">
        <f>IF(C75=D75,1,0)</f>
        <v>0</v>
      </c>
      <c r="O75" s="25" t="str">
        <f>IF(C75&lt;D75,1,0)</f>
        <v>0</v>
      </c>
      <c r="P75" s="1" t="str">
        <f>IF(D75&gt;C75,1,0)</f>
        <v>0</v>
      </c>
      <c r="Q75" s="1" t="str">
        <f>IF(D75=C75,1,0)</f>
        <v>0</v>
      </c>
      <c r="R75" s="25" t="str">
        <f>IF(D75&lt;C75,1,0)</f>
        <v>1</v>
      </c>
      <c r="T75">
        <v>2.0</v>
      </c>
      <c r="U75" s="24" t="str">
        <f>J72</f>
        <v>Senegal</v>
      </c>
      <c r="V75" s="24" t="str">
        <f t="shared" ref="V75:X75" si="87">J80</f>
        <v>0</v>
      </c>
      <c r="W75" s="1" t="str">
        <f t="shared" si="87"/>
        <v>1</v>
      </c>
      <c r="X75" s="1" t="str">
        <f t="shared" si="87"/>
        <v>2</v>
      </c>
      <c r="Y75" s="1" t="str">
        <f>D74+C77+C79</f>
        <v>2</v>
      </c>
      <c r="Z75" s="1" t="str">
        <f>C74+D77+D79</f>
        <v>4</v>
      </c>
      <c r="AA75" s="1" t="str">
        <f t="shared" si="88"/>
        <v>-2</v>
      </c>
      <c r="AB75" s="124" t="str">
        <f t="shared" si="89"/>
        <v>1</v>
      </c>
      <c r="AD75" t="str">
        <f>IF(OR(AB75&gt;AB74,AND(AB75=AB74,AA75&gt;AA74),AND(AB75=AB74,AA75=AA74,Y75&gt;Y74)),1,0)</f>
        <v>0</v>
      </c>
      <c r="AE75" t="str">
        <f>IF(OR(AB75&gt;AB76,AND(AB75=AB76,AA75&gt;AA76),AND(AB75=AB76,AA75=AA76,Y75&gt;Y76)),1,0)</f>
        <v>0</v>
      </c>
      <c r="AF75" t="str">
        <f>IF(OR(AB75&gt;AB77,AND(AB75=AB77,AA75&gt;AA77),AND(AB75=AB77,AA75=AA77,Y75&gt;Y77)),1,0)</f>
        <v>0</v>
      </c>
      <c r="AH75" t="str">
        <f t="shared" si="90"/>
        <v>0</v>
      </c>
      <c r="AJ75" t="str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>
      <c r="B76" s="1" t="str">
        <f>'Fase de grupos'!G79</f>
        <v>Polonia</v>
      </c>
      <c r="C76" s="24" t="str">
        <f>'Fase de grupos'!H79</f>
        <v>1</v>
      </c>
      <c r="D76" s="25" t="str">
        <f>'Fase de grupos'!I79</f>
        <v>1</v>
      </c>
      <c r="E76" s="1" t="str">
        <f>'Fase de grupos'!J79</f>
        <v>Colombia</v>
      </c>
      <c r="G76" s="24" t="str">
        <f>IF(C76&gt;D76,1,0)</f>
        <v>0</v>
      </c>
      <c r="H76" s="1" t="str">
        <f>IF(C76=D76,1,0)</f>
        <v>1</v>
      </c>
      <c r="I76" s="25" t="str">
        <f>IF(C76&lt;D76,1,0)</f>
        <v>0</v>
      </c>
      <c r="J76" s="24"/>
      <c r="K76" s="1"/>
      <c r="L76" s="25"/>
      <c r="M76" s="24" t="str">
        <f>IF(D76&gt;C76,1,0)</f>
        <v>0</v>
      </c>
      <c r="N76" s="1" t="str">
        <f>IF(D76=C76,1,0)</f>
        <v>1</v>
      </c>
      <c r="O76" s="25" t="str">
        <f>IF(D76&lt;C76,1,0)</f>
        <v>0</v>
      </c>
      <c r="P76" s="1"/>
      <c r="Q76" s="1"/>
      <c r="R76" s="25"/>
      <c r="T76">
        <v>3.0</v>
      </c>
      <c r="U76" s="24" t="str">
        <f>M72</f>
        <v>Colombia</v>
      </c>
      <c r="V76" s="24" t="str">
        <f t="shared" ref="V76:X76" si="91">M80</f>
        <v>2</v>
      </c>
      <c r="W76" s="1" t="str">
        <f t="shared" si="91"/>
        <v>1</v>
      </c>
      <c r="X76" s="1" t="str">
        <f t="shared" si="91"/>
        <v>0</v>
      </c>
      <c r="Y76" s="1" t="str">
        <f>C75+D76+D79</f>
        <v>4</v>
      </c>
      <c r="Z76" s="1" t="str">
        <f>D75+C76+C79</f>
        <v>2</v>
      </c>
      <c r="AA76" s="1" t="str">
        <f t="shared" si="88"/>
        <v>2</v>
      </c>
      <c r="AB76" s="124" t="str">
        <f t="shared" si="89"/>
        <v>7</v>
      </c>
      <c r="AD76" t="str">
        <f>IF(OR(AB76&gt;AB74,AND(AB76=AB74,AA76&gt;AA74),AND(AB76=AB74,AA76=AA74,Y76&gt;Y74)),1,0)</f>
        <v>1</v>
      </c>
      <c r="AE76" t="str">
        <f>IF(OR(AB76&gt;AB75,AND(AB76=AB75,AA76&gt;AA75),AND(AB76=AB75,AA76=AA75,Y76&gt;Y75)),1,0)</f>
        <v>1</v>
      </c>
      <c r="AF76" t="str">
        <f>IF(OR(AB76&gt;AB77,AND(AB76=AB77,AA76&gt;AA77),AND(AB76=AB77,AA76=AA77,Y76&gt;Y77)),1,0)</f>
        <v>1</v>
      </c>
      <c r="AH76" t="str">
        <f t="shared" si="90"/>
        <v>3</v>
      </c>
      <c r="AJ76" t="str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>
      <c r="B77" s="1" t="str">
        <f>'Fase de grupos'!G80</f>
        <v>Senegal</v>
      </c>
      <c r="C77" s="24" t="str">
        <f>'Fase de grupos'!H80</f>
        <v>1</v>
      </c>
      <c r="D77" s="25" t="str">
        <f>'Fase de grupos'!I80</f>
        <v>2</v>
      </c>
      <c r="E77" s="1" t="str">
        <f>'Fase de grupos'!J80</f>
        <v>Japón</v>
      </c>
      <c r="G77" s="24"/>
      <c r="H77" s="1"/>
      <c r="I77" s="25"/>
      <c r="J77" s="24" t="str">
        <f>IF(C77&gt;D77,1,0)</f>
        <v>0</v>
      </c>
      <c r="K77" s="1" t="str">
        <f>IF(C77=D77,1,0)</f>
        <v>0</v>
      </c>
      <c r="L77" s="25" t="str">
        <f>IF(C77&lt;D77,1,0)</f>
        <v>1</v>
      </c>
      <c r="M77" s="24"/>
      <c r="N77" s="1"/>
      <c r="O77" s="25"/>
      <c r="P77" s="1" t="str">
        <f t="shared" ref="P77:P78" si="93">IF(D77&gt;C77,1,0)</f>
        <v>1</v>
      </c>
      <c r="Q77" s="1" t="str">
        <f t="shared" ref="Q77:Q78" si="94">IF(D77=C77,1,0)</f>
        <v>0</v>
      </c>
      <c r="R77" s="25" t="str">
        <f t="shared" ref="R77:R78" si="95">IF(D77&lt;C77,1,0)</f>
        <v>0</v>
      </c>
      <c r="T77">
        <v>4.0</v>
      </c>
      <c r="U77" s="28" t="str">
        <f>P72</f>
        <v>Japón</v>
      </c>
      <c r="V77" s="28" t="str">
        <f t="shared" ref="V77:X77" si="92">P80</f>
        <v>1</v>
      </c>
      <c r="W77" s="5" t="str">
        <f t="shared" si="92"/>
        <v>0</v>
      </c>
      <c r="X77" s="5" t="str">
        <f t="shared" si="92"/>
        <v>2</v>
      </c>
      <c r="Y77" s="5" t="str">
        <f>D75+D77+D78</f>
        <v>3</v>
      </c>
      <c r="Z77" s="5" t="str">
        <f>C75+C77+C78</f>
        <v>4</v>
      </c>
      <c r="AA77" s="5" t="str">
        <f t="shared" si="88"/>
        <v>-1</v>
      </c>
      <c r="AB77" s="125" t="str">
        <f t="shared" si="89"/>
        <v>3</v>
      </c>
      <c r="AD77" t="str">
        <f>IF(OR(AB77&gt;AB74,AND(AB77=AB74,AA77&gt;AA74),AND(AB77=AB74,AA77=AA74,Y77&gt;Y74)),1,0)</f>
        <v>0</v>
      </c>
      <c r="AE77" t="str">
        <f>IF(OR(AB77&gt;AB75,AND(AB77=AB75,AA77&gt;AA75),AND(AB77=AB75,AA77=AA75,Y77&gt;Y75)),1,0)</f>
        <v>1</v>
      </c>
      <c r="AF77" t="str">
        <f>IF(OR(AB77&gt;AB76,AND(AB77=AB76,AA77&gt;AA76),AND(AB77=AB76,AA77=AA76,Y77&gt;Y76)),1,0)</f>
        <v>0</v>
      </c>
      <c r="AH77" t="str">
        <f t="shared" si="90"/>
        <v>1</v>
      </c>
      <c r="AJ77" t="str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>
      <c r="B78" s="1" t="str">
        <f>'Fase de grupos'!G81</f>
        <v>Polonia</v>
      </c>
      <c r="C78" s="24" t="str">
        <f>'Fase de grupos'!H81</f>
        <v>1</v>
      </c>
      <c r="D78" s="25" t="str">
        <f>'Fase de grupos'!I81</f>
        <v>0</v>
      </c>
      <c r="E78" s="1" t="str">
        <f>'Fase de grupos'!J81</f>
        <v>Japón</v>
      </c>
      <c r="G78" s="24" t="str">
        <f>IF(C78&gt;D78,1,0)</f>
        <v>1</v>
      </c>
      <c r="H78" s="1" t="str">
        <f>IF(C78=D78,1,0)</f>
        <v>0</v>
      </c>
      <c r="I78" s="25" t="str">
        <f>IF(C78&lt;D78,1,0)</f>
        <v>0</v>
      </c>
      <c r="J78" s="24"/>
      <c r="K78" s="1"/>
      <c r="L78" s="25"/>
      <c r="M78" s="24"/>
      <c r="N78" s="1"/>
      <c r="O78" s="25"/>
      <c r="P78" s="1" t="str">
        <f t="shared" si="93"/>
        <v>0</v>
      </c>
      <c r="Q78" s="1" t="str">
        <f t="shared" si="94"/>
        <v>0</v>
      </c>
      <c r="R78" s="25" t="str">
        <f t="shared" si="95"/>
        <v>1</v>
      </c>
    </row>
    <row r="79">
      <c r="B79" s="1" t="str">
        <f>'Fase de grupos'!G82</f>
        <v>Senegal</v>
      </c>
      <c r="C79" s="28" t="str">
        <f>'Fase de grupos'!H82</f>
        <v>0</v>
      </c>
      <c r="D79" s="29" t="str">
        <f>'Fase de grupos'!I82</f>
        <v>1</v>
      </c>
      <c r="E79" s="1" t="str">
        <f>'Fase de grupos'!J82</f>
        <v>Colombia</v>
      </c>
      <c r="G79" s="24"/>
      <c r="H79" s="1"/>
      <c r="I79" s="25"/>
      <c r="J79" s="24" t="str">
        <f>IF(C79&gt;D79,1,0)</f>
        <v>0</v>
      </c>
      <c r="K79" s="1" t="str">
        <f>IF(C79=D79,1,0)</f>
        <v>0</v>
      </c>
      <c r="L79" s="25" t="str">
        <f>IF(C79&lt;D79,1,0)</f>
        <v>1</v>
      </c>
      <c r="M79" s="24" t="str">
        <f>IF(D79&gt;C79,1,0)</f>
        <v>1</v>
      </c>
      <c r="N79" s="1" t="str">
        <f>IF(D79=C79,1,0)</f>
        <v>0</v>
      </c>
      <c r="O79" s="25" t="str">
        <f>IF(D79&lt;C79,1,0)</f>
        <v>0</v>
      </c>
      <c r="P79" s="1"/>
      <c r="Q79" s="1"/>
      <c r="R79" s="25"/>
    </row>
    <row r="80">
      <c r="G80" s="20" t="str">
        <f t="shared" ref="G80:R80" si="96">SUM(G74:G79)</f>
        <v>1</v>
      </c>
      <c r="H80" s="126" t="str">
        <f t="shared" si="96"/>
        <v>2</v>
      </c>
      <c r="I80" s="21" t="str">
        <f t="shared" si="96"/>
        <v>0</v>
      </c>
      <c r="J80" s="20" t="str">
        <f t="shared" si="96"/>
        <v>0</v>
      </c>
      <c r="K80" s="126" t="str">
        <f t="shared" si="96"/>
        <v>1</v>
      </c>
      <c r="L80" s="21" t="str">
        <f t="shared" si="96"/>
        <v>2</v>
      </c>
      <c r="M80" s="20" t="str">
        <f t="shared" si="96"/>
        <v>2</v>
      </c>
      <c r="N80" s="126" t="str">
        <f t="shared" si="96"/>
        <v>1</v>
      </c>
      <c r="O80" s="21" t="str">
        <f t="shared" si="96"/>
        <v>0</v>
      </c>
      <c r="P80" s="126" t="str">
        <f t="shared" si="96"/>
        <v>1</v>
      </c>
      <c r="Q80" s="126" t="str">
        <f t="shared" si="96"/>
        <v>0</v>
      </c>
      <c r="R80" s="21" t="str">
        <f t="shared" si="96"/>
        <v>2</v>
      </c>
    </row>
    <row r="92">
      <c r="U92" s="1"/>
    </row>
    <row r="93">
      <c r="U93" s="1"/>
    </row>
    <row r="94">
      <c r="U94" s="1"/>
    </row>
    <row r="95">
      <c r="U95" s="1"/>
    </row>
    <row r="96">
      <c r="U96" s="1"/>
    </row>
    <row r="97">
      <c r="U97" s="1"/>
    </row>
    <row r="98">
      <c r="U98" s="1"/>
    </row>
    <row r="99">
      <c r="U99" s="1"/>
    </row>
    <row r="100">
      <c r="U100" s="1"/>
    </row>
  </sheetData>
  <mergeCells count="32">
    <mergeCell ref="P62:R62"/>
    <mergeCell ref="G62:I62"/>
    <mergeCell ref="J62:L62"/>
    <mergeCell ref="M62:O62"/>
    <mergeCell ref="P52:R52"/>
    <mergeCell ref="P32:R32"/>
    <mergeCell ref="P42:R42"/>
    <mergeCell ref="J52:L52"/>
    <mergeCell ref="M52:O52"/>
    <mergeCell ref="G52:I52"/>
    <mergeCell ref="J72:L72"/>
    <mergeCell ref="M72:O72"/>
    <mergeCell ref="P72:R72"/>
    <mergeCell ref="G72:I72"/>
    <mergeCell ref="J2:L2"/>
    <mergeCell ref="M2:O2"/>
    <mergeCell ref="G2:I2"/>
    <mergeCell ref="P2:R2"/>
    <mergeCell ref="J22:L22"/>
    <mergeCell ref="G22:I22"/>
    <mergeCell ref="P22:R22"/>
    <mergeCell ref="J12:L12"/>
    <mergeCell ref="M12:O12"/>
    <mergeCell ref="P12:R12"/>
    <mergeCell ref="J42:L42"/>
    <mergeCell ref="M42:O42"/>
    <mergeCell ref="G32:I32"/>
    <mergeCell ref="M32:O32"/>
    <mergeCell ref="G42:I42"/>
    <mergeCell ref="G12:I12"/>
    <mergeCell ref="J32:L32"/>
    <mergeCell ref="M22:O22"/>
  </mergeCell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ScaleCrop>false</ScaleCrop>
  <HeadingPairs>
    <vt:vector baseType="variant" size="2">
      <vt:variant>
        <vt:lpstr>Hojas de cálculo</vt:lpstr>
      </vt:variant>
      <vt:variant>
        <vt:i4>5</vt:i4>
      </vt:variant>
    </vt:vector>
  </HeadingPairs>
  <TitlesOfParts>
    <vt:vector baseType="lpstr" size="5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cp:lastModifiedBy>user</cp:lastModifiedBy>
  <dcterms:modified xsi:type="dcterms:W3CDTF">2018-05-09T01:05:15Z</dcterms:modified>
</cp:coreProperties>
</file>