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<sst xmlns="http://schemas.openxmlformats.org/spreadsheetml/2006/main" count="455" uniqueCount="226">
  <si>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</si>
  <si>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</si>
  <si>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</si>
  <si>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</si>
  <si>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</si>
  <si>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</si>
  <si>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</si>
  <si>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</si>
  <si>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</si>
  <si>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</si>
  <si>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</si>
  <si>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</si>
  <si>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</si>
  <si>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</si>
  <si>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</si>
  <si>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</si>
  <si>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</si>
  <si>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</si>
  <si>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</si>
  <si>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</si>
  <si>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</si>
  <si>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</si>
  <si>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</si>
  <si>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</si>
  <si>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</si>
  <si>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</si>
  <si>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</si>
  <si>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</si>
  <si>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</si>
  <si>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</si>
  <si>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</si>
  <si>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</si>
  <si>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</si>
  <si>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</si>
  <si>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</si>
  <si>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</si>
  <si>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</si>
  <si>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</si>
  <si>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</si>
  <si>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</si>
  <si>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</si>
  <si>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</si>
  <si>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</si>
  <si>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</si>
  <si>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</si>
  <si>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</si>
  <si>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</si>
  <si>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</si>
  <si>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</si>
  <si>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Shirley Silvera</t>
  </si>
  <si>
    <t xml:space="preserve">e-mail</t>
  </si>
  <si>
    <t xml:space="preserve">jonathanms33@gmail.com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</si>
  <si>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</si>
  <si>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</si>
  <si>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</si>
  <si>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</si>
  <si>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</si>
  <si>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</si>
  <si>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</si>
  <si>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</si>
  <si>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</si>
  <si>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</si>
  <si>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</si>
  <si>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</si>
  <si>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</si>
  <si>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</si>
  <si>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</si>
  <si>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</si>
  <si>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</si>
  <si>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</si>
  <si>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</si>
  <si>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</si>
  <si>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</si>
  <si>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</si>
  <si>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</si>
  <si>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</si>
  <si>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</si>
  <si>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</si>
  <si>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</si>
  <si>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</si>
  <si>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</si>
  <si>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</si>
  <si>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</si>
  <si>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</si>
  <si>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</si>
  <si>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</si>
  <si>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</si>
  <si>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</si>
  <si>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</si>
  <si>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</si>
  <si>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</si>
  <si>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</si>
  <si>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</si>
  <si>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</si>
  <si>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</si>
  <si>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</si>
  <si>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</si>
  <si>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</si>
  <si>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</si>
  <si>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</si>
  <si>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</si>
  <si>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</si>
  <si>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</si>
  <si>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</si>
  <si>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</si>
  <si>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</si>
  <si>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</si>
  <si>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</si>
  <si>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</si>
  <si>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</si>
  <si>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</si>
  <si>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</si>
  <si>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</si>
  <si>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</si>
  <si>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</si>
  <si>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</si>
  <si>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</si>
  <si>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</si>
  <si>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</si>
  <si>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</si>
  <si>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</si>
  <si>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</si>
  <si>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</si>
  <si>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</si>
  <si>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</si>
  <si>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</si>
  <si>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</si>
  <si>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</si>
  <si>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</si>
  <si>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</si>
  <si>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</si>
  <si>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</si>
  <si>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</si>
  <si>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</si>
  <si>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</si>
  <si>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</si>
  <si>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</si>
  <si>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</si>
  <si>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</si>
  <si>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</si>
  <si>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</si>
  <si>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</si>
  <si>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</si>
  <si>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</si>
  <si>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</si>
  <si>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</si>
  <si>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</si>
  <si>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</si>
  <si>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</si>
  <si>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</si>
  <si>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</si>
  <si>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</si>
  <si>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</si>
  <si>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</si>
  <si>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</si>
  <si>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</si>
  <si>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</si>
  <si>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</si>
  <si>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</si>
  <si>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</si>
  <si>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</si>
  <si>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</si>
  <si>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</si>
  <si>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</si>
  <si>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</si>
  <si>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</si>
  <si>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</si>
  <si>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</si>
  <si>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</si>
  <si>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</si>
  <si>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</si>
  <si>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Suarez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</si>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</sst>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onathanms33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64" colorId="64" zoomScale="100" zoomScaleNormal="100" zoomScalePageLayoutView="100" workbookViewId="0">
      <selection pane="topLeft" activeCell="I85" activeCellId="0" sqref="I85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3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1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0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0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3</v>
      </c>
      <c r="S11" s="81" t="n">
        <f aca="false">IF('No modificar!!'!AJ4=0,'No modificar!!'!AA4,IF('No modificar!!'!AJ5=0,'No modificar!!'!AA5,IF('No modificar!!'!AJ6=0,'No modificar!!'!AA6,'No modificar!!'!AA7)))</f>
        <v>-3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1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1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8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1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7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1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2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4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1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2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Perú</v>
      </c>
      <c r="N28" s="66" t="n">
        <f aca="false">IF('No modificar!!'!AJ24=3,'No modificar!!'!V24,IF('No modificar!!'!AJ25=3,'No modificar!!'!V25,IF('No modificar!!'!AJ26=3,'No modificar!!'!V26,'No modificar!!'!V27)))</f>
        <v>1</v>
      </c>
      <c r="O28" s="67" t="n">
        <f aca="false">IF('No modificar!!'!AJ24=3,'No modificar!!'!W24,IF('No modificar!!'!AJ25=3,'No modificar!!'!W25,IF('No modificar!!'!AJ26=3,'No modificar!!'!W26,'No modificar!!'!W27)))</f>
        <v>2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5</v>
      </c>
      <c r="R28" s="67" t="n">
        <f aca="false">IF('No modificar!!'!AJ24=3,'No modificar!!'!Z24,IF('No modificar!!'!AJ25=3,'No modificar!!'!Z25,IF('No modificar!!'!AJ26=3,'No modificar!!'!Z26,'No modificar!!'!Z27)))</f>
        <v>4</v>
      </c>
      <c r="S28" s="67" t="n">
        <f aca="false">IF('No modificar!!'!AJ24=3,'No modificar!!'!AA24,IF('No modificar!!'!AJ25=3,'No modificar!!'!AA25,IF('No modificar!!'!AJ26=3,'No modificar!!'!AA26,'No modificar!!'!AA27)))</f>
        <v>1</v>
      </c>
      <c r="T28" s="65" t="n">
        <f aca="false">IF('No modificar!!'!AJ24=3,'No modificar!!'!AB24,IF('No modificar!!'!AJ25=3,'No modificar!!'!AB25,IF('No modificar!!'!AJ26=3,'No modificar!!'!AB26,'No modificar!!'!AB27)))</f>
        <v>5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1</v>
      </c>
      <c r="I29" s="93" t="n">
        <v>2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Francia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1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3</v>
      </c>
      <c r="P30" s="76" t="n">
        <f aca="false">IF('No modificar!!'!AJ24=1,'No modificar!!'!X24,IF('No modificar!!'!AJ25=1,'No modificar!!'!X25,IF('No modificar!!'!AJ26=1,'No modificar!!'!X26,'No modificar!!'!X27)))</f>
        <v>0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3</v>
      </c>
      <c r="S30" s="76" t="n">
        <f aca="false">IF('No modificar!!'!AJ24=1,'No modificar!!'!AA24,IF('No modificar!!'!AJ25=1,'No modificar!!'!AA25,IF('No modificar!!'!AJ26=1,'No modificar!!'!AA26,'No modificar!!'!AA27)))</f>
        <v>0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3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Dinamarca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2</v>
      </c>
      <c r="P31" s="81" t="n">
        <f aca="false">IF('No modificar!!'!AJ24=0,'No modificar!!'!X24,IF('No modificar!!'!AJ25=0,'No modificar!!'!X25,IF('No modificar!!'!AJ26=0,'No modificar!!'!X26,'No modificar!!'!X27)))</f>
        <v>1</v>
      </c>
      <c r="Q31" s="81" t="n">
        <f aca="false">IF('No modificar!!'!AJ24=0,'No modificar!!'!Y24,IF('No modificar!!'!AJ25=0,'No modificar!!'!Y25,IF('No modificar!!'!AJ26=0,'No modificar!!'!Y26,'No modificar!!'!Y27)))</f>
        <v>4</v>
      </c>
      <c r="R31" s="81" t="n">
        <f aca="false">IF('No modificar!!'!AJ24=0,'No modificar!!'!Z24,IF('No modificar!!'!AJ25=0,'No modificar!!'!Z25,IF('No modificar!!'!AJ26=0,'No modificar!!'!Z26,'No modificar!!'!Z27)))</f>
        <v>6</v>
      </c>
      <c r="S31" s="81" t="n">
        <f aca="false">IF('No modificar!!'!AJ24=0,'No modificar!!'!AA24,IF('No modificar!!'!AJ25=0,'No modificar!!'!AA25,IF('No modificar!!'!AJ26=0,'No modificar!!'!AA26,'No modificar!!'!AA27)))</f>
        <v>-2</v>
      </c>
      <c r="T31" s="79" t="n">
        <f aca="false">IF('No modificar!!'!AJ24=0,'No modificar!!'!AB24,IF('No modificar!!'!AJ25=0,'No modificar!!'!AB25,IF('No modificar!!'!AJ26=0,'No modificar!!'!AB26,'No modificar!!'!AB27)))</f>
        <v>2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2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3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Islandia</v>
      </c>
      <c r="N39" s="72" t="n">
        <f aca="false">IF('No modificar!!'!AJ34=2,'No modificar!!'!V34,IF('No modificar!!'!AJ35=2,'No modificar!!'!V35,IF('No modificar!!'!AJ36=2,'No modificar!!'!V36,'No modificar!!'!V37)))</f>
        <v>0</v>
      </c>
      <c r="O39" s="73" t="n">
        <f aca="false">IF('No modificar!!'!AJ34=2,'No modificar!!'!W34,IF('No modificar!!'!AJ35=2,'No modificar!!'!W35,IF('No modificar!!'!AJ36=2,'No modificar!!'!W36,'No modificar!!'!W37)))</f>
        <v>2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2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-1</v>
      </c>
      <c r="T39" s="71" t="n">
        <f aca="false">IF('No modificar!!'!AJ34=2,'No modificar!!'!AB34,IF('No modificar!!'!AJ35=2,'No modificar!!'!AB35,IF('No modificar!!'!AJ36=2,'No modificar!!'!AB36,'No modificar!!'!AB37)))</f>
        <v>2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Croacia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2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-2</v>
      </c>
      <c r="T40" s="74" t="n">
        <f aca="false">IF('No modificar!!'!AJ34=1,'No modificar!!'!AB34,IF('No modificar!!'!AJ35=1,'No modificar!!'!AB35,IF('No modificar!!'!AJ36=1,'No modificar!!'!AB36,'No modificar!!'!AB37)))</f>
        <v>2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3</v>
      </c>
      <c r="I41" s="93" t="n">
        <v>0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Nigeria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2</v>
      </c>
      <c r="P41" s="81" t="n">
        <f aca="false">IF('No modificar!!'!AJ34=0,'No modificar!!'!X34,IF('No modificar!!'!AJ35=0,'No modificar!!'!X35,IF('No modificar!!'!AJ36=0,'No modificar!!'!X36,'No modificar!!'!X37)))</f>
        <v>1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2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0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4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8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0</v>
      </c>
      <c r="O49" s="73" t="n">
        <f aca="false">IF('No modificar!!'!AJ44=2,'No modificar!!'!W44,IF('No modificar!!'!AJ45=2,'No modificar!!'!W45,IF('No modificar!!'!AJ46=2,'No modificar!!'!W46,'No modificar!!'!W47)))</f>
        <v>2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2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0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1</v>
      </c>
      <c r="R50" s="76" t="n">
        <f aca="false">IF('No modificar!!'!AJ44=1,'No modificar!!'!Z44,IF('No modificar!!'!AJ45=1,'No modificar!!'!Z45,IF('No modificar!!'!AJ46=1,'No modificar!!'!Z46,'No modificar!!'!Z47)))</f>
        <v>3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Suiza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2</v>
      </c>
      <c r="P51" s="81" t="n">
        <f aca="false">IF('No modificar!!'!AJ44=0,'No modificar!!'!X44,IF('No modificar!!'!AJ45=0,'No modificar!!'!X45,IF('No modificar!!'!AJ46=0,'No modificar!!'!X46,'No modificar!!'!X47)))</f>
        <v>1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2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0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9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8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0</v>
      </c>
      <c r="O59" s="73" t="n">
        <f aca="false">IF('No modificar!!'!AJ54=2,'No modificar!!'!W54,IF('No modificar!!'!AJ55=2,'No modificar!!'!W55,IF('No modificar!!'!AJ56=2,'No modificar!!'!W56,'No modificar!!'!W57)))</f>
        <v>2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1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2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0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0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-3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4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2</v>
      </c>
      <c r="P61" s="81" t="n">
        <f aca="false">IF('No modificar!!'!AJ54=0,'No modificar!!'!X54,IF('No modificar!!'!AJ55=0,'No modificar!!'!X55,IF('No modificar!!'!AJ56=0,'No modificar!!'!X56,'No modificar!!'!X57)))</f>
        <v>1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4</v>
      </c>
      <c r="S61" s="81" t="n">
        <f aca="false">IF('No modificar!!'!AJ54=0,'No modificar!!'!AA54,IF('No modificar!!'!AJ55=0,'No modificar!!'!AA55,IF('No modificar!!'!AJ56=0,'No modificar!!'!AA56,'No modificar!!'!AA57)))</f>
        <v>-4</v>
      </c>
      <c r="T61" s="79" t="n">
        <f aca="false">IF('No modificar!!'!AJ54=0,'No modificar!!'!AB54,IF('No modificar!!'!AJ55=0,'No modificar!!'!AB55,IF('No modificar!!'!AJ56=0,'No modificar!!'!AB56,'No modificar!!'!AB57)))</f>
        <v>2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0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1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4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4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3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1</v>
      </c>
      <c r="O69" s="73" t="n">
        <f aca="false">IF('No modificar!!'!AJ64=2,'No modificar!!'!W64,IF('No modificar!!'!AJ65=2,'No modificar!!'!W65,IF('No modificar!!'!AJ66=2,'No modificar!!'!W66,'No modificar!!'!W67)))</f>
        <v>2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1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5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0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2</v>
      </c>
      <c r="P70" s="76" t="n">
        <f aca="false">IF('No modificar!!'!AJ64=1,'No modificar!!'!X64,IF('No modificar!!'!AJ65=1,'No modificar!!'!X65,IF('No modificar!!'!AJ66=1,'No modificar!!'!X66,'No modificar!!'!X67)))</f>
        <v>1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2</v>
      </c>
      <c r="S70" s="76" t="n">
        <f aca="false">IF('No modificar!!'!AJ64=1,'No modificar!!'!AA64,IF('No modificar!!'!AJ65=1,'No modificar!!'!AA65,IF('No modificar!!'!AJ66=1,'No modificar!!'!AA66,'No modificar!!'!AA67)))</f>
        <v>-1</v>
      </c>
      <c r="T70" s="74" t="n">
        <f aca="false">IF('No modificar!!'!AJ64=1,'No modificar!!'!AB64,IF('No modificar!!'!AJ65=1,'No modificar!!'!AB65,IF('No modificar!!'!AJ66=1,'No modificar!!'!AB66,'No modificar!!'!AB67)))</f>
        <v>2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-6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3</v>
      </c>
      <c r="I77" s="88" t="n">
        <v>0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0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4</v>
      </c>
      <c r="R78" s="67" t="n">
        <f aca="false">IF('No modificar!!'!AJ74=3,'No modificar!!'!Z74,IF('No modificar!!'!AJ75=3,'No modificar!!'!Z75,IF('No modificar!!'!AJ76=3,'No modificar!!'!Z76,'No modificar!!'!Z77)))</f>
        <v>0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0</v>
      </c>
      <c r="I79" s="93" t="n">
        <v>0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2</v>
      </c>
      <c r="R79" s="73" t="n">
        <f aca="false">IF('No modificar!!'!AJ74=2,'No modificar!!'!Z74,IF('No modificar!!'!AJ75=2,'No modificar!!'!Z75,IF('No modificar!!'!AJ76=2,'No modificar!!'!Z76,'No modificar!!'!Z77)))</f>
        <v>0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5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0</v>
      </c>
      <c r="I80" s="93" t="n">
        <v>0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2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0</v>
      </c>
      <c r="R80" s="76" t="n">
        <f aca="false">IF('No modificar!!'!AJ74=1,'No modificar!!'!Z74,IF('No modificar!!'!AJ75=1,'No modificar!!'!Z75,IF('No modificar!!'!AJ76=1,'No modificar!!'!Z76,'No modificar!!'!Z77)))</f>
        <v>1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2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0</v>
      </c>
      <c r="R81" s="81" t="n">
        <f aca="false">IF('No modificar!!'!AJ74=0,'No modificar!!'!Z74,IF('No modificar!!'!AJ75=0,'No modificar!!'!Z75,IF('No modificar!!'!AJ76=0,'No modificar!!'!Z76,'No modificar!!'!Z77)))</f>
        <v>5</v>
      </c>
      <c r="S81" s="81" t="n">
        <f aca="false">IF('No modificar!!'!AJ74=0,'No modificar!!'!AA74,IF('No modificar!!'!AJ75=0,'No modificar!!'!AA75,IF('No modificar!!'!AJ76=0,'No modificar!!'!AA76,'No modificar!!'!AA77)))</f>
        <v>-5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0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jonathanms3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35" activeCellId="0" sqref="G35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Uruguay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Perú</v>
      </c>
      <c r="E10" s="119" t="n">
        <v>1</v>
      </c>
      <c r="F10" s="10"/>
      <c r="G10" s="118" t="str">
        <f aca="false">IF(E10&gt;E11,D10,IF(E11&gt;E10,D11,"Manualmente"))</f>
        <v>Perú</v>
      </c>
      <c r="H10" s="118" t="n">
        <v>0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19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Uruguay</v>
      </c>
      <c r="N12" s="122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España</v>
      </c>
      <c r="N14" s="121" t="n">
        <v>0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1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1</v>
      </c>
      <c r="F17" s="10"/>
      <c r="G17" s="118" t="str">
        <f aca="false">IF(E17&gt;E18,D17,IF(E18&gt;E17,D18,"Manualmente"))</f>
        <v>Bélgica</v>
      </c>
      <c r="H17" s="118" t="n">
        <v>0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3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España</v>
      </c>
      <c r="K23" s="118" t="n">
        <v>3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0</v>
      </c>
      <c r="I24" s="10"/>
      <c r="J24" s="10"/>
      <c r="K24" s="10"/>
      <c r="L24" s="10"/>
      <c r="M24" s="121" t="str">
        <f aca="false">IF(K23&gt;K30,J30,IF(K30&gt;K23,J23,"Manualmente"))</f>
        <v>Inglaterra</v>
      </c>
      <c r="N24" s="121" t="n">
        <v>1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0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Inglaterra</v>
      </c>
      <c r="K30" s="118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Polonia</v>
      </c>
      <c r="E31" s="119" t="n">
        <v>0</v>
      </c>
      <c r="F31" s="10"/>
      <c r="G31" s="118" t="str">
        <f aca="false">IF(E31&gt;E32,D31,IF(E32&gt;E31,D32,"Manualmente"))</f>
        <v>Inglaterra</v>
      </c>
      <c r="H31" s="118" t="n">
        <v>2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3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1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1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2</v>
      </c>
      <c r="E7" s="123" t="n">
        <f aca="false">'Fase de grupos'!I28</f>
        <v>2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2</v>
      </c>
      <c r="E8" s="123" t="n">
        <f aca="false">'Fase de grupos'!I37</f>
        <v>1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1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4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3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0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1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4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3</v>
      </c>
      <c r="E16" s="123" t="n">
        <f aca="false">'Fase de grupos'!I77</f>
        <v>0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0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0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1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1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1</v>
      </c>
      <c r="E24" s="123" t="n">
        <f aca="false">'Fase de grupos'!I29</f>
        <v>2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3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0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0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0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0</v>
      </c>
      <c r="E34" s="123" t="n">
        <f aca="false">'Fase de grupos'!I79</f>
        <v>0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0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0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1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4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3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3</v>
      </c>
      <c r="E44" s="123" t="n">
        <f aca="false">'Fase de grupos'!I41</f>
        <v>0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0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4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0</v>
      </c>
      <c r="E49" s="123" t="n">
        <f aca="false">'Fase de grupos'!I62</f>
        <v>0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0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0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Perú</v>
      </c>
      <c r="D57" s="60" t="n">
        <f aca="false">'Fase final'!E10</f>
        <v>1</v>
      </c>
      <c r="E57" s="60" t="n">
        <f aca="false">'Fase final'!E11</f>
        <v>0</v>
      </c>
      <c r="F57" s="134" t="str">
        <f aca="false">'Fase final'!D11</f>
        <v>Islandia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Suecia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Bélgica</v>
      </c>
      <c r="D59" s="60" t="n">
        <f aca="false">'Fase final'!E17</f>
        <v>1</v>
      </c>
      <c r="E59" s="60" t="n">
        <f aca="false">'Fase final'!E18</f>
        <v>0</v>
      </c>
      <c r="F59" s="134" t="str">
        <f aca="false">'Fase final'!D18</f>
        <v>Colombia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0</v>
      </c>
      <c r="F60" s="134" t="str">
        <f aca="false">'Fase final'!D22</f>
        <v>Rusia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34" t="str">
        <f aca="false">'Fase final'!D25</f>
        <v>Francia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34" t="str">
        <f aca="false">'Fase final'!D29</f>
        <v>Costa Rica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Polonia</v>
      </c>
      <c r="D63" s="135" t="n">
        <f aca="false">'Fase final'!E31</f>
        <v>0</v>
      </c>
      <c r="E63" s="135" t="n">
        <f aca="false">'Fase final'!E32</f>
        <v>1</v>
      </c>
      <c r="F63" s="136" t="str">
        <f aca="false">'Fase final'!D32</f>
        <v>Inglaterra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0</v>
      </c>
      <c r="F66" s="138" t="str">
        <f aca="false">'Fase final'!G10</f>
        <v>Perú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0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3</v>
      </c>
      <c r="E68" s="60" t="n">
        <f aca="false">'Fase final'!H24</f>
        <v>0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0</v>
      </c>
      <c r="E69" s="135" t="n">
        <f aca="false">'Fase final'!H31</f>
        <v>2</v>
      </c>
      <c r="F69" s="140" t="str">
        <f aca="false">'Fase final'!G31</f>
        <v>Inglaterra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2</v>
      </c>
      <c r="E72" s="126" t="n">
        <f aca="false">'Fase final'!K16</f>
        <v>1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3</v>
      </c>
      <c r="E73" s="130" t="n">
        <f aca="false">'Fase final'!K30</f>
        <v>1</v>
      </c>
      <c r="F73" s="131" t="str">
        <f aca="false">'Fase final'!J30</f>
        <v>Inglaterra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1</v>
      </c>
      <c r="E76" s="126" t="n">
        <f aca="false">'Fase final'!N14</f>
        <v>0</v>
      </c>
      <c r="F76" s="127" t="str">
        <f aca="false">'Fase final'!M14</f>
        <v>España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2</v>
      </c>
      <c r="E77" s="130" t="n">
        <f aca="false">'Fase final'!N24</f>
        <v>1</v>
      </c>
      <c r="F77" s="131" t="str">
        <f aca="false">'Fase final'!M24</f>
        <v>Inglaterra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190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Rusia</v>
      </c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Perú</v>
      </c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Francia</v>
      </c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Islandia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Perú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213</v>
      </c>
      <c r="C105" s="131" t="str">
        <f aca="false">'Fase final'!G31</f>
        <v>Inglaterra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214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Inglaterra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218</v>
      </c>
      <c r="C114" s="127" t="str">
        <f aca="false">C76</f>
        <v>Uruguay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España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Brasil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Inglaterra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Uruguay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222</v>
      </c>
      <c r="C122" s="122" t="str">
        <f aca="false">'Fase final'!P17</f>
        <v>Suarez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1</v>
      </c>
      <c r="X4" s="126" t="n">
        <f aca="false">I10</f>
        <v>1</v>
      </c>
      <c r="Y4" s="126" t="n">
        <f aca="false">C4+C6+C8</f>
        <v>3</v>
      </c>
      <c r="Z4" s="126" t="n">
        <f aca="false">D4+D6+D8</f>
        <v>2</v>
      </c>
      <c r="AA4" s="126" t="n">
        <f aca="false">Y4-Z4</f>
        <v>1</v>
      </c>
      <c r="AB4" s="142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3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0</v>
      </c>
      <c r="Z5" s="123" t="n">
        <f aca="false">C4+D7+D9</f>
        <v>3</v>
      </c>
      <c r="AA5" s="123" t="n">
        <f aca="false">Y5-Z5</f>
        <v>-3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3</v>
      </c>
      <c r="Z6" s="123" t="n">
        <f aca="false">D5+C6+C9</f>
        <v>4</v>
      </c>
      <c r="AA6" s="123" t="n">
        <f aca="false">Y6-Z6</f>
        <v>-1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0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1</v>
      </c>
      <c r="L7" s="124" t="n">
        <f aca="false">IF(C7&lt;D7,1,0)</f>
        <v>0</v>
      </c>
      <c r="M7" s="128"/>
      <c r="N7" s="123"/>
      <c r="O7" s="124"/>
      <c r="P7" s="123" t="n">
        <f aca="false">IF(D7&gt;C7,1,0)</f>
        <v>0</v>
      </c>
      <c r="Q7" s="123" t="n">
        <f aca="false">IF(D7=C7,1,0)</f>
        <v>1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4</v>
      </c>
      <c r="Z7" s="130" t="n">
        <f aca="false">C5+C7+C8</f>
        <v>1</v>
      </c>
      <c r="AA7" s="130" t="n">
        <f aca="false">Y7-Z7</f>
        <v>3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0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1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1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1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1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1</v>
      </c>
      <c r="X14" s="126" t="n">
        <f aca="false">I20</f>
        <v>0</v>
      </c>
      <c r="Y14" s="126" t="n">
        <f aca="false">C14+C16+C18</f>
        <v>5</v>
      </c>
      <c r="Z14" s="126" t="n">
        <f aca="false">D14+D16+D18</f>
        <v>3</v>
      </c>
      <c r="AA14" s="126" t="n">
        <f aca="false">Y14-Z14</f>
        <v>2</v>
      </c>
      <c r="AB14" s="142" t="n">
        <f aca="false">3*V14+W14</f>
        <v>7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1</v>
      </c>
      <c r="X15" s="123" t="n">
        <f aca="false">L20</f>
        <v>0</v>
      </c>
      <c r="Y15" s="123" t="n">
        <f aca="false">D14+C17+C19</f>
        <v>8</v>
      </c>
      <c r="Z15" s="123" t="n">
        <f aca="false">C14+D17+D19</f>
        <v>2</v>
      </c>
      <c r="AA15" s="123" t="n">
        <f aca="false">Y15-Z15</f>
        <v>6</v>
      </c>
      <c r="AB15" s="143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1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2</v>
      </c>
      <c r="Z16" s="123" t="n">
        <f aca="false">D15+C16+C19</f>
        <v>7</v>
      </c>
      <c r="AA16" s="123" t="n">
        <f aca="false">Y16-Z16</f>
        <v>-5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1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3</v>
      </c>
      <c r="Z17" s="130" t="n">
        <f aca="false">C15+C17+C18</f>
        <v>6</v>
      </c>
      <c r="AA17" s="130" t="n">
        <f aca="false">Y17-Z17</f>
        <v>-3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1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4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1</v>
      </c>
      <c r="I20" s="122" t="n">
        <f aca="false">SUM(I14:I19)</f>
        <v>0</v>
      </c>
      <c r="J20" s="141" t="n">
        <f aca="false">SUM(J14:J19)</f>
        <v>2</v>
      </c>
      <c r="K20" s="145" t="n">
        <f aca="false">SUM(K14:K19)</f>
        <v>1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1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0</v>
      </c>
      <c r="H24" s="123" t="n">
        <f aca="false">IF(C24=D24,1,0)</f>
        <v>1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1</v>
      </c>
      <c r="L24" s="124" t="n">
        <f aca="false">IF(D24&lt;C24,1,0)</f>
        <v>0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1</v>
      </c>
      <c r="W24" s="126" t="n">
        <f aca="false">H30</f>
        <v>1</v>
      </c>
      <c r="X24" s="126" t="n">
        <f aca="false">I30</f>
        <v>1</v>
      </c>
      <c r="Y24" s="126" t="n">
        <f aca="false">C24+C26+C28</f>
        <v>5</v>
      </c>
      <c r="Z24" s="126" t="n">
        <f aca="false">D24+D26+D28</f>
        <v>4</v>
      </c>
      <c r="AA24" s="126" t="n">
        <f aca="false">Y24-Z24</f>
        <v>1</v>
      </c>
      <c r="AB24" s="142" t="n">
        <f aca="false">3*V24+W24</f>
        <v>4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0</v>
      </c>
      <c r="AF24" s="0" t="n">
        <f aca="false">IF(OR(AB24&gt;AB27,AND(AB24=AB27,AA24&gt;AA27),AND(AB24=AB27,AA24=AA27,Y24&gt;Y27)),1,0)</f>
        <v>1</v>
      </c>
      <c r="AH24" s="0" t="n">
        <f aca="false">SUM(AD24:AF24)</f>
        <v>2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2</v>
      </c>
      <c r="D25" s="124" t="n">
        <f aca="false">'Fase de grupos'!I28</f>
        <v>2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3</v>
      </c>
      <c r="X25" s="123" t="n">
        <f aca="false">L30</f>
        <v>0</v>
      </c>
      <c r="Y25" s="123" t="n">
        <f aca="false">D24+C27+C29</f>
        <v>3</v>
      </c>
      <c r="Z25" s="123" t="n">
        <f aca="false">C24+D27+D29</f>
        <v>3</v>
      </c>
      <c r="AA25" s="123" t="n">
        <f aca="false">Y25-Z25</f>
        <v>0</v>
      </c>
      <c r="AB25" s="143" t="n">
        <f aca="false">3*V25+W25</f>
        <v>3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1</v>
      </c>
      <c r="AH25" s="0" t="n">
        <f aca="false">SUM(AD25:AF25)</f>
        <v>1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1</v>
      </c>
      <c r="D26" s="124" t="n">
        <f aca="false">'Fase de grupos'!I29</f>
        <v>2</v>
      </c>
      <c r="E26" s="1" t="str">
        <f aca="false">'Fase de grupos'!J29</f>
        <v>Perú</v>
      </c>
      <c r="G26" s="128" t="n">
        <f aca="false">IF(C26&gt;D26,1,0)</f>
        <v>0</v>
      </c>
      <c r="H26" s="123" t="n">
        <f aca="false">IF(C26=D26,1,0)</f>
        <v>0</v>
      </c>
      <c r="I26" s="124" t="n">
        <f aca="false">IF(C26&lt;D26,1,0)</f>
        <v>1</v>
      </c>
      <c r="J26" s="128"/>
      <c r="K26" s="123"/>
      <c r="L26" s="124"/>
      <c r="M26" s="128" t="n">
        <f aca="false">IF(D26&gt;C26,1,0)</f>
        <v>1</v>
      </c>
      <c r="N26" s="123" t="n">
        <f aca="false">IF(D26=C26,1,0)</f>
        <v>0</v>
      </c>
      <c r="O26" s="124" t="n">
        <f aca="false">IF(D26&lt;C26,1,0)</f>
        <v>0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2</v>
      </c>
      <c r="X26" s="123" t="n">
        <f aca="false">O30</f>
        <v>0</v>
      </c>
      <c r="Y26" s="123" t="n">
        <f aca="false">C25+D26+D29</f>
        <v>5</v>
      </c>
      <c r="Z26" s="123" t="n">
        <f aca="false">D25+C26+C29</f>
        <v>4</v>
      </c>
      <c r="AA26" s="123" t="n">
        <f aca="false">Y26-Z26</f>
        <v>1</v>
      </c>
      <c r="AB26" s="143" t="n">
        <f aca="false">3*V26+W26</f>
        <v>5</v>
      </c>
      <c r="AD26" s="0" t="n">
        <f aca="false">IF(OR(AB26&gt;AB24,AND(AB26=AB24,AA26&gt;AA24),AND(AB26=AB24,AA26=AA24,Y26&gt;Y24)),1,0)</f>
        <v>1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3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2</v>
      </c>
      <c r="X27" s="130" t="n">
        <f aca="false">R30</f>
        <v>1</v>
      </c>
      <c r="Y27" s="130" t="n">
        <f aca="false">D25+D27+D28</f>
        <v>4</v>
      </c>
      <c r="Z27" s="130" t="n">
        <f aca="false">C25+C27+C28</f>
        <v>6</v>
      </c>
      <c r="AA27" s="130" t="n">
        <f aca="false">Y27-Z27</f>
        <v>-2</v>
      </c>
      <c r="AB27" s="144" t="n">
        <f aca="false">3*V27+W27</f>
        <v>2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0</v>
      </c>
      <c r="AH27" s="0" t="n">
        <f aca="false">SUM(AD27:AF27)</f>
        <v>0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3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1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1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1</v>
      </c>
      <c r="H30" s="145" t="n">
        <f aca="false">SUM(H24:H29)</f>
        <v>1</v>
      </c>
      <c r="I30" s="122" t="n">
        <f aca="false">SUM(I24:I29)</f>
        <v>1</v>
      </c>
      <c r="J30" s="141" t="n">
        <f aca="false">SUM(J24:J29)</f>
        <v>0</v>
      </c>
      <c r="K30" s="145" t="n">
        <f aca="false">SUM(K24:K29)</f>
        <v>3</v>
      </c>
      <c r="L30" s="122" t="n">
        <f aca="false">SUM(L24:L29)</f>
        <v>0</v>
      </c>
      <c r="M30" s="141" t="n">
        <f aca="false">SUM(M24:M29)</f>
        <v>1</v>
      </c>
      <c r="N30" s="145" t="n">
        <f aca="false">SUM(N24:N29)</f>
        <v>2</v>
      </c>
      <c r="O30" s="122" t="n">
        <f aca="false">SUM(O24:O29)</f>
        <v>0</v>
      </c>
      <c r="P30" s="145" t="n">
        <f aca="false">SUM(P24:P29)</f>
        <v>0</v>
      </c>
      <c r="Q30" s="145" t="n">
        <f aca="false">SUM(Q24:Q29)</f>
        <v>2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2</v>
      </c>
      <c r="D34" s="127" t="n">
        <f aca="false">'Fase de grupos'!I37</f>
        <v>1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8</v>
      </c>
      <c r="Z34" s="126" t="n">
        <f aca="false">D34+D36+D38</f>
        <v>2</v>
      </c>
      <c r="AA34" s="126" t="n">
        <f aca="false">Y34-Z34</f>
        <v>6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1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1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1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2</v>
      </c>
      <c r="X35" s="123" t="n">
        <f aca="false">L40</f>
        <v>1</v>
      </c>
      <c r="Y35" s="123" t="n">
        <f aca="false">D34+C37+C39</f>
        <v>2</v>
      </c>
      <c r="Z35" s="123" t="n">
        <f aca="false">C34+D37+D39</f>
        <v>3</v>
      </c>
      <c r="AA35" s="123" t="n">
        <f aca="false">Y35-Z35</f>
        <v>-1</v>
      </c>
      <c r="AB35" s="143" t="n">
        <f aca="false">3*V35+W35</f>
        <v>2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1</v>
      </c>
      <c r="AH35" s="0" t="n">
        <f aca="false">SUM(AD35:AF35)</f>
        <v>2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3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0</v>
      </c>
      <c r="W36" s="123" t="n">
        <f aca="false">N40</f>
        <v>2</v>
      </c>
      <c r="X36" s="123" t="n">
        <f aca="false">O40</f>
        <v>1</v>
      </c>
      <c r="Y36" s="123" t="n">
        <f aca="false">C35+D36+D39</f>
        <v>2</v>
      </c>
      <c r="Z36" s="123" t="n">
        <f aca="false">D35+C36+C39</f>
        <v>4</v>
      </c>
      <c r="AA36" s="123" t="n">
        <f aca="false">Y36-Z36</f>
        <v>-2</v>
      </c>
      <c r="AB36" s="143" t="n">
        <f aca="false">3*V36+W36</f>
        <v>2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1</v>
      </c>
      <c r="AH36" s="0" t="n">
        <f aca="false">SUM(AD36:AF36)</f>
        <v>1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1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1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2</v>
      </c>
      <c r="X37" s="130" t="n">
        <f aca="false">R40</f>
        <v>1</v>
      </c>
      <c r="Y37" s="130" t="n">
        <f aca="false">D35+D37+D38</f>
        <v>2</v>
      </c>
      <c r="Z37" s="130" t="n">
        <f aca="false">C35+C37+C38</f>
        <v>5</v>
      </c>
      <c r="AA37" s="130" t="n">
        <f aca="false">Y37-Z37</f>
        <v>-3</v>
      </c>
      <c r="AB37" s="144" t="n">
        <f aca="false">3*V37+W37</f>
        <v>2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3</v>
      </c>
      <c r="D38" s="124" t="n">
        <f aca="false">'Fase de grupos'!I41</f>
        <v>0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0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1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1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2</v>
      </c>
      <c r="L40" s="122" t="n">
        <f aca="false">SUM(L34:L39)</f>
        <v>1</v>
      </c>
      <c r="M40" s="141" t="n">
        <f aca="false">SUM(M34:M39)</f>
        <v>0</v>
      </c>
      <c r="N40" s="145" t="n">
        <f aca="false">SUM(N34:N39)</f>
        <v>2</v>
      </c>
      <c r="O40" s="122" t="n">
        <f aca="false">SUM(O34:O39)</f>
        <v>1</v>
      </c>
      <c r="P40" s="145" t="n">
        <f aca="false">SUM(P34:P39)</f>
        <v>0</v>
      </c>
      <c r="Q40" s="145" t="n">
        <f aca="false">SUM(Q34:Q39)</f>
        <v>2</v>
      </c>
      <c r="R40" s="122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4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8</v>
      </c>
      <c r="Z44" s="126" t="n">
        <f aca="false">D44+D46+D48</f>
        <v>1</v>
      </c>
      <c r="AA44" s="126" t="n">
        <f aca="false">Y44-Z44</f>
        <v>7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0</v>
      </c>
      <c r="W45" s="123" t="n">
        <f aca="false">K50</f>
        <v>2</v>
      </c>
      <c r="X45" s="123" t="n">
        <f aca="false">L50</f>
        <v>1</v>
      </c>
      <c r="Y45" s="123" t="n">
        <f aca="false">D44+C47+C49</f>
        <v>1</v>
      </c>
      <c r="Z45" s="123" t="n">
        <f aca="false">C44+D47+D49</f>
        <v>5</v>
      </c>
      <c r="AA45" s="123" t="n">
        <f aca="false">Y45-Z45</f>
        <v>-4</v>
      </c>
      <c r="AB45" s="143" t="n">
        <f aca="false">3*V45+W45</f>
        <v>2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0</v>
      </c>
      <c r="AH45" s="0" t="n">
        <f aca="false">SUM(AD45:AF45)</f>
        <v>0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2</v>
      </c>
      <c r="X46" s="123" t="n">
        <f aca="false">O50</f>
        <v>1</v>
      </c>
      <c r="Y46" s="123" t="n">
        <f aca="false">C45+D46+D49</f>
        <v>3</v>
      </c>
      <c r="Z46" s="123" t="n">
        <f aca="false">D45+C46+C49</f>
        <v>4</v>
      </c>
      <c r="AA46" s="123" t="n">
        <f aca="false">Y46-Z46</f>
        <v>-1</v>
      </c>
      <c r="AB46" s="143" t="n">
        <f aca="false">3*V46+W46</f>
        <v>2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0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1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1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2</v>
      </c>
      <c r="X47" s="130" t="n">
        <f aca="false">R50</f>
        <v>1</v>
      </c>
      <c r="Y47" s="130" t="n">
        <f aca="false">D45+D47+D48</f>
        <v>1</v>
      </c>
      <c r="Z47" s="130" t="n">
        <f aca="false">C45+C47+C48</f>
        <v>3</v>
      </c>
      <c r="AA47" s="130" t="n">
        <f aca="false">Y47-Z47</f>
        <v>-2</v>
      </c>
      <c r="AB47" s="144" t="n">
        <f aca="false">3*V47+W47</f>
        <v>2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0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0</v>
      </c>
      <c r="K50" s="145" t="n">
        <f aca="false">SUM(K44:K49)</f>
        <v>2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2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2</v>
      </c>
      <c r="R50" s="122" t="n">
        <f aca="false">SUM(R44:R49)</f>
        <v>1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3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9</v>
      </c>
      <c r="Z54" s="126" t="n">
        <f aca="false">D54+D56+D58</f>
        <v>1</v>
      </c>
      <c r="AA54" s="126" t="n">
        <f aca="false">Y54-Z54</f>
        <v>8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0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1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1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0</v>
      </c>
      <c r="W55" s="123" t="n">
        <f aca="false">K60</f>
        <v>2</v>
      </c>
      <c r="X55" s="123" t="n">
        <f aca="false">L60</f>
        <v>1</v>
      </c>
      <c r="Y55" s="123" t="n">
        <f aca="false">D54+C57+C59</f>
        <v>0</v>
      </c>
      <c r="Z55" s="123" t="n">
        <f aca="false">C54+D57+D59</f>
        <v>3</v>
      </c>
      <c r="AA55" s="123" t="n">
        <f aca="false">Y55-Z55</f>
        <v>-3</v>
      </c>
      <c r="AB55" s="143" t="n">
        <f aca="false">3*V55+W55</f>
        <v>2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1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2</v>
      </c>
      <c r="X56" s="123" t="n">
        <f aca="false">O60</f>
        <v>1</v>
      </c>
      <c r="Y56" s="123" t="n">
        <f aca="false">C55+D56+D59</f>
        <v>1</v>
      </c>
      <c r="Z56" s="123" t="n">
        <f aca="false">D55+C56+C59</f>
        <v>2</v>
      </c>
      <c r="AA56" s="123" t="n">
        <f aca="false">Y56-Z56</f>
        <v>-1</v>
      </c>
      <c r="AB56" s="143" t="n">
        <f aca="false">3*V56+W56</f>
        <v>2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0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0</v>
      </c>
      <c r="K57" s="123" t="n">
        <f aca="false">IF(C57=D57,1,0)</f>
        <v>1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1</v>
      </c>
      <c r="R57" s="124" t="n">
        <f aca="false">IF(D57&lt;C57,1,0)</f>
        <v>0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2</v>
      </c>
      <c r="X57" s="130" t="n">
        <f aca="false">R60</f>
        <v>1</v>
      </c>
      <c r="Y57" s="130" t="n">
        <f aca="false">D55+D57+D58</f>
        <v>0</v>
      </c>
      <c r="Z57" s="130" t="n">
        <f aca="false">C55+C57+C58</f>
        <v>4</v>
      </c>
      <c r="AA57" s="130" t="n">
        <f aca="false">Y57-Z57</f>
        <v>-4</v>
      </c>
      <c r="AB57" s="144" t="n">
        <f aca="false">3*V57+W57</f>
        <v>2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4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0</v>
      </c>
      <c r="D59" s="131" t="n">
        <f aca="false">'Fase de grupos'!I62</f>
        <v>0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0</v>
      </c>
      <c r="K60" s="145" t="n">
        <f aca="false">SUM(K54:K59)</f>
        <v>2</v>
      </c>
      <c r="L60" s="122" t="n">
        <f aca="false">SUM(L54:L59)</f>
        <v>1</v>
      </c>
      <c r="M60" s="141" t="n">
        <f aca="false">SUM(M54:M59)</f>
        <v>0</v>
      </c>
      <c r="N60" s="145" t="n">
        <f aca="false">SUM(N54:N59)</f>
        <v>2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2</v>
      </c>
      <c r="R60" s="122" t="n">
        <f aca="false">SUM(R54:R59)</f>
        <v>1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1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4</v>
      </c>
      <c r="Z64" s="126" t="n">
        <f aca="false">D64+D66+D68</f>
        <v>1</v>
      </c>
      <c r="AA64" s="126" t="n">
        <f aca="false">Y64-Z64</f>
        <v>3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4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2</v>
      </c>
      <c r="X65" s="123" t="n">
        <f aca="false">L70</f>
        <v>1</v>
      </c>
      <c r="Y65" s="123" t="n">
        <f aca="false">D64+C67+C69</f>
        <v>1</v>
      </c>
      <c r="Z65" s="123" t="n">
        <f aca="false">C64+D67+D69</f>
        <v>2</v>
      </c>
      <c r="AA65" s="123" t="n">
        <f aca="false">Y65-Z65</f>
        <v>-1</v>
      </c>
      <c r="AB65" s="143" t="n">
        <f aca="false">3*V65+W65</f>
        <v>2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1</v>
      </c>
      <c r="Z66" s="123" t="n">
        <f aca="false">D65+C66+C69</f>
        <v>7</v>
      </c>
      <c r="AA66" s="123" t="n">
        <f aca="false">Y66-Z66</f>
        <v>-6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0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1</v>
      </c>
      <c r="L67" s="124" t="n">
        <f aca="false">IF(C67&lt;D67,1,0)</f>
        <v>0</v>
      </c>
      <c r="M67" s="128"/>
      <c r="N67" s="123"/>
      <c r="O67" s="124"/>
      <c r="P67" s="123" t="n">
        <f aca="false">IF(D67&gt;C67,1,0)</f>
        <v>0</v>
      </c>
      <c r="Q67" s="123" t="n">
        <f aca="false">IF(D67=C67,1,0)</f>
        <v>1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1</v>
      </c>
      <c r="W67" s="130" t="n">
        <f aca="false">Q70</f>
        <v>2</v>
      </c>
      <c r="X67" s="130" t="n">
        <f aca="false">R70</f>
        <v>0</v>
      </c>
      <c r="Y67" s="130" t="n">
        <f aca="false">D65+D67+D68</f>
        <v>5</v>
      </c>
      <c r="Z67" s="130" t="n">
        <f aca="false">C65+C67+C68</f>
        <v>1</v>
      </c>
      <c r="AA67" s="130" t="n">
        <f aca="false">Y67-Z67</f>
        <v>4</v>
      </c>
      <c r="AB67" s="144" t="n">
        <f aca="false">3*V67+W67</f>
        <v>5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2</v>
      </c>
      <c r="L70" s="122" t="n">
        <f aca="false">SUM(L64:L69)</f>
        <v>1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1</v>
      </c>
      <c r="Q70" s="145" t="n">
        <f aca="false">SUM(Q64:Q69)</f>
        <v>2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3</v>
      </c>
      <c r="D74" s="127" t="n">
        <f aca="false">'Fase de grupos'!I77</f>
        <v>0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1</v>
      </c>
      <c r="X74" s="126" t="n">
        <f aca="false">I80</f>
        <v>0</v>
      </c>
      <c r="Y74" s="126" t="n">
        <f aca="false">C74+C76+C78</f>
        <v>4</v>
      </c>
      <c r="Z74" s="126" t="n">
        <f aca="false">D74+D76+D78</f>
        <v>0</v>
      </c>
      <c r="AA74" s="126" t="n">
        <f aca="false">Y74-Z74</f>
        <v>4</v>
      </c>
      <c r="AB74" s="142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0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0</v>
      </c>
      <c r="N75" s="123" t="n">
        <f aca="false">IF(C75=D75,1,0)</f>
        <v>1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1</v>
      </c>
      <c r="R75" s="124" t="n">
        <f aca="false">IF(D75&lt;C75,1,0)</f>
        <v>0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1</v>
      </c>
      <c r="X75" s="123" t="n">
        <f aca="false">L80</f>
        <v>2</v>
      </c>
      <c r="Y75" s="123" t="n">
        <f aca="false">D74+C77+C79</f>
        <v>0</v>
      </c>
      <c r="Z75" s="123" t="n">
        <f aca="false">C74+D77+D79</f>
        <v>5</v>
      </c>
      <c r="AA75" s="123" t="n">
        <f aca="false">Y75-Z75</f>
        <v>-5</v>
      </c>
      <c r="AB75" s="143" t="n">
        <f aca="false">3*V75+W75</f>
        <v>1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0</v>
      </c>
      <c r="D76" s="124" t="n">
        <f aca="false">'Fase de grupos'!I79</f>
        <v>0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1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1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1</v>
      </c>
      <c r="W76" s="123" t="n">
        <f aca="false">N80</f>
        <v>2</v>
      </c>
      <c r="X76" s="123" t="n">
        <f aca="false">O80</f>
        <v>0</v>
      </c>
      <c r="Y76" s="123" t="n">
        <f aca="false">C75+D76+D79</f>
        <v>2</v>
      </c>
      <c r="Z76" s="123" t="n">
        <f aca="false">D75+C76+C79</f>
        <v>0</v>
      </c>
      <c r="AA76" s="123" t="n">
        <f aca="false">Y76-Z76</f>
        <v>2</v>
      </c>
      <c r="AB76" s="143" t="n">
        <f aca="false">3*V76+W76</f>
        <v>5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0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2</v>
      </c>
      <c r="X77" s="130" t="n">
        <f aca="false">R80</f>
        <v>1</v>
      </c>
      <c r="Y77" s="130" t="n">
        <f aca="false">D75+D77+D78</f>
        <v>0</v>
      </c>
      <c r="Z77" s="130" t="n">
        <f aca="false">C75+C77+C78</f>
        <v>1</v>
      </c>
      <c r="AA77" s="130" t="n">
        <f aca="false">Y77-Z77</f>
        <v>-1</v>
      </c>
      <c r="AB77" s="144" t="n">
        <f aca="false">3*V77+W77</f>
        <v>2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0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2</v>
      </c>
      <c r="H80" s="145" t="n">
        <f aca="false">SUM(H74:H79)</f>
        <v>1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1</v>
      </c>
      <c r="L80" s="122" t="n">
        <f aca="false">SUM(L74:L79)</f>
        <v>2</v>
      </c>
      <c r="M80" s="141" t="n">
        <f aca="false">SUM(M74:M79)</f>
        <v>1</v>
      </c>
      <c r="N80" s="145" t="n">
        <f aca="false">SUM(N74:N79)</f>
        <v>2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2</v>
      </c>
      <c r="R80" s="122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2018-06-14T18:23:36Z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