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<sst xmlns="http://schemas.openxmlformats.org/spreadsheetml/2006/main" count="454" uniqueCount="225">
  <si>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</si>
  <si>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</si>
  <si>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</si>
  <si>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</si>
  <si>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</si>
  <si>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</si>
  <si>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</si>
  <si>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</si>
  <si>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</si>
  <si>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</si>
  <si>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</si>
  <si>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</si>
  <si>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</si>
  <si>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</si>
  <si>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</si>
  <si>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</si>
  <si>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</si>
  <si>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</si>
  <si>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</si>
  <si>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</si>
  <si>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</si>
  <si>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</si>
  <si>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</si>
  <si>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</si>
  <si>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</si>
  <si>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</si>
  <si>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</si>
  <si>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</si>
  <si>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</si>
  <si>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</si>
  <si>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</si>
  <si>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</si>
  <si>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</si>
  <si>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</si>
  <si>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</si>
  <si>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</si>
  <si>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</si>
  <si>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</si>
  <si>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</si>
  <si>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</si>
  <si>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</si>
  <si>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</si>
  <si>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</si>
  <si>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</si>
  <si>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</si>
  <si>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</si>
  <si>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</si>
  <si>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</si>
  <si>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</si>
  <si>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Pablo Alvarez</t>
  </si>
  <si>
    <t xml:space="preserve">e-mail</t>
  </si>
  <si>
    <t xml:space="preserve">pabaltu@hotmail.com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</si>
  <si>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</si>
  <si>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</si>
  <si>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</si>
  <si>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</si>
  <si>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</si>
  <si>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</si>
  <si>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</si>
  <si>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</si>
  <si>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</si>
  <si>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</si>
  <si>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</si>
  <si>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</si>
  <si>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</si>
  <si>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</si>
  <si>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</si>
  <si>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</si>
  <si>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</si>
  <si>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</si>
  <si>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</si>
  <si>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</si>
  <si>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</si>
  <si>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</si>
  <si>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</si>
  <si>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</si>
  <si>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</si>
  <si>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</si>
  <si>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</si>
  <si>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</si>
  <si>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</si>
  <si>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</si>
  <si>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</si>
  <si>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</si>
  <si>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</si>
  <si>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</si>
  <si>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</si>
  <si>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</si>
  <si>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</si>
  <si>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</si>
  <si>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</si>
  <si>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</si>
  <si>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</si>
  <si>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</si>
  <si>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</si>
  <si>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</si>
  <si>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</si>
  <si>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</si>
  <si>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</si>
  <si>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</si>
  <si>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</si>
  <si>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</si>
  <si>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</si>
  <si>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</si>
  <si>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</si>
  <si>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</si>
  <si>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</si>
  <si>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</si>
  <si>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</si>
  <si>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</si>
  <si>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</si>
  <si>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</si>
  <si>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</si>
  <si>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</si>
  <si>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</si>
  <si>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</si>
  <si>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</si>
  <si>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</si>
  <si>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</si>
  <si>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</si>
  <si>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</si>
  <si>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</si>
  <si>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</si>
  <si>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</si>
  <si>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</si>
  <si>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</si>
  <si>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</si>
  <si>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</si>
  <si>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</si>
  <si>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</si>
  <si>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</si>
  <si>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</si>
  <si>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</si>
  <si>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</si>
  <si>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</si>
  <si>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</si>
  <si>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</si>
  <si>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</si>
  <si>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</si>
  <si>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</si>
  <si>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</si>
  <si>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</si>
  <si>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</si>
  <si>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</si>
  <si>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</si>
  <si>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</si>
  <si>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</si>
  <si>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</si>
  <si>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</si>
  <si>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</si>
  <si>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</si>
  <si>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</si>
  <si>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</si>
  <si>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</si>
  <si>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</si>
  <si>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</si>
  <si>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</si>
  <si>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</si>
  <si>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</si>
  <si>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</si>
  <si>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</si>
  <si>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</si>
  <si>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</si>
  <si>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</si>
  <si>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</si>
  <si>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</si>
  <si>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</si>
  <si>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</si>
  <si>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</si>
  <si>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</si>
  <si>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</si>
  <si>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Cavani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</si>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</sst>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84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19080</xdr:rowOff>
    </xdr:from>
    <xdr:to>
      <xdr:col>21</xdr:col>
      <xdr:colOff>1347120</xdr:colOff>
      <xdr:row>6</xdr:row>
      <xdr:rowOff>57960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143640</xdr:rowOff>
    </xdr:from>
    <xdr:to>
      <xdr:col>4</xdr:col>
      <xdr:colOff>275760</xdr:colOff>
      <xdr:row>12</xdr:row>
      <xdr:rowOff>170280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114840</xdr:rowOff>
    </xdr:from>
    <xdr:to>
      <xdr:col>4</xdr:col>
      <xdr:colOff>304200</xdr:colOff>
      <xdr:row>22</xdr:row>
      <xdr:rowOff>190080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40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86760</xdr:rowOff>
    </xdr:from>
    <xdr:to>
      <xdr:col>4</xdr:col>
      <xdr:colOff>294840</xdr:colOff>
      <xdr:row>32</xdr:row>
      <xdr:rowOff>169560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133920</xdr:rowOff>
    </xdr:from>
    <xdr:to>
      <xdr:col>4</xdr:col>
      <xdr:colOff>285480</xdr:colOff>
      <xdr:row>43</xdr:row>
      <xdr:rowOff>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134280</xdr:rowOff>
    </xdr:from>
    <xdr:to>
      <xdr:col>4</xdr:col>
      <xdr:colOff>285480</xdr:colOff>
      <xdr:row>53</xdr:row>
      <xdr:rowOff>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86400</xdr:rowOff>
    </xdr:from>
    <xdr:to>
      <xdr:col>4</xdr:col>
      <xdr:colOff>359640</xdr:colOff>
      <xdr:row>62</xdr:row>
      <xdr:rowOff>162360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124920</xdr:rowOff>
    </xdr:from>
    <xdr:to>
      <xdr:col>4</xdr:col>
      <xdr:colOff>361800</xdr:colOff>
      <xdr:row>73</xdr:row>
      <xdr:rowOff>19440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1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86400</xdr:rowOff>
    </xdr:from>
    <xdr:to>
      <xdr:col>4</xdr:col>
      <xdr:colOff>323280</xdr:colOff>
      <xdr:row>82</xdr:row>
      <xdr:rowOff>147600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04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abaltu@hot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2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2</v>
      </c>
      <c r="S10" s="76" t="n">
        <f aca="false">IF('No modificar!!'!AJ4=1,'No modificar!!'!AA4,IF('No modificar!!'!AJ5=1,'No modificar!!'!AA5,IF('No modificar!!'!AJ6=1,'No modificar!!'!AA6,'No modificar!!'!AA7)))</f>
        <v>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9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6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-5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5</v>
      </c>
      <c r="R28" s="67" t="n">
        <f aca="false">IF('No modificar!!'!AJ24=3,'No modificar!!'!Z24,IF('No modificar!!'!AJ25=3,'No modificar!!'!Z25,IF('No modificar!!'!AJ26=3,'No modificar!!'!Z26,'No modificar!!'!Z27)))</f>
        <v>0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2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-1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2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3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2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1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4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3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-6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4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2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1</v>
      </c>
      <c r="R50" s="76" t="n">
        <f aca="false">IF('No modificar!!'!AJ44=1,'No modificar!!'!Z44,IF('No modificar!!'!AJ45=1,'No modificar!!'!Z45,IF('No modificar!!'!AJ46=1,'No modificar!!'!Z46,'No modificar!!'!Z47)))</f>
        <v>3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0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2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-7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0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6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-6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0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1</v>
      </c>
      <c r="O78" s="67" t="n">
        <f aca="false">IF('No modificar!!'!AJ74=3,'No modificar!!'!W74,IF('No modificar!!'!AJ75=3,'No modificar!!'!W75,IF('No modificar!!'!AJ76=3,'No modificar!!'!W76,'No modificar!!'!W77)))</f>
        <v>2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1</v>
      </c>
      <c r="T78" s="65" t="n">
        <f aca="false">IF('No modificar!!'!AJ74=3,'No modificar!!'!AB74,IF('No modificar!!'!AJ75=3,'No modificar!!'!AB75,IF('No modificar!!'!AJ76=3,'No modificar!!'!AB76,'No modificar!!'!AB77)))</f>
        <v>5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Senegal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3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1</v>
      </c>
      <c r="S80" s="76" t="n">
        <f aca="false">IF('No modificar!!'!AJ74=1,'No modificar!!'!AA74,IF('No modificar!!'!AJ75=1,'No modificar!!'!AA75,IF('No modificar!!'!AJ76=1,'No modificar!!'!AA76,'No modificar!!'!AA77)))</f>
        <v>1</v>
      </c>
      <c r="T80" s="74" t="n">
        <f aca="false">IF('No modificar!!'!AJ74=1,'No modificar!!'!AB74,IF('No modificar!!'!AJ75=1,'No modificar!!'!AB75,IF('No modificar!!'!AJ76=1,'No modificar!!'!AB76,'No modificar!!'!AB77)))</f>
        <v>4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0</v>
      </c>
      <c r="I81" s="93" t="n">
        <v>2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2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pabaltu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5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497975708502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0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0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Brasil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3</v>
      </c>
      <c r="F17" s="10"/>
      <c r="G17" s="118" t="str">
        <f aca="false">IF(E17&gt;E18,D17,IF(E18&gt;E17,D18,"Manualmente"))</f>
        <v>Bélgica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1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Uruguay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España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3</v>
      </c>
      <c r="F24" s="10"/>
      <c r="G24" s="118" t="str">
        <f aca="false">IF(E24&gt;E25,D24,IF(E25&gt;E24,D25,"Manualmente"))</f>
        <v>Argentina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España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1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6" t="s">
        <v>186</v>
      </c>
      <c r="D30" s="116"/>
      <c r="E30" s="116"/>
      <c r="F30" s="10"/>
      <c r="G30" s="116"/>
      <c r="H30" s="116"/>
      <c r="I30" s="10"/>
      <c r="J30" s="118" t="str">
        <f aca="false">IF(H29&gt;H31,G29,IF(H31&gt;H29,G31,"Manualmente"))</f>
        <v>Alemania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0</v>
      </c>
      <c r="F31" s="10"/>
      <c r="G31" s="118" t="str">
        <f aca="false">IF(E31&gt;E32,D31,IF(E32&gt;E31,D32,"Manualmente"))</f>
        <v>Inglaterra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1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0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0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4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1</v>
      </c>
      <c r="F34" s="124" t="str">
        <f aca="false">'Fase de grupos'!J79</f>
        <v>Colombia</v>
      </c>
    </row>
    <row r="35" customFormat="false" ht="15.7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0</v>
      </c>
      <c r="F35" s="131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1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3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0</v>
      </c>
      <c r="E47" s="123" t="n">
        <f aca="false">'Fase de grupos'!I52</f>
        <v>0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0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0</v>
      </c>
      <c r="E52" s="123" t="n">
        <f aca="false">'Fase de grupos'!I81</f>
        <v>2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2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customFormat="false" ht="15" hidden="false" customHeight="false" outlineLevel="0" collapsed="false">
      <c r="A56" s="8"/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0</v>
      </c>
      <c r="F56" s="133" t="str">
        <f aca="false">'Fase final'!D8</f>
        <v>Portugal</v>
      </c>
    </row>
    <row r="57" customFormat="false" ht="15" hidden="false" customHeight="false" outlineLevel="0" collapsed="false">
      <c r="A57" s="8"/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Croacia</v>
      </c>
    </row>
    <row r="58" customFormat="false" ht="15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Suecia</v>
      </c>
    </row>
    <row r="59" customFormat="false" ht="15" hidden="false" customHeight="false" outlineLevel="0" collapsed="false">
      <c r="A59" s="8"/>
      <c r="B59" s="128" t="n">
        <v>52</v>
      </c>
      <c r="C59" s="60" t="str">
        <f aca="false">'Fase final'!D17</f>
        <v>Bélgica</v>
      </c>
      <c r="D59" s="60" t="n">
        <f aca="false">'Fase final'!E17</f>
        <v>3</v>
      </c>
      <c r="E59" s="60" t="n">
        <f aca="false">'Fase final'!E18</f>
        <v>0</v>
      </c>
      <c r="F59" s="134" t="str">
        <f aca="false">'Fase final'!D18</f>
        <v>Senegal</v>
      </c>
    </row>
    <row r="60" customFormat="false" ht="15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1</v>
      </c>
      <c r="E60" s="60" t="n">
        <f aca="false">'Fase final'!E22</f>
        <v>0</v>
      </c>
      <c r="F60" s="134" t="str">
        <f aca="false">'Fase final'!D22</f>
        <v>Rusia</v>
      </c>
    </row>
    <row r="61" customFormat="false" ht="15" hidden="false" customHeight="false" outlineLevel="0" collapsed="false">
      <c r="A61" s="8"/>
      <c r="B61" s="128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1</v>
      </c>
      <c r="F61" s="134" t="str">
        <f aca="false">'Fase final'!D25</f>
        <v>Perú</v>
      </c>
    </row>
    <row r="62" customFormat="false" ht="15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Suiza</v>
      </c>
    </row>
    <row r="63" customFormat="false" ht="15.75" hidden="false" customHeight="false" outlineLevel="0" collapsed="false">
      <c r="A63" s="8"/>
      <c r="B63" s="129" t="n">
        <v>56</v>
      </c>
      <c r="C63" s="135" t="str">
        <f aca="false">'Fase final'!D31</f>
        <v>Colombia</v>
      </c>
      <c r="D63" s="135" t="n">
        <f aca="false">'Fase final'!E31</f>
        <v>0</v>
      </c>
      <c r="E63" s="135" t="n">
        <f aca="false">'Fase final'!E32</f>
        <v>1</v>
      </c>
      <c r="F63" s="136" t="str">
        <f aca="false">'Fase final'!D32</f>
        <v>Inglaterra</v>
      </c>
    </row>
    <row r="64" customFormat="false" ht="15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1</v>
      </c>
      <c r="E66" s="137" t="n">
        <f aca="false">'Fase final'!H10</f>
        <v>0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0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1</v>
      </c>
      <c r="E69" s="135" t="n">
        <f aca="false">'Fase final'!H31</f>
        <v>0</v>
      </c>
      <c r="F69" s="140" t="str">
        <f aca="false">'Fase final'!G31</f>
        <v>Inglaterra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0</v>
      </c>
      <c r="E72" s="126" t="n">
        <f aca="false">'Fase final'!K16</f>
        <v>2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1</v>
      </c>
      <c r="E73" s="130" t="n">
        <f aca="false">'Fase final'!K30</f>
        <v>3</v>
      </c>
      <c r="F73" s="131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Uruguay</v>
      </c>
      <c r="D77" s="130" t="n">
        <f aca="false">'Fase final'!N22</f>
        <v>1</v>
      </c>
      <c r="E77" s="130" t="n">
        <f aca="false">'Fase final'!N24</f>
        <v>2</v>
      </c>
      <c r="F77" s="131" t="str">
        <f aca="false">'Fase final'!M24</f>
        <v>España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Rusia</v>
      </c>
      <c r="D81" s="0"/>
      <c r="E81" s="0"/>
      <c r="F81" s="0"/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Perú</v>
      </c>
      <c r="D85" s="0"/>
      <c r="E85" s="0"/>
      <c r="F85" s="0"/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  <c r="D86" s="0"/>
      <c r="E86" s="0"/>
      <c r="F86" s="0"/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Senegal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9" t="s">
        <v>212</v>
      </c>
      <c r="C105" s="131" t="str">
        <f aca="false">'Fase final'!G31</f>
        <v>Inglaterra</v>
      </c>
    </row>
    <row r="106" customFormat="false" ht="15" hidden="false" customHeight="false" outlineLevel="0" collapsed="false">
      <c r="A106" s="8"/>
      <c r="B106" s="123"/>
      <c r="C106" s="1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5" t="s">
        <v>213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5" t="s">
        <v>217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Uruguay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España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Brasil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41" t="s">
        <v>221</v>
      </c>
      <c r="C122" s="122" t="str">
        <f aca="false">'Fase final'!P17</f>
        <v>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2</v>
      </c>
      <c r="X4" s="126" t="n">
        <f aca="false">I10</f>
        <v>0</v>
      </c>
      <c r="Y4" s="126" t="n">
        <f aca="false">C4+C6+C8</f>
        <v>4</v>
      </c>
      <c r="Z4" s="126" t="n">
        <f aca="false">D4+D6+D8</f>
        <v>3</v>
      </c>
      <c r="AA4" s="126" t="n">
        <f aca="false">Y4-Z4</f>
        <v>1</v>
      </c>
      <c r="AB4" s="142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1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2</v>
      </c>
      <c r="Z5" s="123" t="n">
        <f aca="false">C4+D7+D9</f>
        <v>6</v>
      </c>
      <c r="AA5" s="123" t="n">
        <f aca="false">Y5-Z5</f>
        <v>-4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3</v>
      </c>
      <c r="Z6" s="123" t="n">
        <f aca="false">D5+C6+C9</f>
        <v>2</v>
      </c>
      <c r="AA6" s="123" t="n">
        <f aca="false">Y6-Z6</f>
        <v>1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4</v>
      </c>
      <c r="Z7" s="130" t="n">
        <f aca="false">C5+C7+C8</f>
        <v>2</v>
      </c>
      <c r="AA7" s="130" t="n">
        <f aca="false">Y7-Z7</f>
        <v>2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  <c r="U9" s="0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2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  <c r="U10" s="0"/>
    </row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6</v>
      </c>
      <c r="Z14" s="126" t="n">
        <f aca="false">D14+D16+D18</f>
        <v>3</v>
      </c>
      <c r="AA14" s="126" t="n">
        <f aca="false">Y14-Z14</f>
        <v>3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9</v>
      </c>
      <c r="Z15" s="123" t="n">
        <f aca="false">C14+D17+D19</f>
        <v>2</v>
      </c>
      <c r="AA15" s="123" t="n">
        <f aca="false">Y15-Z15</f>
        <v>7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1</v>
      </c>
      <c r="Z16" s="123" t="n">
        <f aca="false">D15+C16+C19</f>
        <v>6</v>
      </c>
      <c r="AA16" s="123" t="n">
        <f aca="false">Y16-Z16</f>
        <v>-5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1</v>
      </c>
      <c r="Z17" s="130" t="n">
        <f aca="false">C15+C17+C18</f>
        <v>6</v>
      </c>
      <c r="AA17" s="130" t="n">
        <f aca="false">Y17-Z17</f>
        <v>-5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  <c r="U20" s="0"/>
    </row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5</v>
      </c>
      <c r="Z24" s="126" t="n">
        <f aca="false">D24+D26+D28</f>
        <v>0</v>
      </c>
      <c r="AA24" s="126" t="n">
        <f aca="false">Y24-Z24</f>
        <v>5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1</v>
      </c>
      <c r="Z25" s="123" t="n">
        <f aca="false">C24+D27+D29</f>
        <v>4</v>
      </c>
      <c r="AA25" s="123" t="n">
        <f aca="false">Y25-Z25</f>
        <v>-3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2</v>
      </c>
      <c r="Z26" s="123" t="n">
        <f aca="false">D25+C26+C29</f>
        <v>3</v>
      </c>
      <c r="AA26" s="123" t="n">
        <f aca="false">Y26-Z26</f>
        <v>-1</v>
      </c>
      <c r="AB26" s="143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2</v>
      </c>
      <c r="X27" s="130" t="n">
        <f aca="false">R30</f>
        <v>1</v>
      </c>
      <c r="Y27" s="130" t="n">
        <f aca="false">D25+D27+D28</f>
        <v>2</v>
      </c>
      <c r="Z27" s="130" t="n">
        <f aca="false">C25+C27+C28</f>
        <v>3</v>
      </c>
      <c r="AA27" s="130" t="n">
        <f aca="false">Y27-Z27</f>
        <v>-1</v>
      </c>
      <c r="AB27" s="144" t="n">
        <f aca="false">3*V27+W27</f>
        <v>2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1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0</v>
      </c>
      <c r="Q30" s="145" t="n">
        <f aca="false">SUM(Q24:Q29)</f>
        <v>2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2</v>
      </c>
      <c r="AA34" s="126" t="n">
        <f aca="false">Y34-Z34</f>
        <v>6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0</v>
      </c>
      <c r="Z35" s="123" t="n">
        <f aca="false">C34+D37+D39</f>
        <v>6</v>
      </c>
      <c r="AA35" s="123" t="n">
        <f aca="false">Y35-Z35</f>
        <v>-6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4</v>
      </c>
      <c r="Z36" s="123" t="n">
        <f aca="false">D35+C36+C39</f>
        <v>3</v>
      </c>
      <c r="AA36" s="123" t="n">
        <f aca="false">Y36-Z36</f>
        <v>1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4</v>
      </c>
      <c r="Z37" s="130" t="n">
        <f aca="false">C35+C37+C38</f>
        <v>5</v>
      </c>
      <c r="AA37" s="130" t="n">
        <f aca="false">Y37-Z37</f>
        <v>-1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3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  <c r="U40" s="0"/>
    </row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9</v>
      </c>
      <c r="Z44" s="126" t="n">
        <f aca="false">D44+D46+D48</f>
        <v>1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0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3</v>
      </c>
      <c r="AA45" s="123" t="n">
        <f aca="false">Y45-Z45</f>
        <v>-1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4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1</v>
      </c>
      <c r="X46" s="123" t="n">
        <f aca="false">O50</f>
        <v>2</v>
      </c>
      <c r="Y46" s="123" t="n">
        <f aca="false">C45+D46+D49</f>
        <v>0</v>
      </c>
      <c r="Z46" s="123" t="n">
        <f aca="false">D45+C46+C49</f>
        <v>5</v>
      </c>
      <c r="AA46" s="123" t="n">
        <f aca="false">Y46-Z46</f>
        <v>-5</v>
      </c>
      <c r="AB46" s="143" t="n">
        <f aca="false">3*V46+W46</f>
        <v>1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1</v>
      </c>
      <c r="W47" s="130" t="n">
        <f aca="false">Q50</f>
        <v>0</v>
      </c>
      <c r="X47" s="130" t="n">
        <f aca="false">R50</f>
        <v>2</v>
      </c>
      <c r="Y47" s="130" t="n">
        <f aca="false">D45+D47+D48</f>
        <v>1</v>
      </c>
      <c r="Z47" s="130" t="n">
        <f aca="false">C45+C47+C48</f>
        <v>3</v>
      </c>
      <c r="AA47" s="130" t="n">
        <f aca="false">Y47-Z47</f>
        <v>-2</v>
      </c>
      <c r="AB47" s="144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0</v>
      </c>
      <c r="D49" s="131" t="n">
        <f aca="false">'Fase de grupos'!I52</f>
        <v>0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  <c r="U49" s="0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1</v>
      </c>
      <c r="O50" s="122" t="n">
        <f aca="false">SUM(O44:O49)</f>
        <v>2</v>
      </c>
      <c r="P50" s="145" t="n">
        <f aca="false">SUM(P44:P49)</f>
        <v>1</v>
      </c>
      <c r="Q50" s="145" t="n">
        <f aca="false">SUM(Q44:Q49)</f>
        <v>0</v>
      </c>
      <c r="R50" s="122" t="n">
        <f aca="false">SUM(R44:R49)</f>
        <v>2</v>
      </c>
      <c r="U50" s="0"/>
    </row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7</v>
      </c>
      <c r="Z54" s="126" t="n">
        <f aca="false">D54+D56+D58</f>
        <v>2</v>
      </c>
      <c r="AA54" s="126" t="n">
        <f aca="false">Y54-Z54</f>
        <v>5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0</v>
      </c>
      <c r="X55" s="123" t="n">
        <f aca="false">L60</f>
        <v>2</v>
      </c>
      <c r="Y55" s="123" t="n">
        <f aca="false">D54+C57+C59</f>
        <v>3</v>
      </c>
      <c r="Z55" s="123" t="n">
        <f aca="false">C54+D57+D59</f>
        <v>3</v>
      </c>
      <c r="AA55" s="123" t="n">
        <f aca="false">Y55-Z55</f>
        <v>0</v>
      </c>
      <c r="AB55" s="143" t="n">
        <f aca="false">3*V55+W55</f>
        <v>3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2</v>
      </c>
      <c r="W56" s="123" t="n">
        <f aca="false">N60</f>
        <v>0</v>
      </c>
      <c r="X56" s="123" t="n">
        <f aca="false">O60</f>
        <v>1</v>
      </c>
      <c r="Y56" s="123" t="n">
        <f aca="false">C55+D56+D59</f>
        <v>4</v>
      </c>
      <c r="Z56" s="123" t="n">
        <f aca="false">D55+C56+C59</f>
        <v>2</v>
      </c>
      <c r="AA56" s="123" t="n">
        <f aca="false">Y56-Z56</f>
        <v>2</v>
      </c>
      <c r="AB56" s="143" t="n">
        <f aca="false">3*V56+W56</f>
        <v>6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0</v>
      </c>
      <c r="Z57" s="130" t="n">
        <f aca="false">C55+C57+C58</f>
        <v>7</v>
      </c>
      <c r="AA57" s="130" t="n">
        <f aca="false">Y57-Z57</f>
        <v>-7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0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0</v>
      </c>
      <c r="L59" s="124" t="n">
        <f aca="false">IF(C59&lt;D59,1,0)</f>
        <v>1</v>
      </c>
      <c r="M59" s="128" t="n">
        <f aca="false">IF(D59&gt;C59,1,0)</f>
        <v>1</v>
      </c>
      <c r="N59" s="123" t="n">
        <f aca="false">IF(D59=C59,1,0)</f>
        <v>0</v>
      </c>
      <c r="O59" s="124" t="n">
        <f aca="false">IF(D59&lt;C59,1,0)</f>
        <v>0</v>
      </c>
      <c r="P59" s="123"/>
      <c r="Q59" s="123"/>
      <c r="R59" s="124"/>
      <c r="U59" s="0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0</v>
      </c>
      <c r="L60" s="122" t="n">
        <f aca="false">SUM(L54:L59)</f>
        <v>2</v>
      </c>
      <c r="M60" s="141" t="n">
        <f aca="false">SUM(M54:M59)</f>
        <v>2</v>
      </c>
      <c r="N60" s="145" t="n">
        <f aca="false">SUM(N54:N59)</f>
        <v>0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  <c r="U60" s="0"/>
    </row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3</v>
      </c>
      <c r="W64" s="126" t="n">
        <f aca="false">H70</f>
        <v>0</v>
      </c>
      <c r="X64" s="126" t="n">
        <f aca="false">I70</f>
        <v>0</v>
      </c>
      <c r="Y64" s="126" t="n">
        <f aca="false">C64+C66+C68</f>
        <v>7</v>
      </c>
      <c r="Z64" s="126" t="n">
        <f aca="false">D64+D66+D68</f>
        <v>1</v>
      </c>
      <c r="AA64" s="126" t="n">
        <f aca="false">Y64-Z64</f>
        <v>6</v>
      </c>
      <c r="AB64" s="142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0</v>
      </c>
      <c r="X65" s="123" t="n">
        <f aca="false">L70</f>
        <v>3</v>
      </c>
      <c r="Y65" s="123" t="n">
        <f aca="false">D64+C67+C69</f>
        <v>1</v>
      </c>
      <c r="Z65" s="123" t="n">
        <f aca="false">C64+D67+D69</f>
        <v>7</v>
      </c>
      <c r="AA65" s="123" t="n">
        <f aca="false">Y65-Z65</f>
        <v>-6</v>
      </c>
      <c r="AB65" s="143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1</v>
      </c>
      <c r="W66" s="123" t="n">
        <f aca="false">N70</f>
        <v>0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4</v>
      </c>
      <c r="AA66" s="123" t="n">
        <f aca="false">Y66-Z66</f>
        <v>-3</v>
      </c>
      <c r="AB66" s="143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0</v>
      </c>
      <c r="X67" s="130" t="n">
        <f aca="false">R70</f>
        <v>1</v>
      </c>
      <c r="Y67" s="130" t="n">
        <f aca="false">D65+D67+D68</f>
        <v>6</v>
      </c>
      <c r="Z67" s="130" t="n">
        <f aca="false">C65+C67+C68</f>
        <v>3</v>
      </c>
      <c r="AA67" s="130" t="n">
        <f aca="false">Y67-Z67</f>
        <v>3</v>
      </c>
      <c r="AB67" s="144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1</v>
      </c>
      <c r="H68" s="123" t="n">
        <f aca="false">IF(C68=D68,1,0)</f>
        <v>0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0</v>
      </c>
      <c r="R68" s="124" t="n">
        <f aca="false">IF(D68&lt;C68,1,0)</f>
        <v>1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0</v>
      </c>
      <c r="L69" s="124" t="n">
        <f aca="false">IF(C69&lt;D69,1,0)</f>
        <v>1</v>
      </c>
      <c r="M69" s="128" t="n">
        <f aca="false">IF(D69&gt;C69,1,0)</f>
        <v>1</v>
      </c>
      <c r="N69" s="123" t="n">
        <f aca="false">IF(D69=C69,1,0)</f>
        <v>0</v>
      </c>
      <c r="O69" s="124" t="n">
        <f aca="false">IF(D69&lt;C69,1,0)</f>
        <v>0</v>
      </c>
      <c r="P69" s="123"/>
      <c r="Q69" s="123"/>
      <c r="R69" s="124"/>
      <c r="U69" s="0"/>
    </row>
    <row r="70" customFormat="false" ht="15.75" hidden="false" customHeight="false" outlineLevel="0" collapsed="false">
      <c r="G70" s="141" t="n">
        <f aca="false">SUM(G64:G69)</f>
        <v>3</v>
      </c>
      <c r="H70" s="145" t="n">
        <f aca="false">SUM(H64:H69)</f>
        <v>0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0</v>
      </c>
      <c r="L70" s="122" t="n">
        <f aca="false">SUM(L64:L69)</f>
        <v>3</v>
      </c>
      <c r="M70" s="141" t="n">
        <f aca="false">SUM(M64:M69)</f>
        <v>1</v>
      </c>
      <c r="N70" s="145" t="n">
        <f aca="false">SUM(N64:N69)</f>
        <v>0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0</v>
      </c>
      <c r="R70" s="122" t="n">
        <f aca="false">SUM(R64:R69)</f>
        <v>1</v>
      </c>
      <c r="U70" s="0"/>
    </row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0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1</v>
      </c>
      <c r="X74" s="126" t="n">
        <f aca="false">I80</f>
        <v>2</v>
      </c>
      <c r="Y74" s="126" t="n">
        <f aca="false">C74+C76+C78</f>
        <v>1</v>
      </c>
      <c r="Z74" s="126" t="n">
        <f aca="false">D74+D76+D78</f>
        <v>4</v>
      </c>
      <c r="AA74" s="126" t="n">
        <f aca="false">Y74-Z74</f>
        <v>-3</v>
      </c>
      <c r="AB74" s="142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1</v>
      </c>
      <c r="W75" s="123" t="n">
        <f aca="false">K80</f>
        <v>2</v>
      </c>
      <c r="X75" s="123" t="n">
        <f aca="false">L80</f>
        <v>0</v>
      </c>
      <c r="Y75" s="123" t="n">
        <f aca="false">D74+C77+C79</f>
        <v>3</v>
      </c>
      <c r="Z75" s="123" t="n">
        <f aca="false">C74+D77+D79</f>
        <v>2</v>
      </c>
      <c r="AA75" s="123" t="n">
        <f aca="false">Y75-Z75</f>
        <v>1</v>
      </c>
      <c r="AB75" s="143" t="n">
        <f aca="false">3*V75+W75</f>
        <v>5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2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2</v>
      </c>
      <c r="X76" s="123" t="n">
        <f aca="false">O80</f>
        <v>0</v>
      </c>
      <c r="Y76" s="123" t="n">
        <f aca="false">C75+D76+D79</f>
        <v>4</v>
      </c>
      <c r="Z76" s="123" t="n">
        <f aca="false">D75+C76+C79</f>
        <v>3</v>
      </c>
      <c r="AA76" s="123" t="n">
        <f aca="false">Y76-Z76</f>
        <v>1</v>
      </c>
      <c r="AB76" s="143" t="n">
        <f aca="false">3*V76+W76</f>
        <v>5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0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1</v>
      </c>
      <c r="W77" s="130" t="n">
        <f aca="false">Q80</f>
        <v>1</v>
      </c>
      <c r="X77" s="130" t="n">
        <f aca="false">R80</f>
        <v>1</v>
      </c>
      <c r="Y77" s="130" t="n">
        <f aca="false">D75+D77+D78</f>
        <v>2</v>
      </c>
      <c r="Z77" s="130" t="n">
        <f aca="false">C75+C77+C78</f>
        <v>1</v>
      </c>
      <c r="AA77" s="130" t="n">
        <f aca="false">Y77-Z77</f>
        <v>1</v>
      </c>
      <c r="AB77" s="144" t="n">
        <f aca="false">3*V77+W77</f>
        <v>4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0</v>
      </c>
      <c r="D78" s="124" t="n">
        <f aca="false">'Fase de grupos'!I81</f>
        <v>2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2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1</v>
      </c>
      <c r="I80" s="122" t="n">
        <f aca="false">SUM(I74:I79)</f>
        <v>2</v>
      </c>
      <c r="J80" s="141" t="n">
        <f aca="false">SUM(J74:J79)</f>
        <v>1</v>
      </c>
      <c r="K80" s="145" t="n">
        <f aca="false">SUM(K74:K79)</f>
        <v>2</v>
      </c>
      <c r="L80" s="122" t="n">
        <f aca="false">SUM(L74:L79)</f>
        <v>0</v>
      </c>
      <c r="M80" s="141" t="n">
        <f aca="false">SUM(M74:M79)</f>
        <v>1</v>
      </c>
      <c r="N80" s="145" t="n">
        <f aca="false">SUM(N74:N79)</f>
        <v>2</v>
      </c>
      <c r="O80" s="122" t="n">
        <f aca="false">SUM(O74:O79)</f>
        <v>0</v>
      </c>
      <c r="P80" s="145" t="n">
        <f aca="false">SUM(P74:P79)</f>
        <v>1</v>
      </c>
      <c r="Q80" s="145" t="n">
        <f aca="false">SUM(Q74:Q79)</f>
        <v>1</v>
      </c>
      <c r="R80" s="122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2018-06-16T15:24:52Z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