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.jpeg" ContentType="image/jpeg"/>
  <Override PartName="/xl/media/image4.png" ContentType="image/png"/>
  <Override PartName="/xl/media/image2.jpeg" ContentType="image/jpeg"/>
  <Override PartName="/xl/media/image3.png" ContentType="image/png"/>
  <Override PartName="/xl/media/image1.jpeg" ContentType="image/jpeg"/>
  <Override PartName="/xl/media/image6.png" ContentType="image/png"/>
  <Override PartName="/xl/media/image5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<sst xmlns="http://schemas.openxmlformats.org/spreadsheetml/2006/main" count="455" uniqueCount="226">
  <si>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</si>
  <si>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</si>
  <si>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</si>
  <si>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</si>
  <si>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</si>
  <si>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</si>
  <si>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</si>
  <si>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</si>
  <si>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</si>
  <si>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</si>
  <si>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</si>
  <si>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</si>
  <si>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</si>
  <si>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</si>
  <si>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</si>
  <si>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</si>
  <si>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</si>
  <si>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</si>
  <si>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</si>
  <si>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</si>
  <si>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</si>
  <si>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</si>
  <si>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</si>
  <si>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</si>
  <si>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</si>
  <si>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</si>
  <si>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</si>
  <si>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</si>
  <si>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</si>
  <si>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</si>
  <si>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</si>
  <si>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</si>
  <si>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</si>
  <si>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</si>
  <si>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</si>
  <si>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</si>
  <si>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</si>
  <si>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</si>
  <si>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</si>
  <si>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</si>
  <si>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</si>
  <si>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</si>
  <si>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</si>
  <si>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</si>
  <si>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</si>
  <si>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</si>
  <si>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</si>
  <si>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</si>
  <si>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</si>
  <si>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Ricardo Calvo</t>
  </si>
  <si>
    <t xml:space="preserve">e-mail</t>
  </si>
  <si>
    <t xml:space="preserve">rcalvo@narthex.com.uy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</si>
  <si>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</si>
  <si>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</si>
  <si>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</si>
  <si>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</si>
  <si>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</si>
  <si>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</si>
  <si>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</si>
  <si>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</si>
  <si>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</si>
  <si>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</si>
  <si>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</si>
  <si>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</si>
  <si>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</si>
  <si>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</si>
  <si>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</si>
  <si>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</si>
  <si>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</si>
  <si>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</si>
  <si>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</si>
  <si>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</si>
  <si>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</si>
  <si>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</si>
  <si>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</si>
  <si>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</si>
  <si>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</si>
  <si>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</si>
  <si>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</si>
  <si>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</si>
  <si>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</si>
  <si>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</si>
  <si>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</si>
  <si>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</si>
  <si>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</si>
  <si>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</si>
  <si>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</si>
  <si>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</si>
  <si>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</si>
  <si>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</si>
  <si>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</si>
  <si>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</si>
  <si>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</si>
  <si>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</si>
  <si>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</si>
  <si>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</si>
  <si>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</si>
  <si>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</si>
  <si>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</si>
  <si>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</si>
  <si>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</si>
  <si>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</si>
  <si>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</si>
  <si>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</si>
  <si>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</si>
  <si>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</si>
  <si>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</si>
  <si>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</si>
  <si>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</si>
  <si>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</si>
  <si>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</si>
  <si>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</si>
  <si>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</si>
  <si>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</si>
  <si>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</si>
  <si>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</si>
  <si>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</si>
  <si>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</si>
  <si>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</si>
  <si>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</si>
  <si>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</si>
  <si>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</si>
  <si>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</si>
  <si>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</si>
  <si>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</si>
  <si>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</si>
  <si>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</si>
  <si>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</si>
  <si>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</si>
  <si>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</si>
  <si>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</si>
  <si>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</si>
  <si>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</si>
  <si>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</si>
  <si>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</si>
  <si>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</si>
  <si>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</si>
  <si>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</si>
  <si>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</si>
  <si>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</si>
  <si>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</si>
  <si>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</si>
  <si>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</si>
  <si>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</si>
  <si>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</si>
  <si>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</si>
  <si>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</si>
  <si>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</si>
  <si>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</si>
  <si>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</si>
  <si>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</si>
  <si>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</si>
  <si>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</si>
  <si>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</si>
  <si>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</si>
  <si>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</si>
  <si>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</si>
  <si>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</si>
  <si>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</si>
  <si>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</si>
  <si>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</si>
  <si>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</si>
  <si>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</si>
  <si>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</si>
  <si>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</si>
  <si>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</si>
  <si>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</si>
  <si>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</si>
  <si>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</si>
  <si>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</si>
  <si>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</si>
  <si>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Messi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</si>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</sst>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201120" y="637920"/>
          <a:ext cx="334584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57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0040" y="1114200"/>
          <a:ext cx="2104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5000" y="3028680"/>
          <a:ext cx="222840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0680" y="4943520"/>
          <a:ext cx="2133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599760" y="6933960"/>
          <a:ext cx="2104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0040" y="8877240"/>
          <a:ext cx="2114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09120" y="10772640"/>
          <a:ext cx="2169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599760" y="12754080"/>
          <a:ext cx="218124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0040" y="14658840"/>
          <a:ext cx="215244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3204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rcalvo@narthex.com.uy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2.67611336032389"/>
    <col collapsed="false" hidden="false" max="2" min="2" style="1" width="18.5303643724696"/>
    <col collapsed="false" hidden="false" max="3" min="3" style="0" width="113.866396761134"/>
    <col collapsed="false" hidden="false" max="4" min="4" style="0" width="1.60728744939271"/>
    <col collapsed="false" hidden="false" max="5" min="5" style="1" width="11.4615384615385"/>
    <col collapsed="false" hidden="false" max="7" min="6" style="1" width="3.64372469635628"/>
    <col collapsed="false" hidden="false" max="9" min="8" style="1" width="11.4615384615385"/>
    <col collapsed="false" hidden="false" max="1025" min="10" style="0" width="10.6032388663968"/>
  </cols>
  <sheetData>
    <row r="1" customFormat="false" ht="15" hidden="false" customHeight="false" outlineLevel="0" collapsed="false">
      <c r="B1" s="0"/>
      <c r="E1" s="0"/>
      <c r="F1" s="0"/>
      <c r="G1" s="0"/>
      <c r="H1" s="0"/>
      <c r="I1" s="0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B3" s="0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0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0"/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B7" s="0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0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0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0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0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0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0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0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0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B18" s="0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0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B20" s="0"/>
      <c r="C20" s="12" t="s">
        <v>24</v>
      </c>
      <c r="E20" s="0"/>
      <c r="F20" s="0"/>
      <c r="G20" s="0"/>
      <c r="H20" s="0"/>
      <c r="I20" s="0"/>
    </row>
    <row r="21" customFormat="false" ht="15.75" hidden="false" customHeight="false" outlineLevel="0" collapsed="false">
      <c r="B21" s="0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B22" s="0"/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B23" s="0"/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B25" s="0"/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B26" s="0"/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B27" s="0"/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B28" s="0"/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B29" s="0"/>
      <c r="C29" s="12" t="s">
        <v>42</v>
      </c>
    </row>
    <row r="30" customFormat="false" ht="15" hidden="false" customHeight="false" outlineLevel="0" collapsed="false">
      <c r="B30" s="0"/>
      <c r="C30" s="12" t="s">
        <v>43</v>
      </c>
    </row>
    <row r="31" customFormat="false" ht="15" hidden="false" customHeight="false" outlineLevel="0" collapsed="false">
      <c r="B31" s="0"/>
      <c r="C31" s="12" t="s">
        <v>44</v>
      </c>
    </row>
    <row r="32" customFormat="false" ht="15" hidden="false" customHeight="false" outlineLevel="0" collapsed="false">
      <c r="B32" s="0"/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8"/>
  <sheetViews>
    <sheetView windowProtection="false" showFormulas="false" showGridLines="true" showRowColHeaders="true" showZeros="true" rightToLeft="false" tabSelected="true" showOutlineSymbols="true" defaultGridColor="true" view="normal" topLeftCell="B6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1" min="1" style="30" width="2.89068825910931"/>
    <col collapsed="false" hidden="false" max="2" min="2" style="0" width="3.64372469635628"/>
    <col collapsed="false" hidden="false" max="3" min="3" style="0" width="4.92712550607287"/>
    <col collapsed="false" hidden="false" max="4" min="4" style="0" width="15.7449392712551"/>
    <col collapsed="false" hidden="false" max="5" min="5" style="0" width="8.03238866396761"/>
    <col collapsed="false" hidden="false" max="6" min="6" style="0" width="22.1740890688259"/>
    <col collapsed="false" hidden="false" max="7" min="7" style="0" width="15.7449392712551"/>
    <col collapsed="false" hidden="false" max="9" min="8" style="0" width="4.60728744939271"/>
    <col collapsed="false" hidden="false" max="10" min="10" style="0" width="15.7449392712551"/>
    <col collapsed="false" hidden="false" max="11" min="11" style="0" width="3.64372469635628"/>
    <col collapsed="false" hidden="false" max="12" min="12" style="1" width="3.64372469635628"/>
    <col collapsed="false" hidden="false" max="13" min="13" style="0" width="15.7449392712551"/>
    <col collapsed="false" hidden="false" max="18" min="14" style="0" width="3.64372469635628"/>
    <col collapsed="false" hidden="false" max="19" min="19" style="0" width="5.67611336032389"/>
    <col collapsed="false" hidden="false" max="20" min="20" style="0" width="4.60728744939271"/>
    <col collapsed="false" hidden="false" max="21" min="21" style="12" width="2.67611336032389"/>
    <col collapsed="false" hidden="false" max="22" min="22" style="0" width="25.2793522267206"/>
    <col collapsed="false" hidden="false" max="23" min="23" style="0" width="2.67611336032389"/>
    <col collapsed="false" hidden="false" max="30" min="24" style="31" width="11.4615384615385"/>
    <col collapsed="false" hidden="false" max="39" min="31" style="32" width="11.4615384615385"/>
    <col collapsed="false" hidden="false" max="1025" min="40" style="0" width="10.6032388663968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3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7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5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0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2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4</v>
      </c>
      <c r="R10" s="76" t="n">
        <f aca="false">IF('No modificar!!'!AJ4=1,'No modificar!!'!Z4,IF('No modificar!!'!AJ5=1,'No modificar!!'!Z5,IF('No modificar!!'!AJ6=1,'No modificar!!'!Z6,'No modificar!!'!Z7)))</f>
        <v>6</v>
      </c>
      <c r="S10" s="76" t="n">
        <f aca="false">IF('No modificar!!'!AJ4=1,'No modificar!!'!AA4,IF('No modificar!!'!AJ5=1,'No modificar!!'!AA5,IF('No modificar!!'!AJ6=1,'No modificar!!'!AA6,'No modificar!!'!AA7)))</f>
        <v>-2</v>
      </c>
      <c r="T10" s="74" t="n">
        <f aca="false">IF('No modificar!!'!AJ4=1,'No modificar!!'!AB4,IF('No modificar!!'!AJ5=1,'No modificar!!'!AB5,IF('No modificar!!'!AJ6=1,'No modificar!!'!AB6,'No modificar!!'!AB7)))</f>
        <v>2</v>
      </c>
      <c r="U10" s="77"/>
      <c r="V10" s="42"/>
      <c r="W10" s="50"/>
      <c r="X10" s="30"/>
      <c r="Y10" s="30"/>
      <c r="Z10" s="30"/>
      <c r="AA10" s="30"/>
      <c r="AB10" s="30"/>
      <c r="AC10" s="3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-3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2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3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9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7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4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-2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8</v>
      </c>
      <c r="S21" s="81" t="n">
        <f aca="false">IF('No modificar!!'!AJ14=0,'No modificar!!'!AA14,IF('No modificar!!'!AJ15=0,'No modificar!!'!AA15,IF('No modificar!!'!AJ16=0,'No modificar!!'!AA16,'No modificar!!'!AA17)))</f>
        <v>-7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2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6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5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1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5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3</v>
      </c>
      <c r="S30" s="76" t="n">
        <f aca="false">IF('No modificar!!'!AJ24=1,'No modificar!!'!AA24,IF('No modificar!!'!AJ25=1,'No modificar!!'!AA25,IF('No modificar!!'!AJ26=1,'No modificar!!'!AA26,'No modificar!!'!AA27)))</f>
        <v>0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7</v>
      </c>
      <c r="S31" s="81" t="n">
        <f aca="false">IF('No modificar!!'!AJ24=0,'No modificar!!'!AA24,IF('No modificar!!'!AJ25=0,'No modificar!!'!AA25,IF('No modificar!!'!AJ26=0,'No modificar!!'!AA26,'No modificar!!'!AA27)))</f>
        <v>-6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  <c r="AD33" s="0"/>
      <c r="AE33" s="0"/>
      <c r="AF33" s="0"/>
      <c r="AG33" s="0"/>
      <c r="AH33" s="0"/>
      <c r="AI33" s="0"/>
      <c r="AJ33" s="0"/>
      <c r="AK33" s="0"/>
      <c r="AL33" s="0"/>
      <c r="AM33" s="0"/>
    </row>
    <row r="34" customFormat="false" ht="15" hidden="false" customHeight="false" outlineLevel="0" collapsed="false">
      <c r="A34" s="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  <c r="AD34" s="0"/>
      <c r="AE34" s="0"/>
      <c r="AF34" s="0"/>
      <c r="AG34" s="0"/>
      <c r="AH34" s="0"/>
      <c r="AI34" s="0"/>
      <c r="AJ34" s="0"/>
      <c r="AK34" s="0"/>
      <c r="AL34" s="0"/>
      <c r="AM34" s="0"/>
    </row>
    <row r="35" customFormat="false" ht="15" hidden="false" customHeight="false" outlineLevel="0" collapsed="false">
      <c r="A35" s="0"/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  <c r="AD35" s="0"/>
      <c r="AE35" s="0"/>
      <c r="AF35" s="0"/>
      <c r="AG35" s="0"/>
      <c r="AH35" s="0"/>
      <c r="AI35" s="0"/>
      <c r="AJ35" s="0"/>
      <c r="AK35" s="0"/>
      <c r="AL35" s="0"/>
      <c r="AM35" s="0"/>
    </row>
    <row r="36" customFormat="false" ht="15.75" hidden="false" customHeight="false" outlineLevel="0" collapsed="false">
      <c r="A36" s="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15.75" hidden="false" customHeight="false" outlineLevel="0" collapsed="false">
      <c r="A37" s="0"/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2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15" hidden="false" customHeight="false" outlineLevel="0" collapsed="false">
      <c r="A38" s="0"/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2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5</v>
      </c>
      <c r="R38" s="67" t="n">
        <f aca="false">IF('No modificar!!'!AJ34=3,'No modificar!!'!Z34,IF('No modificar!!'!AJ35=3,'No modificar!!'!Z35,IF('No modificar!!'!AJ36=3,'No modificar!!'!Z36,'No modificar!!'!Z37)))</f>
        <v>3</v>
      </c>
      <c r="S38" s="67" t="n">
        <f aca="false">IF('No modificar!!'!AJ34=3,'No modificar!!'!AA34,IF('No modificar!!'!AJ35=3,'No modificar!!'!AA35,IF('No modificar!!'!AJ36=3,'No modificar!!'!AA36,'No modificar!!'!AA37)))</f>
        <v>2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15" hidden="false" customHeight="false" outlineLevel="0" collapsed="false">
      <c r="A39" s="0"/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1</v>
      </c>
      <c r="I39" s="93" t="n">
        <v>0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2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6</v>
      </c>
      <c r="R39" s="73" t="n">
        <f aca="false">IF('No modificar!!'!AJ34=2,'No modificar!!'!Z34,IF('No modificar!!'!AJ35=2,'No modificar!!'!Z35,IF('No modificar!!'!AJ36=2,'No modificar!!'!Z36,'No modificar!!'!Z37)))</f>
        <v>5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5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15" hidden="false" customHeight="false" outlineLevel="0" collapsed="false">
      <c r="A40" s="0"/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2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2</v>
      </c>
      <c r="U40" s="68"/>
      <c r="V40" s="69"/>
      <c r="W40" s="50"/>
      <c r="X40" s="30"/>
      <c r="Y40" s="30"/>
      <c r="Z40" s="30"/>
      <c r="AA40" s="30"/>
      <c r="AB40" s="30"/>
      <c r="AC40" s="30"/>
      <c r="AD40" s="0"/>
      <c r="AE40" s="0"/>
      <c r="AF40" s="0"/>
      <c r="AG40" s="0"/>
      <c r="AH40" s="0"/>
      <c r="AI40" s="0"/>
      <c r="AJ40" s="0"/>
      <c r="AK40" s="0"/>
      <c r="AL40" s="0"/>
      <c r="AM40" s="0"/>
    </row>
    <row r="41" customFormat="false" ht="15.75" hidden="false" customHeight="false" outlineLevel="0" collapsed="false">
      <c r="A41" s="0"/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2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3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-2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  <c r="AD41" s="0"/>
      <c r="AE41" s="0"/>
      <c r="AF41" s="0"/>
      <c r="AG41" s="0"/>
      <c r="AH41" s="0"/>
      <c r="AI41" s="0"/>
      <c r="AJ41" s="0"/>
      <c r="AK41" s="0"/>
      <c r="AL41" s="0"/>
      <c r="AM41" s="0"/>
    </row>
    <row r="42" customFormat="false" ht="15.75" hidden="false" customHeight="false" outlineLevel="0" collapsed="false">
      <c r="A42" s="0"/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1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  <c r="AD42" s="0"/>
      <c r="AE42" s="0"/>
      <c r="AF42" s="0"/>
      <c r="AG42" s="0"/>
      <c r="AH42" s="0"/>
      <c r="AI42" s="0"/>
      <c r="AJ42" s="0"/>
      <c r="AK42" s="0"/>
      <c r="AL42" s="0"/>
      <c r="AM42" s="0"/>
    </row>
    <row r="43" customFormat="false" ht="15" hidden="false" customHeight="false" outlineLevel="0" collapsed="false">
      <c r="A43" s="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  <c r="AD43" s="0"/>
      <c r="AE43" s="0"/>
      <c r="AF43" s="0"/>
      <c r="AG43" s="0"/>
      <c r="AH43" s="0"/>
      <c r="AI43" s="0"/>
      <c r="AJ43" s="0"/>
      <c r="AK43" s="0"/>
      <c r="AL43" s="0"/>
      <c r="AM43" s="0"/>
    </row>
    <row r="44" customFormat="false" ht="15" hidden="false" customHeight="false" outlineLevel="0" collapsed="false">
      <c r="A44" s="0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  <c r="AD44" s="0"/>
      <c r="AE44" s="0"/>
      <c r="AF44" s="0"/>
      <c r="AG44" s="0"/>
      <c r="AH44" s="0"/>
      <c r="AI44" s="0"/>
      <c r="AJ44" s="0"/>
      <c r="AK44" s="0"/>
      <c r="AL44" s="0"/>
      <c r="AM44" s="0"/>
    </row>
    <row r="45" customFormat="false" ht="15" hidden="false" customHeight="false" outlineLevel="0" collapsed="false">
      <c r="A45" s="0"/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  <c r="AD45" s="0"/>
      <c r="AE45" s="0"/>
      <c r="AF45" s="0"/>
      <c r="AG45" s="0"/>
      <c r="AH45" s="0"/>
      <c r="AI45" s="0"/>
      <c r="AJ45" s="0"/>
      <c r="AK45" s="0"/>
      <c r="AL45" s="0"/>
      <c r="AM45" s="0"/>
    </row>
    <row r="46" customFormat="false" ht="15.75" hidden="false" customHeight="false" outlineLevel="0" collapsed="false">
      <c r="A46" s="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  <c r="AD46" s="0"/>
      <c r="AE46" s="0"/>
      <c r="AF46" s="0"/>
      <c r="AG46" s="0"/>
      <c r="AH46" s="0"/>
      <c r="AI46" s="0"/>
      <c r="AJ46" s="0"/>
      <c r="AK46" s="0"/>
      <c r="AL46" s="0"/>
      <c r="AM46" s="0"/>
    </row>
    <row r="47" customFormat="false" ht="15.75" hidden="false" customHeight="false" outlineLevel="0" collapsed="false">
      <c r="A47" s="0"/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  <c r="AD47" s="0"/>
      <c r="AE47" s="0"/>
      <c r="AF47" s="0"/>
      <c r="AG47" s="0"/>
      <c r="AH47" s="0"/>
      <c r="AI47" s="0"/>
      <c r="AJ47" s="0"/>
      <c r="AK47" s="0"/>
      <c r="AL47" s="0"/>
      <c r="AM47" s="0"/>
    </row>
    <row r="48" customFormat="false" ht="15" hidden="false" customHeight="false" outlineLevel="0" collapsed="false">
      <c r="A48" s="0"/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2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7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6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  <c r="AD48" s="0"/>
      <c r="AE48" s="0"/>
      <c r="AF48" s="0"/>
      <c r="AG48" s="0"/>
      <c r="AH48" s="0"/>
      <c r="AI48" s="0"/>
      <c r="AJ48" s="0"/>
      <c r="AK48" s="0"/>
      <c r="AL48" s="0"/>
      <c r="AM48" s="0"/>
    </row>
    <row r="49" customFormat="false" ht="15" hidden="false" customHeight="false" outlineLevel="0" collapsed="false">
      <c r="A49" s="0"/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Serbia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1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  <c r="AD49" s="0"/>
      <c r="AE49" s="0"/>
      <c r="AF49" s="0"/>
      <c r="AG49" s="0"/>
      <c r="AH49" s="0"/>
      <c r="AI49" s="0"/>
      <c r="AJ49" s="0"/>
      <c r="AK49" s="0"/>
      <c r="AL49" s="0"/>
      <c r="AM49" s="0"/>
    </row>
    <row r="50" customFormat="false" ht="15" hidden="false" customHeight="false" outlineLevel="0" collapsed="false">
      <c r="A50" s="0"/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0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1</v>
      </c>
      <c r="U50" s="68"/>
      <c r="V50" s="69"/>
      <c r="W50" s="50"/>
      <c r="X50" s="30"/>
      <c r="Y50" s="30"/>
      <c r="Z50" s="30"/>
      <c r="AA50" s="30"/>
      <c r="AB50" s="30"/>
      <c r="AC50" s="30"/>
      <c r="AD50" s="0"/>
      <c r="AE50" s="0"/>
      <c r="AF50" s="0"/>
      <c r="AG50" s="0"/>
      <c r="AH50" s="0"/>
      <c r="AI50" s="0"/>
      <c r="AJ50" s="0"/>
      <c r="AK50" s="0"/>
      <c r="AL50" s="0"/>
      <c r="AM50" s="0"/>
    </row>
    <row r="51" customFormat="false" ht="15.75" hidden="false" customHeight="false" outlineLevel="0" collapsed="false">
      <c r="A51" s="0"/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2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Suiza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5</v>
      </c>
      <c r="S51" s="81" t="n">
        <f aca="false">IF('No modificar!!'!AJ44=0,'No modificar!!'!AA44,IF('No modificar!!'!AJ45=0,'No modificar!!'!AA45,IF('No modificar!!'!AJ46=0,'No modificar!!'!AA46,'No modificar!!'!AA47)))</f>
        <v>-4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  <c r="AD51" s="0"/>
      <c r="AE51" s="0"/>
      <c r="AF51" s="0"/>
      <c r="AG51" s="0"/>
      <c r="AH51" s="0"/>
      <c r="AI51" s="0"/>
      <c r="AJ51" s="0"/>
      <c r="AK51" s="0"/>
      <c r="AL51" s="0"/>
      <c r="AM51" s="0"/>
    </row>
    <row r="52" customFormat="false" ht="15.75" hidden="false" customHeight="false" outlineLevel="0" collapsed="false">
      <c r="A52" s="0"/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  <c r="AD52" s="0"/>
      <c r="AE52" s="0"/>
      <c r="AF52" s="0"/>
      <c r="AG52" s="0"/>
      <c r="AH52" s="0"/>
      <c r="AI52" s="0"/>
      <c r="AJ52" s="0"/>
      <c r="AK52" s="0"/>
      <c r="AL52" s="0"/>
      <c r="AM52" s="0"/>
    </row>
    <row r="53" customFormat="false" ht="15" hidden="false" customHeight="false" outlineLevel="0" collapsed="false">
      <c r="A53" s="0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  <c r="AD53" s="0"/>
      <c r="AE53" s="0"/>
      <c r="AF53" s="0"/>
      <c r="AG53" s="0"/>
      <c r="AH53" s="0"/>
      <c r="AI53" s="0"/>
      <c r="AJ53" s="0"/>
      <c r="AK53" s="0"/>
      <c r="AL53" s="0"/>
      <c r="AM53" s="0"/>
    </row>
    <row r="54" customFormat="false" ht="15" hidden="false" customHeight="false" outlineLevel="0" collapsed="false">
      <c r="A54" s="0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  <c r="AD54" s="0"/>
      <c r="AE54" s="0"/>
      <c r="AF54" s="0"/>
      <c r="AG54" s="0"/>
      <c r="AH54" s="0"/>
      <c r="AI54" s="0"/>
      <c r="AJ54" s="0"/>
      <c r="AK54" s="0"/>
      <c r="AL54" s="0"/>
      <c r="AM54" s="0"/>
    </row>
    <row r="55" customFormat="false" ht="15" hidden="false" customHeight="false" outlineLevel="0" collapsed="false">
      <c r="A55" s="0"/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  <c r="AD55" s="0"/>
      <c r="AE55" s="0"/>
      <c r="AF55" s="0"/>
      <c r="AG55" s="0"/>
      <c r="AH55" s="0"/>
      <c r="AI55" s="0"/>
      <c r="AJ55" s="0"/>
      <c r="AK55" s="0"/>
      <c r="AL55" s="0"/>
      <c r="AM55" s="0"/>
    </row>
    <row r="56" customFormat="false" ht="15.75" hidden="false" customHeight="false" outlineLevel="0" collapsed="false">
      <c r="A56" s="0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  <c r="AD56" s="0"/>
      <c r="AE56" s="0"/>
      <c r="AF56" s="0"/>
      <c r="AG56" s="0"/>
      <c r="AH56" s="0"/>
      <c r="AI56" s="0"/>
      <c r="AJ56" s="0"/>
      <c r="AK56" s="0"/>
      <c r="AL56" s="0"/>
      <c r="AM56" s="0"/>
    </row>
    <row r="57" customFormat="false" ht="15.75" hidden="false" customHeight="false" outlineLevel="0" collapsed="false">
      <c r="A57" s="0"/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1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  <c r="AD57" s="0"/>
      <c r="AE57" s="0"/>
      <c r="AF57" s="0"/>
      <c r="AG57" s="0"/>
      <c r="AH57" s="0"/>
      <c r="AI57" s="0"/>
      <c r="AJ57" s="0"/>
      <c r="AK57" s="0"/>
      <c r="AL57" s="0"/>
      <c r="AM57" s="0"/>
    </row>
    <row r="58" customFormat="false" ht="15" hidden="false" customHeight="false" outlineLevel="0" collapsed="false">
      <c r="A58" s="0"/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4</v>
      </c>
      <c r="R58" s="67" t="n">
        <f aca="false">IF('No modificar!!'!AJ54=3,'No modificar!!'!Z54,IF('No modificar!!'!AJ55=3,'No modificar!!'!Z55,IF('No modificar!!'!AJ56=3,'No modificar!!'!Z56,'No modificar!!'!Z57)))</f>
        <v>0</v>
      </c>
      <c r="S58" s="67" t="n">
        <f aca="false">IF('No modificar!!'!AJ54=3,'No modificar!!'!AA54,IF('No modificar!!'!AJ55=3,'No modificar!!'!AA55,IF('No modificar!!'!AJ56=3,'No modificar!!'!AA56,'No modificar!!'!AA57)))</f>
        <v>4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  <c r="AD58" s="0"/>
      <c r="AE58" s="0"/>
      <c r="AF58" s="0"/>
      <c r="AG58" s="0"/>
      <c r="AH58" s="0"/>
      <c r="AI58" s="0"/>
      <c r="AJ58" s="0"/>
      <c r="AK58" s="0"/>
      <c r="AL58" s="0"/>
      <c r="AM58" s="0"/>
    </row>
    <row r="59" customFormat="false" ht="15" hidden="false" customHeight="false" outlineLevel="0" collapsed="false">
      <c r="A59" s="0"/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Corea del Sur</v>
      </c>
      <c r="N59" s="72" t="n">
        <f aca="false">IF('No modificar!!'!AJ54=2,'No modificar!!'!V54,IF('No modificar!!'!AJ55=2,'No modificar!!'!V55,IF('No modificar!!'!AJ56=2,'No modificar!!'!V56,'No modificar!!'!V57)))</f>
        <v>0</v>
      </c>
      <c r="O59" s="73" t="n">
        <f aca="false">IF('No modificar!!'!AJ54=2,'No modificar!!'!W54,IF('No modificar!!'!AJ55=2,'No modificar!!'!W55,IF('No modificar!!'!AJ56=2,'No modificar!!'!W56,'No modificar!!'!W57)))</f>
        <v>2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1</v>
      </c>
      <c r="R59" s="73" t="n">
        <f aca="false">IF('No modificar!!'!AJ54=2,'No modificar!!'!Z54,IF('No modificar!!'!AJ55=2,'No modificar!!'!Z55,IF('No modificar!!'!AJ56=2,'No modificar!!'!Z56,'No modificar!!'!Z57)))</f>
        <v>2</v>
      </c>
      <c r="S59" s="73" t="n">
        <f aca="false">IF('No modificar!!'!AJ54=2,'No modificar!!'!AA54,IF('No modificar!!'!AJ55=2,'No modificar!!'!AA55,IF('No modificar!!'!AJ56=2,'No modificar!!'!AA56,'No modificar!!'!AA57)))</f>
        <v>-1</v>
      </c>
      <c r="T59" s="71" t="n">
        <f aca="false">IF('No modificar!!'!AJ54=2,'No modificar!!'!AB54,IF('No modificar!!'!AJ55=2,'No modificar!!'!AB55,IF('No modificar!!'!AJ56=2,'No modificar!!'!AB56,'No modificar!!'!AB57)))</f>
        <v>2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  <c r="AD59" s="0"/>
      <c r="AE59" s="0"/>
      <c r="AF59" s="0"/>
      <c r="AG59" s="0"/>
      <c r="AH59" s="0"/>
      <c r="AI59" s="0"/>
      <c r="AJ59" s="0"/>
      <c r="AK59" s="0"/>
      <c r="AL59" s="0"/>
      <c r="AM59" s="0"/>
    </row>
    <row r="60" customFormat="false" ht="15" hidden="false" customHeight="false" outlineLevel="0" collapsed="false">
      <c r="A60" s="0"/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0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0</v>
      </c>
      <c r="R60" s="76" t="n">
        <f aca="false">IF('No modificar!!'!AJ54=1,'No modificar!!'!Z54,IF('No modificar!!'!AJ55=1,'No modificar!!'!Z55,IF('No modificar!!'!AJ56=1,'No modificar!!'!Z56,'No modificar!!'!Z57)))</f>
        <v>1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  <c r="AD60" s="0"/>
      <c r="AE60" s="0"/>
      <c r="AF60" s="0"/>
      <c r="AG60" s="0"/>
      <c r="AH60" s="0"/>
      <c r="AI60" s="0"/>
      <c r="AJ60" s="0"/>
      <c r="AK60" s="0"/>
      <c r="AL60" s="0"/>
      <c r="AM60" s="0"/>
    </row>
    <row r="61" customFormat="false" ht="15.75" hidden="false" customHeight="false" outlineLevel="0" collapsed="false">
      <c r="A61" s="0"/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1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Suecia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2</v>
      </c>
      <c r="P61" s="81" t="n">
        <f aca="false">IF('No modificar!!'!AJ54=0,'No modificar!!'!X54,IF('No modificar!!'!AJ55=0,'No modificar!!'!X55,IF('No modificar!!'!AJ56=0,'No modificar!!'!X56,'No modificar!!'!X57)))</f>
        <v>1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3</v>
      </c>
      <c r="S61" s="81" t="n">
        <f aca="false">IF('No modificar!!'!AJ54=0,'No modificar!!'!AA54,IF('No modificar!!'!AJ55=0,'No modificar!!'!AA55,IF('No modificar!!'!AJ56=0,'No modificar!!'!AA56,'No modificar!!'!AA57)))</f>
        <v>-2</v>
      </c>
      <c r="T61" s="79" t="n">
        <f aca="false">IF('No modificar!!'!AJ54=0,'No modificar!!'!AB54,IF('No modificar!!'!AJ55=0,'No modificar!!'!AB55,IF('No modificar!!'!AJ56=0,'No modificar!!'!AB56,'No modificar!!'!AB57)))</f>
        <v>2</v>
      </c>
      <c r="U61" s="68"/>
      <c r="V61" s="69"/>
      <c r="W61" s="50"/>
      <c r="X61" s="30"/>
      <c r="Y61" s="30"/>
      <c r="Z61" s="30"/>
      <c r="AA61" s="30"/>
      <c r="AB61" s="30"/>
      <c r="AC61" s="30"/>
      <c r="AD61" s="0"/>
      <c r="AE61" s="0"/>
      <c r="AF61" s="0"/>
      <c r="AG61" s="0"/>
      <c r="AH61" s="0"/>
      <c r="AI61" s="0"/>
      <c r="AJ61" s="0"/>
      <c r="AK61" s="0"/>
      <c r="AL61" s="0"/>
      <c r="AM61" s="0"/>
    </row>
    <row r="62" customFormat="false" ht="15.75" hidden="false" customHeight="false" outlineLevel="0" collapsed="false">
      <c r="A62" s="0"/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0</v>
      </c>
      <c r="I62" s="96" t="n">
        <v>0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  <c r="AD62" s="0"/>
      <c r="AE62" s="0"/>
      <c r="AF62" s="0"/>
      <c r="AG62" s="0"/>
      <c r="AH62" s="0"/>
      <c r="AI62" s="0"/>
      <c r="AJ62" s="0"/>
      <c r="AK62" s="0"/>
      <c r="AL62" s="0"/>
      <c r="AM62" s="0"/>
    </row>
    <row r="63" customFormat="false" ht="15" hidden="false" customHeight="false" outlineLevel="0" collapsed="false">
      <c r="A63" s="0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  <c r="AD63" s="0"/>
      <c r="AE63" s="0"/>
      <c r="AF63" s="0"/>
      <c r="AG63" s="0"/>
      <c r="AH63" s="0"/>
      <c r="AI63" s="0"/>
      <c r="AJ63" s="0"/>
      <c r="AK63" s="0"/>
      <c r="AL63" s="0"/>
      <c r="AM63" s="0"/>
    </row>
    <row r="64" customFormat="false" ht="15" hidden="false" customHeight="false" outlineLevel="0" collapsed="false">
      <c r="A64" s="0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  <c r="AD64" s="0"/>
      <c r="AE64" s="0"/>
      <c r="AF64" s="0"/>
      <c r="AG64" s="0"/>
      <c r="AH64" s="0"/>
      <c r="AI64" s="0"/>
      <c r="AJ64" s="0"/>
      <c r="AK64" s="0"/>
      <c r="AL64" s="0"/>
      <c r="AM64" s="0"/>
    </row>
    <row r="65" customFormat="false" ht="15" hidden="false" customHeight="false" outlineLevel="0" collapsed="false">
      <c r="A65" s="0"/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  <c r="AD65" s="0"/>
      <c r="AE65" s="0"/>
      <c r="AF65" s="0"/>
      <c r="AG65" s="0"/>
      <c r="AH65" s="0"/>
      <c r="AI65" s="0"/>
      <c r="AJ65" s="0"/>
      <c r="AK65" s="0"/>
      <c r="AL65" s="0"/>
      <c r="AM65" s="0"/>
    </row>
    <row r="66" customFormat="false" ht="15.75" hidden="false" customHeight="false" outlineLevel="0" collapsed="false">
      <c r="A66" s="0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  <c r="AD66" s="0"/>
      <c r="AE66" s="0"/>
      <c r="AF66" s="0"/>
      <c r="AG66" s="0"/>
      <c r="AH66" s="0"/>
      <c r="AI66" s="0"/>
      <c r="AJ66" s="0"/>
      <c r="AK66" s="0"/>
      <c r="AL66" s="0"/>
      <c r="AM66" s="0"/>
    </row>
    <row r="67" customFormat="false" ht="15.75" hidden="false" customHeight="false" outlineLevel="0" collapsed="false">
      <c r="A67" s="0"/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  <c r="AD67" s="0"/>
      <c r="AE67" s="0"/>
      <c r="AF67" s="0"/>
      <c r="AG67" s="0"/>
      <c r="AH67" s="0"/>
      <c r="AI67" s="0"/>
      <c r="AJ67" s="0"/>
      <c r="AK67" s="0"/>
      <c r="AL67" s="0"/>
      <c r="AM67" s="0"/>
    </row>
    <row r="68" customFormat="false" ht="15" hidden="false" customHeight="false" outlineLevel="0" collapsed="false">
      <c r="A68" s="0"/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1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5</v>
      </c>
      <c r="R68" s="67" t="n">
        <f aca="false">IF('No modificar!!'!AJ64=3,'No modificar!!'!Z64,IF('No modificar!!'!AJ65=3,'No modificar!!'!Z65,IF('No modificar!!'!AJ66=3,'No modificar!!'!Z66,'No modificar!!'!Z67)))</f>
        <v>0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  <c r="AD68" s="0"/>
      <c r="AE68" s="0"/>
      <c r="AF68" s="0"/>
      <c r="AG68" s="0"/>
      <c r="AH68" s="0"/>
      <c r="AI68" s="0"/>
      <c r="AJ68" s="0"/>
      <c r="AK68" s="0"/>
      <c r="AL68" s="0"/>
      <c r="AM68" s="0"/>
    </row>
    <row r="69" customFormat="false" ht="15" hidden="false" customHeight="false" outlineLevel="0" collapsed="false">
      <c r="A69" s="0"/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3</v>
      </c>
      <c r="R69" s="73" t="n">
        <f aca="false">IF('No modificar!!'!AJ64=2,'No modificar!!'!Z64,IF('No modificar!!'!AJ65=2,'No modificar!!'!Z65,IF('No modificar!!'!AJ66=2,'No modificar!!'!Z66,'No modificar!!'!Z67)))</f>
        <v>1</v>
      </c>
      <c r="S69" s="73" t="n">
        <f aca="false">IF('No modificar!!'!AJ64=2,'No modificar!!'!AA64,IF('No modificar!!'!AJ65=2,'No modificar!!'!AA65,IF('No modificar!!'!AJ66=2,'No modificar!!'!AA66,'No modificar!!'!AA67)))</f>
        <v>2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  <c r="AD69" s="0"/>
      <c r="AE69" s="0"/>
      <c r="AF69" s="0"/>
      <c r="AG69" s="0"/>
      <c r="AH69" s="0"/>
      <c r="AI69" s="0"/>
      <c r="AJ69" s="0"/>
      <c r="AK69" s="0"/>
      <c r="AL69" s="0"/>
      <c r="AM69" s="0"/>
    </row>
    <row r="70" customFormat="false" ht="15" hidden="false" customHeight="false" outlineLevel="0" collapsed="false">
      <c r="A70" s="0"/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2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3</v>
      </c>
      <c r="S70" s="76" t="n">
        <f aca="false">IF('No modificar!!'!AJ64=1,'No modificar!!'!AA64,IF('No modificar!!'!AJ65=1,'No modificar!!'!AA65,IF('No modificar!!'!AJ66=1,'No modificar!!'!AA66,'No modificar!!'!AA67)))</f>
        <v>-2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  <c r="AD70" s="0"/>
      <c r="AE70" s="0"/>
      <c r="AF70" s="0"/>
      <c r="AG70" s="0"/>
      <c r="AH70" s="0"/>
      <c r="AI70" s="0"/>
      <c r="AJ70" s="0"/>
      <c r="AK70" s="0"/>
      <c r="AL70" s="0"/>
      <c r="AM70" s="0"/>
    </row>
    <row r="71" customFormat="false" ht="15.75" hidden="false" customHeight="false" outlineLevel="0" collapsed="false">
      <c r="A71" s="0"/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0</v>
      </c>
      <c r="I71" s="93" t="n">
        <v>0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6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  <c r="AD71" s="0"/>
      <c r="AE71" s="0"/>
      <c r="AF71" s="0"/>
      <c r="AG71" s="0"/>
      <c r="AH71" s="0"/>
      <c r="AI71" s="0"/>
      <c r="AJ71" s="0"/>
      <c r="AK71" s="0"/>
      <c r="AL71" s="0"/>
      <c r="AM71" s="0"/>
    </row>
    <row r="72" customFormat="false" ht="15.75" hidden="false" customHeight="false" outlineLevel="0" collapsed="false">
      <c r="A72" s="0"/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0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  <c r="AD72" s="0"/>
      <c r="AE72" s="0"/>
      <c r="AF72" s="0"/>
      <c r="AG72" s="0"/>
      <c r="AH72" s="0"/>
      <c r="AI72" s="0"/>
      <c r="AJ72" s="0"/>
      <c r="AK72" s="0"/>
      <c r="AL72" s="0"/>
      <c r="AM72" s="0"/>
    </row>
    <row r="73" customFormat="false" ht="15" hidden="false" customHeight="false" outlineLevel="0" collapsed="false">
      <c r="A73" s="0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  <c r="AD73" s="0"/>
      <c r="AE73" s="0"/>
      <c r="AF73" s="0"/>
      <c r="AG73" s="0"/>
      <c r="AH73" s="0"/>
      <c r="AI73" s="0"/>
      <c r="AJ73" s="0"/>
      <c r="AK73" s="0"/>
      <c r="AL73" s="0"/>
      <c r="AM73" s="0"/>
    </row>
    <row r="74" customFormat="false" ht="15" hidden="false" customHeight="false" outlineLevel="0" collapsed="false">
      <c r="A74" s="0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  <c r="AD74" s="0"/>
      <c r="AE74" s="0"/>
      <c r="AF74" s="0"/>
      <c r="AG74" s="0"/>
      <c r="AH74" s="0"/>
      <c r="AI74" s="0"/>
      <c r="AJ74" s="0"/>
      <c r="AK74" s="0"/>
      <c r="AL74" s="0"/>
      <c r="AM74" s="0"/>
    </row>
    <row r="75" customFormat="false" ht="15" hidden="false" customHeight="false" outlineLevel="0" collapsed="false">
      <c r="A75" s="0"/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  <c r="AD75" s="0"/>
      <c r="AE75" s="0"/>
      <c r="AF75" s="0"/>
      <c r="AG75" s="0"/>
      <c r="AH75" s="0"/>
      <c r="AI75" s="0"/>
      <c r="AJ75" s="0"/>
      <c r="AK75" s="0"/>
      <c r="AL75" s="0"/>
      <c r="AM75" s="0"/>
    </row>
    <row r="76" customFormat="false" ht="15.75" hidden="false" customHeight="false" outlineLevel="0" collapsed="false">
      <c r="A76" s="0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  <c r="AD76" s="0"/>
      <c r="AE76" s="0"/>
      <c r="AF76" s="0"/>
      <c r="AG76" s="0"/>
      <c r="AH76" s="0"/>
      <c r="AI76" s="0"/>
      <c r="AJ76" s="0"/>
      <c r="AK76" s="0"/>
      <c r="AL76" s="0"/>
      <c r="AM76" s="0"/>
    </row>
    <row r="77" customFormat="false" ht="15.75" hidden="false" customHeight="false" outlineLevel="0" collapsed="false">
      <c r="A77" s="0"/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2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  <c r="AD77" s="0"/>
      <c r="AE77" s="0"/>
      <c r="AF77" s="0"/>
      <c r="AG77" s="0"/>
      <c r="AH77" s="0"/>
      <c r="AI77" s="0"/>
      <c r="AJ77" s="0"/>
      <c r="AK77" s="0"/>
      <c r="AL77" s="0"/>
      <c r="AM77" s="0"/>
    </row>
    <row r="78" customFormat="false" ht="15" hidden="false" customHeight="false" outlineLevel="0" collapsed="false">
      <c r="A78" s="0"/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Senegal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6</v>
      </c>
      <c r="R78" s="67" t="n">
        <f aca="false">IF('No modificar!!'!AJ74=3,'No modificar!!'!Z74,IF('No modificar!!'!AJ75=3,'No modificar!!'!Z75,IF('No modificar!!'!AJ76=3,'No modificar!!'!Z76,'No modificar!!'!Z77)))</f>
        <v>4</v>
      </c>
      <c r="S78" s="67" t="n">
        <f aca="false">IF('No modificar!!'!AJ74=3,'No modificar!!'!AA74,IF('No modificar!!'!AJ75=3,'No modificar!!'!AA75,IF('No modificar!!'!AJ76=3,'No modificar!!'!AA76,'No modificar!!'!AA77)))</f>
        <v>2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  <c r="AD78" s="0"/>
      <c r="AE78" s="0"/>
      <c r="AF78" s="0"/>
      <c r="AG78" s="0"/>
      <c r="AH78" s="0"/>
      <c r="AI78" s="0"/>
      <c r="AJ78" s="0"/>
      <c r="AK78" s="0"/>
      <c r="AL78" s="0"/>
      <c r="AM78" s="0"/>
    </row>
    <row r="79" customFormat="false" ht="15" hidden="false" customHeight="false" outlineLevel="0" collapsed="false">
      <c r="A79" s="0"/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0</v>
      </c>
      <c r="I79" s="93" t="n">
        <v>0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2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5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  <c r="AD79" s="0"/>
      <c r="AE79" s="0"/>
      <c r="AF79" s="0"/>
      <c r="AG79" s="0"/>
      <c r="AH79" s="0"/>
      <c r="AI79" s="0"/>
      <c r="AJ79" s="0"/>
      <c r="AK79" s="0"/>
      <c r="AL79" s="0"/>
      <c r="AM79" s="0"/>
    </row>
    <row r="80" customFormat="false" ht="15" hidden="false" customHeight="false" outlineLevel="0" collapsed="false">
      <c r="A80" s="0"/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2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Polonia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2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3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2</v>
      </c>
      <c r="U80" s="68"/>
      <c r="V80" s="69"/>
      <c r="W80" s="50"/>
      <c r="X80" s="30"/>
      <c r="Y80" s="30"/>
      <c r="Z80" s="30"/>
      <c r="AA80" s="30"/>
      <c r="AB80" s="30"/>
      <c r="AC80" s="30"/>
      <c r="AD80" s="0"/>
      <c r="AE80" s="0"/>
      <c r="AF80" s="0"/>
      <c r="AG80" s="0"/>
      <c r="AH80" s="0"/>
      <c r="AI80" s="0"/>
      <c r="AJ80" s="0"/>
      <c r="AK80" s="0"/>
      <c r="AL80" s="0"/>
      <c r="AM80" s="0"/>
    </row>
    <row r="81" customFormat="false" ht="15.75" hidden="false" customHeight="false" outlineLevel="0" collapsed="false">
      <c r="A81" s="0"/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2</v>
      </c>
      <c r="R81" s="81" t="n">
        <f aca="false">IF('No modificar!!'!AJ74=0,'No modificar!!'!Z74,IF('No modificar!!'!AJ75=0,'No modificar!!'!Z75,IF('No modificar!!'!AJ76=0,'No modificar!!'!Z76,'No modificar!!'!Z77)))</f>
        <v>5</v>
      </c>
      <c r="S81" s="81" t="n">
        <f aca="false">IF('No modificar!!'!AJ74=0,'No modificar!!'!AA74,IF('No modificar!!'!AJ75=0,'No modificar!!'!AA75,IF('No modificar!!'!AJ76=0,'No modificar!!'!AA76,'No modificar!!'!AA77)))</f>
        <v>-3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  <c r="AD81" s="0"/>
      <c r="AE81" s="0"/>
      <c r="AF81" s="0"/>
      <c r="AG81" s="0"/>
      <c r="AH81" s="0"/>
      <c r="AI81" s="0"/>
      <c r="AJ81" s="0"/>
      <c r="AK81" s="0"/>
      <c r="AL81" s="0"/>
      <c r="AM81" s="0"/>
    </row>
    <row r="82" customFormat="false" ht="15.75" hidden="false" customHeight="false" outlineLevel="0" collapsed="false">
      <c r="A82" s="0"/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2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  <c r="AD82" s="0"/>
      <c r="AE82" s="0"/>
      <c r="AF82" s="0"/>
      <c r="AG82" s="0"/>
      <c r="AH82" s="0"/>
      <c r="AI82" s="0"/>
      <c r="AJ82" s="0"/>
      <c r="AK82" s="0"/>
      <c r="AL82" s="0"/>
      <c r="AM82" s="0"/>
    </row>
    <row r="83" customFormat="false" ht="15.75" hidden="false" customHeight="false" outlineLevel="0" collapsed="false">
      <c r="A83" s="0"/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  <c r="AD83" s="0"/>
      <c r="AE83" s="0"/>
      <c r="AF83" s="0"/>
      <c r="AG83" s="0"/>
      <c r="AH83" s="0"/>
      <c r="AI83" s="0"/>
      <c r="AJ83" s="0"/>
      <c r="AK83" s="0"/>
      <c r="AL83" s="0"/>
      <c r="AM83" s="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rcalvo@narthex.com.u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RowHeight="15"/>
  <cols>
    <col collapsed="false" hidden="false" max="1" min="1" style="30" width="2.67611336032389"/>
    <col collapsed="false" hidden="false" max="2" min="2" style="108" width="3.64372469635628"/>
    <col collapsed="false" hidden="false" max="3" min="3" style="108" width="10.497975708502"/>
    <col collapsed="false" hidden="false" max="4" min="4" style="108" width="13.1740890688259"/>
    <col collapsed="false" hidden="false" max="6" min="5" style="108" width="3.64372469635628"/>
    <col collapsed="false" hidden="false" max="7" min="7" style="1" width="17.6761133603239"/>
    <col collapsed="false" hidden="false" max="8" min="8" style="1" width="3.64372469635628"/>
    <col collapsed="false" hidden="false" max="9" min="9" style="108" width="3.64372469635628"/>
    <col collapsed="false" hidden="false" max="10" min="10" style="1" width="18.7449392712551"/>
    <col collapsed="false" hidden="false" max="11" min="11" style="1" width="3.64372469635628"/>
    <col collapsed="false" hidden="false" max="12" min="12" style="108" width="7.49797570850202"/>
    <col collapsed="false" hidden="false" max="13" min="13" style="1" width="16.8178137651822"/>
    <col collapsed="false" hidden="false" max="14" min="14" style="1" width="3.64372469635628"/>
    <col collapsed="false" hidden="false" max="15" min="15" style="108" width="3.64372469635628"/>
    <col collapsed="false" hidden="false" max="16" min="16" style="1" width="15.7449392712551"/>
    <col collapsed="false" hidden="false" max="17" min="17" style="1" width="3.64372469635628"/>
    <col collapsed="false" hidden="false" max="18" min="18" style="108" width="3.64372469635628"/>
    <col collapsed="false" hidden="false" max="19" min="19" style="1" width="15.7449392712551"/>
    <col collapsed="false" hidden="false" max="20" min="20" style="108" width="3.64372469635628"/>
    <col collapsed="false" hidden="false" max="25" min="21" style="31" width="11.4615384615385"/>
    <col collapsed="false" hidden="false" max="1025" min="26" style="0" width="10.6032388663968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A3" s="0"/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.75" hidden="false" customHeight="false" outlineLevel="0" collapsed="false"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A7" s="0"/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0</v>
      </c>
      <c r="F8" s="10"/>
      <c r="G8" s="118" t="str">
        <f aca="false">IF(E7&gt;E8,D7,IF(E8&gt;E7,D8,"Manualmente"))</f>
        <v>Uruguay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customFormat="false" ht="15.75" hidden="false" customHeight="false" outlineLevel="0" collapsed="false"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Uruguay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1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Uruguay</v>
      </c>
      <c r="N12" s="122" t="n">
        <v>0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Alemania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4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A15" s="0"/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3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A16" s="0"/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0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A17" s="0"/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2</v>
      </c>
      <c r="F17" s="10"/>
      <c r="G17" s="118" t="str">
        <f aca="false">IF(E17&gt;E18,D17,IF(E18&gt;E17,D18,"Manualmente"))</f>
        <v>Bélgica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A18" s="0"/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A19" s="0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A20" s="0"/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A21" s="0"/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A22" s="0"/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Brasil</v>
      </c>
      <c r="N22" s="122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A23" s="0"/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tr">
        <f aca="false">IF(H22&gt;H24,G22,IF(H24&gt;H22,G24,"Manualmente"))</f>
        <v>España</v>
      </c>
      <c r="K23" s="118" t="n">
        <v>1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A24" s="0"/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1</v>
      </c>
      <c r="F24" s="10"/>
      <c r="G24" s="118" t="str">
        <f aca="false">IF(E24&gt;E25,D24,IF(E25&gt;E24,D25,"Manualmente"))</f>
        <v>Argentina</v>
      </c>
      <c r="H24" s="118" t="n">
        <v>0</v>
      </c>
      <c r="I24" s="10"/>
      <c r="J24" s="10"/>
      <c r="K24" s="10"/>
      <c r="L24" s="10"/>
      <c r="M24" s="121" t="str">
        <f aca="false">IF(K23&gt;K30,J30,IF(K30&gt;K23,J23,"Manualmente"))</f>
        <v>España</v>
      </c>
      <c r="N24" s="121" t="n">
        <v>1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A25" s="0"/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A26" s="0"/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A27" s="0"/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A28" s="0"/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A29" s="0"/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A30" s="0"/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A31" s="0"/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Senegal</v>
      </c>
      <c r="E31" s="119" t="n">
        <v>1</v>
      </c>
      <c r="F31" s="10"/>
      <c r="G31" s="118" t="str">
        <f aca="false">IF(E31&gt;E32,D31,IF(E32&gt;E31,D32,"Manualmente"))</f>
        <v>Inglaterra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A32" s="0"/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3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A33" s="0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A34" s="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A35" s="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  <c r="AA48" s="0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/>
  <cols>
    <col collapsed="false" hidden="false" max="1" min="1" style="0" width="3.64372469635628"/>
    <col collapsed="false" hidden="false" max="2" min="2" style="1" width="4.60728744939271"/>
    <col collapsed="false" hidden="false" max="3" min="3" style="1" width="13.497975708502"/>
    <col collapsed="false" hidden="false" max="5" min="4" style="1" width="1.92712550607287"/>
    <col collapsed="false" hidden="false" max="6" min="6" style="1" width="15.7449392712551"/>
    <col collapsed="false" hidden="false" max="7" min="7" style="0" width="3.64372469635628"/>
    <col collapsed="false" hidden="false" max="8" min="8" style="0" width="3"/>
    <col collapsed="false" hidden="false" max="9" min="9" style="0" width="15.7449392712551"/>
    <col collapsed="false" hidden="false" max="11" min="10" style="0" width="3.64372469635628"/>
    <col collapsed="false" hidden="false" max="12" min="12" style="0" width="15.7449392712551"/>
    <col collapsed="false" hidden="false" max="1025" min="13" style="0" width="10.6032388663968"/>
  </cols>
  <sheetData>
    <row r="1" customFormat="false" ht="15.75" hidden="false" customHeight="false" outlineLevel="0" collapsed="false">
      <c r="B1" s="0"/>
      <c r="C1" s="0"/>
      <c r="D1" s="0"/>
      <c r="E1" s="0"/>
      <c r="F1" s="0"/>
    </row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3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3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2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2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2</v>
      </c>
      <c r="E8" s="123" t="n">
        <f aca="false">'Fase de grupos'!I37</f>
        <v>1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2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2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1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1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3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1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2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>
      <c r="B19" s="0"/>
      <c r="C19" s="0"/>
      <c r="D19" s="0"/>
      <c r="E19" s="0"/>
      <c r="F19" s="0"/>
    </row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4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1</v>
      </c>
      <c r="E24" s="123" t="n">
        <f aca="false">'Fase de grupos'!I29</f>
        <v>0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2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1</v>
      </c>
      <c r="E26" s="123" t="n">
        <f aca="false">'Fase de grupos'!I39</f>
        <v>0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2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2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0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0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1</v>
      </c>
      <c r="E33" s="123" t="n">
        <f aca="false">'Fase de grupos'!I70</f>
        <v>2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0</v>
      </c>
      <c r="E34" s="123" t="n">
        <f aca="false">'Fase de grupos'!I79</f>
        <v>0</v>
      </c>
      <c r="F34" s="124" t="str">
        <f aca="false">'Fase de grupos'!J79</f>
        <v>Colombia</v>
      </c>
    </row>
    <row r="35" customFormat="false" ht="15.75" hidden="false" customHeight="false" outlineLevel="0" collapsed="false">
      <c r="A35" s="8"/>
      <c r="B35" s="129" t="n">
        <v>32</v>
      </c>
      <c r="C35" s="130" t="str">
        <f aca="false">'Fase de grupos'!G80</f>
        <v>Senegal</v>
      </c>
      <c r="D35" s="130" t="n">
        <f aca="false">'Fase de grupos'!H80</f>
        <v>2</v>
      </c>
      <c r="E35" s="130" t="n">
        <f aca="false">'Fase de grupos'!I80</f>
        <v>1</v>
      </c>
      <c r="F35" s="131" t="str">
        <f aca="false">'Fase de grupos'!J80</f>
        <v>Japón</v>
      </c>
    </row>
    <row r="36" customFormat="false" ht="15" hidden="false" customHeight="false" outlineLevel="0" collapsed="false">
      <c r="A36" s="8"/>
    </row>
    <row r="37" customFormat="false" ht="15.75" hidden="false" customHeight="false" outlineLevel="0" collapsed="false">
      <c r="B37" s="0"/>
      <c r="C37" s="0"/>
      <c r="D37" s="0"/>
      <c r="E37" s="0"/>
      <c r="F37" s="0"/>
    </row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2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2</v>
      </c>
      <c r="E41" s="123" t="n">
        <f aca="false">'Fase de grupos'!I22</f>
        <v>1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1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2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2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1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2</v>
      </c>
      <c r="E46" s="123" t="n">
        <f aca="false">'Fase de grupos'!I51</f>
        <v>1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1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0</v>
      </c>
      <c r="E49" s="123" t="n">
        <f aca="false">'Fase de grupos'!I62</f>
        <v>0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0</v>
      </c>
      <c r="E50" s="123" t="n">
        <f aca="false">'Fase de grupos'!I71</f>
        <v>0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0</v>
      </c>
      <c r="E51" s="123" t="n">
        <f aca="false">'Fase de grupos'!I72</f>
        <v>1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1</v>
      </c>
      <c r="E52" s="123" t="n">
        <f aca="false">'Fase de grupos'!I81</f>
        <v>1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2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customFormat="false" ht="15" hidden="false" customHeight="false" outlineLevel="0" collapsed="false">
      <c r="A56" s="8"/>
      <c r="B56" s="125" t="n">
        <v>49</v>
      </c>
      <c r="C56" s="132" t="str">
        <f aca="false">'Fase final'!D7</f>
        <v>Uruguay</v>
      </c>
      <c r="D56" s="132" t="n">
        <f aca="false">'Fase final'!E7</f>
        <v>1</v>
      </c>
      <c r="E56" s="132" t="n">
        <f aca="false">'Fase final'!E8</f>
        <v>0</v>
      </c>
      <c r="F56" s="133" t="str">
        <f aca="false">'Fase final'!D8</f>
        <v>Portugal</v>
      </c>
    </row>
    <row r="57" customFormat="false" ht="15" hidden="false" customHeight="false" outlineLevel="0" collapsed="false">
      <c r="A57" s="8"/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1</v>
      </c>
      <c r="F57" s="134" t="str">
        <f aca="false">'Fase final'!D11</f>
        <v>Nigeria</v>
      </c>
    </row>
    <row r="58" customFormat="false" ht="15" hidden="false" customHeight="false" outlineLevel="0" collapsed="false">
      <c r="A58" s="8"/>
      <c r="B58" s="128" t="n">
        <v>51</v>
      </c>
      <c r="C58" s="60" t="str">
        <f aca="false">'Fase final'!D14</f>
        <v>Brasil</v>
      </c>
      <c r="D58" s="60" t="n">
        <f aca="false">'Fase final'!E14</f>
        <v>4</v>
      </c>
      <c r="E58" s="60" t="n">
        <f aca="false">'Fase final'!E15</f>
        <v>0</v>
      </c>
      <c r="F58" s="134" t="str">
        <f aca="false">'Fase final'!D15</f>
        <v>Corea del Sur</v>
      </c>
    </row>
    <row r="59" customFormat="false" ht="15" hidden="false" customHeight="false" outlineLevel="0" collapsed="false">
      <c r="A59" s="8"/>
      <c r="B59" s="128" t="n">
        <v>52</v>
      </c>
      <c r="C59" s="60" t="str">
        <f aca="false">'Fase final'!D17</f>
        <v>Bélgica</v>
      </c>
      <c r="D59" s="60" t="n">
        <f aca="false">'Fase final'!E17</f>
        <v>2</v>
      </c>
      <c r="E59" s="60" t="n">
        <f aca="false">'Fase final'!E18</f>
        <v>1</v>
      </c>
      <c r="F59" s="134" t="str">
        <f aca="false">'Fase final'!D18</f>
        <v>Colombia</v>
      </c>
    </row>
    <row r="60" customFormat="false" ht="15" hidden="false" customHeight="false" outlineLevel="0" collapsed="false">
      <c r="A60" s="8"/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0</v>
      </c>
      <c r="F60" s="134" t="str">
        <f aca="false">'Fase final'!D22</f>
        <v>Rusia</v>
      </c>
    </row>
    <row r="61" customFormat="false" ht="15" hidden="false" customHeight="false" outlineLevel="0" collapsed="false">
      <c r="A61" s="8"/>
      <c r="B61" s="128" t="n">
        <v>54</v>
      </c>
      <c r="C61" s="60" t="str">
        <f aca="false">'Fase final'!D24</f>
        <v>Argentina</v>
      </c>
      <c r="D61" s="60" t="n">
        <f aca="false">'Fase final'!E24</f>
        <v>1</v>
      </c>
      <c r="E61" s="60" t="n">
        <f aca="false">'Fase final'!E25</f>
        <v>0</v>
      </c>
      <c r="F61" s="134" t="str">
        <f aca="false">'Fase final'!D25</f>
        <v>Dinamarca</v>
      </c>
    </row>
    <row r="62" customFormat="false" ht="15" hidden="false" customHeight="false" outlineLevel="0" collapsed="false">
      <c r="A62" s="8"/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34" t="str">
        <f aca="false">'Fase final'!D29</f>
        <v>Serbia</v>
      </c>
    </row>
    <row r="63" customFormat="false" ht="15.75" hidden="false" customHeight="false" outlineLevel="0" collapsed="false">
      <c r="A63" s="8"/>
      <c r="B63" s="129" t="n">
        <v>56</v>
      </c>
      <c r="C63" s="135" t="str">
        <f aca="false">'Fase final'!D31</f>
        <v>Senegal</v>
      </c>
      <c r="D63" s="135" t="n">
        <f aca="false">'Fase final'!E31</f>
        <v>1</v>
      </c>
      <c r="E63" s="135" t="n">
        <f aca="false">'Fase final'!E32</f>
        <v>3</v>
      </c>
      <c r="F63" s="136" t="str">
        <f aca="false">'Fase final'!D32</f>
        <v>Inglaterra</v>
      </c>
    </row>
    <row r="64" customFormat="false" ht="15" hidden="false" customHeight="false" outlineLevel="0" collapsed="false">
      <c r="A64" s="8"/>
      <c r="B64" s="123"/>
      <c r="C64" s="123"/>
      <c r="D64" s="123"/>
      <c r="E64" s="123"/>
      <c r="F64" s="123"/>
    </row>
    <row r="65" customFormat="false" ht="15.75" hidden="false" customHeight="false" outlineLevel="0" collapsed="false">
      <c r="B65" s="0"/>
      <c r="C65" s="0"/>
      <c r="D65" s="0"/>
      <c r="E65" s="0"/>
      <c r="F65" s="0"/>
    </row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2</v>
      </c>
      <c r="E66" s="137" t="n">
        <f aca="false">'Fase final'!H10</f>
        <v>1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1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1</v>
      </c>
      <c r="E68" s="60" t="n">
        <f aca="false">'Fase final'!H24</f>
        <v>0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0</v>
      </c>
      <c r="F69" s="140" t="str">
        <f aca="false">'Fase final'!G31</f>
        <v>Inglaterra</v>
      </c>
    </row>
    <row r="70" customFormat="false" ht="15" hidden="false" customHeight="false" outlineLevel="0" collapsed="false">
      <c r="B70" s="0"/>
      <c r="C70" s="0"/>
      <c r="D70" s="0"/>
      <c r="E70" s="0"/>
      <c r="F70" s="0"/>
    </row>
    <row r="71" customFormat="false" ht="15.75" hidden="false" customHeight="false" outlineLevel="0" collapsed="false">
      <c r="B71" s="0"/>
      <c r="C71" s="0"/>
      <c r="D71" s="0"/>
      <c r="E71" s="0"/>
      <c r="F71" s="0"/>
    </row>
    <row r="72" customFormat="false" ht="1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1</v>
      </c>
      <c r="E72" s="126" t="n">
        <f aca="false">'Fase final'!K16</f>
        <v>0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1</v>
      </c>
      <c r="E73" s="130" t="n">
        <f aca="false">'Fase final'!K30</f>
        <v>2</v>
      </c>
      <c r="F73" s="131" t="str">
        <f aca="false">'Fase final'!J30</f>
        <v>Alemania</v>
      </c>
    </row>
    <row r="74" customFormat="false" ht="15" hidden="false" customHeight="false" outlineLevel="0" collapsed="false">
      <c r="B74" s="0"/>
      <c r="C74" s="0"/>
      <c r="D74" s="0"/>
      <c r="E74" s="0"/>
      <c r="F74" s="0"/>
    </row>
    <row r="75" customFormat="false" ht="15.75" hidden="false" customHeight="false" outlineLevel="0" collapsed="false">
      <c r="B75" s="0"/>
      <c r="C75" s="0"/>
      <c r="D75" s="0"/>
      <c r="E75" s="0"/>
      <c r="F75" s="0"/>
    </row>
    <row r="76" customFormat="false" ht="15" hidden="false" customHeight="false" outlineLevel="0" collapsed="false">
      <c r="B76" s="125" t="n">
        <v>63</v>
      </c>
      <c r="C76" s="126" t="str">
        <f aca="false">'Fase final'!M12</f>
        <v>Uruguay</v>
      </c>
      <c r="D76" s="126" t="n">
        <f aca="false">'Fase final'!N12</f>
        <v>0</v>
      </c>
      <c r="E76" s="126" t="n">
        <f aca="false">'Fase final'!N14</f>
        <v>1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Brasil</v>
      </c>
      <c r="D77" s="130" t="n">
        <f aca="false">'Fase final'!N22</f>
        <v>2</v>
      </c>
      <c r="E77" s="130" t="n">
        <f aca="false">'Fase final'!N24</f>
        <v>1</v>
      </c>
      <c r="F77" s="131" t="str">
        <f aca="false">'Fase final'!M24</f>
        <v>España</v>
      </c>
    </row>
    <row r="78" customFormat="false" ht="15" hidden="false" customHeight="false" outlineLevel="0" collapsed="false">
      <c r="B78" s="0"/>
      <c r="C78" s="0"/>
      <c r="D78" s="0"/>
      <c r="E78" s="0"/>
      <c r="F78" s="0"/>
    </row>
    <row r="79" customFormat="false" ht="15.75" hidden="false" customHeight="false" outlineLevel="0" collapsed="false">
      <c r="B79" s="0"/>
      <c r="C79" s="0"/>
      <c r="D79" s="0"/>
      <c r="E79" s="0"/>
      <c r="F79" s="0"/>
    </row>
    <row r="80" customFormat="false" ht="15" hidden="false" customHeight="false" outlineLevel="0" collapsed="false">
      <c r="B80" s="125" t="s">
        <v>190</v>
      </c>
      <c r="C80" s="127" t="str">
        <f aca="false">'Fase final'!D7</f>
        <v>Uruguay</v>
      </c>
      <c r="D80" s="0"/>
      <c r="E80" s="0"/>
      <c r="F80" s="0"/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Rusia</v>
      </c>
      <c r="D81" s="0"/>
      <c r="E81" s="0"/>
      <c r="F81" s="0"/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  <c r="D82" s="0"/>
      <c r="E82" s="0"/>
      <c r="F82" s="0"/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Portugal</v>
      </c>
      <c r="D83" s="0"/>
      <c r="E83" s="0"/>
      <c r="F83" s="0"/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Francia</v>
      </c>
      <c r="D84" s="0"/>
      <c r="E84" s="0"/>
      <c r="F84" s="0"/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Dinamarca</v>
      </c>
      <c r="D85" s="0"/>
      <c r="E85" s="0"/>
      <c r="F85" s="0"/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Argentina</v>
      </c>
      <c r="D86" s="0"/>
      <c r="E86" s="0"/>
      <c r="F86" s="0"/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Serbia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Corea del Sur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Senegal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customFormat="false" ht="15.75" hidden="false" customHeight="false" outlineLevel="0" collapsed="false">
      <c r="A105" s="8"/>
      <c r="B105" s="129" t="s">
        <v>213</v>
      </c>
      <c r="C105" s="131" t="str">
        <f aca="false">'Fase final'!G31</f>
        <v>Inglaterra</v>
      </c>
    </row>
    <row r="106" customFormat="false" ht="15" hidden="false" customHeight="false" outlineLevel="0" collapsed="false">
      <c r="A106" s="8"/>
      <c r="B106" s="123"/>
      <c r="C106" s="123"/>
    </row>
    <row r="107" customFormat="false" ht="15.75" hidden="false" customHeight="false" outlineLevel="0" collapsed="false">
      <c r="B107" s="0"/>
      <c r="C107" s="0"/>
    </row>
    <row r="108" customFormat="false" ht="15" hidden="false" customHeight="false" outlineLevel="0" collapsed="false">
      <c r="B108" s="125" t="s">
        <v>214</v>
      </c>
      <c r="C108" s="127" t="str">
        <f aca="false">C72</f>
        <v>Uruguay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Alemania</v>
      </c>
    </row>
    <row r="112" customFormat="false" ht="15" hidden="false" customHeight="false" outlineLevel="0" collapsed="false">
      <c r="B112" s="0"/>
      <c r="C112" s="0"/>
    </row>
    <row r="113" customFormat="false" ht="15.75" hidden="false" customHeight="false" outlineLevel="0" collapsed="false">
      <c r="B113" s="0"/>
      <c r="C113" s="0"/>
    </row>
    <row r="114" customFormat="false" ht="15" hidden="false" customHeight="false" outlineLevel="0" collapsed="false">
      <c r="B114" s="125" t="s">
        <v>218</v>
      </c>
      <c r="C114" s="127" t="str">
        <f aca="false">C76</f>
        <v>Uruguay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Brasil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España</v>
      </c>
    </row>
    <row r="118" customFormat="false" ht="15" hidden="false" customHeight="false" outlineLevel="0" collapsed="false">
      <c r="B118" s="0"/>
      <c r="C118" s="0"/>
    </row>
    <row r="119" customFormat="false" ht="15.75" hidden="false" customHeight="false" outlineLevel="0" collapsed="false">
      <c r="B119" s="0"/>
      <c r="C119" s="0"/>
    </row>
    <row r="120" customFormat="false" ht="15.75" hidden="false" customHeight="false" outlineLevel="0" collapsed="false">
      <c r="B120" s="141" t="s">
        <v>26</v>
      </c>
      <c r="C120" s="122" t="str">
        <f aca="false">'Fase final'!P13</f>
        <v>Alemania</v>
      </c>
    </row>
    <row r="121" customFormat="false" ht="15.75" hidden="false" customHeight="false" outlineLevel="0" collapsed="false">
      <c r="B121" s="0"/>
      <c r="C121" s="0"/>
    </row>
    <row r="122" customFormat="false" ht="15.75" hidden="false" customHeight="false" outlineLevel="0" collapsed="false">
      <c r="B122" s="141" t="s">
        <v>222</v>
      </c>
      <c r="C122" s="122" t="str">
        <f aca="false">'Fase final'!P17</f>
        <v>Messi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/>
  <cols>
    <col collapsed="false" hidden="false" max="1" min="1" style="0" width="4.60728744939271"/>
    <col collapsed="false" hidden="false" max="2" min="2" style="0" width="15.7449392712551"/>
    <col collapsed="false" hidden="false" max="4" min="3" style="0" width="5.67611336032389"/>
    <col collapsed="false" hidden="false" max="5" min="5" style="0" width="15.7449392712551"/>
    <col collapsed="false" hidden="false" max="20" min="6" style="0" width="4.60728744939271"/>
    <col collapsed="false" hidden="false" max="21" min="21" style="1" width="15.7449392712551"/>
    <col collapsed="false" hidden="false" max="27" min="22" style="0" width="3.64372469635628"/>
    <col collapsed="false" hidden="false" max="28" min="28" style="0" width="4.60728744939271"/>
    <col collapsed="false" hidden="false" max="36" min="29" style="0" width="3.64372469635628"/>
    <col collapsed="false" hidden="false" max="1025" min="37" style="0" width="10.6032388663968"/>
  </cols>
  <sheetData>
    <row r="1" customFormat="false" ht="15.75" hidden="false" customHeight="false" outlineLevel="0" collapsed="false">
      <c r="U1" s="0"/>
    </row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  <c r="U2" s="0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U3" s="0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1</v>
      </c>
      <c r="X4" s="126" t="n">
        <f aca="false">I10</f>
        <v>1</v>
      </c>
      <c r="Y4" s="126" t="n">
        <f aca="false">C4+C6+C8</f>
        <v>3</v>
      </c>
      <c r="Z4" s="126" t="n">
        <f aca="false">D4+D6+D8</f>
        <v>3</v>
      </c>
      <c r="AA4" s="126" t="n">
        <f aca="false">Y4-Z4</f>
        <v>0</v>
      </c>
      <c r="AB4" s="142" t="n">
        <f aca="false">3*V4+W4</f>
        <v>4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3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1</v>
      </c>
      <c r="X5" s="123" t="n">
        <f aca="false">L10</f>
        <v>2</v>
      </c>
      <c r="Y5" s="123" t="n">
        <f aca="false">D4+C7+C9</f>
        <v>2</v>
      </c>
      <c r="Z5" s="123" t="n">
        <f aca="false">C4+D7+D9</f>
        <v>5</v>
      </c>
      <c r="AA5" s="123" t="n">
        <f aca="false">Y5-Z5</f>
        <v>-3</v>
      </c>
      <c r="AB5" s="143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0</v>
      </c>
      <c r="W6" s="123" t="n">
        <f aca="false">N10</f>
        <v>2</v>
      </c>
      <c r="X6" s="123" t="n">
        <f aca="false">O10</f>
        <v>1</v>
      </c>
      <c r="Y6" s="123" t="n">
        <f aca="false">C5+D6+D9</f>
        <v>4</v>
      </c>
      <c r="Z6" s="123" t="n">
        <f aca="false">D5+C6+C9</f>
        <v>6</v>
      </c>
      <c r="AA6" s="123" t="n">
        <f aca="false">Y6-Z6</f>
        <v>-2</v>
      </c>
      <c r="AB6" s="143" t="n">
        <f aca="false">3*V6+W6</f>
        <v>2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3</v>
      </c>
      <c r="W7" s="130" t="n">
        <f aca="false">Q10</f>
        <v>0</v>
      </c>
      <c r="X7" s="130" t="n">
        <f aca="false">R10</f>
        <v>0</v>
      </c>
      <c r="Y7" s="130" t="n">
        <f aca="false">D5+D7+D8</f>
        <v>7</v>
      </c>
      <c r="Z7" s="130" t="n">
        <f aca="false">C5+C7+C8</f>
        <v>2</v>
      </c>
      <c r="AA7" s="130" t="n">
        <f aca="false">Y7-Z7</f>
        <v>5</v>
      </c>
      <c r="AB7" s="144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2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  <c r="U8" s="0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2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1</v>
      </c>
      <c r="L9" s="124" t="n">
        <f aca="false">IF(C9&lt;D9,1,0)</f>
        <v>0</v>
      </c>
      <c r="M9" s="128" t="n">
        <f aca="false">IF(D9&gt;C9,1,0)</f>
        <v>0</v>
      </c>
      <c r="N9" s="123" t="n">
        <f aca="false">IF(D9=C9,1,0)</f>
        <v>1</v>
      </c>
      <c r="O9" s="124" t="n">
        <f aca="false">IF(D9&lt;C9,1,0)</f>
        <v>0</v>
      </c>
      <c r="P9" s="123"/>
      <c r="Q9" s="123"/>
      <c r="R9" s="124"/>
      <c r="S9" s="123"/>
      <c r="U9" s="0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1</v>
      </c>
      <c r="I10" s="122" t="n">
        <f aca="false">SUM(I4:I9)</f>
        <v>1</v>
      </c>
      <c r="J10" s="141" t="n">
        <f aca="false">SUM(J4:J9)</f>
        <v>0</v>
      </c>
      <c r="K10" s="145" t="n">
        <f aca="false">SUM(K4:K9)</f>
        <v>1</v>
      </c>
      <c r="L10" s="122" t="n">
        <f aca="false">SUM(L4:L9)</f>
        <v>2</v>
      </c>
      <c r="M10" s="141" t="n">
        <f aca="false">SUM(M4:M9)</f>
        <v>0</v>
      </c>
      <c r="N10" s="145" t="n">
        <f aca="false">SUM(N4:N9)</f>
        <v>2</v>
      </c>
      <c r="O10" s="122" t="n">
        <f aca="false">SUM(O4:O9)</f>
        <v>1</v>
      </c>
      <c r="P10" s="145" t="n">
        <f aca="false">SUM(P4:P9)</f>
        <v>3</v>
      </c>
      <c r="Q10" s="145" t="n">
        <f aca="false">SUM(Q4:Q9)</f>
        <v>0</v>
      </c>
      <c r="R10" s="122" t="n">
        <f aca="false">SUM(R4:R9)</f>
        <v>0</v>
      </c>
      <c r="S10" s="123"/>
      <c r="U10" s="0"/>
    </row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  <c r="U12" s="0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U13" s="0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3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5</v>
      </c>
      <c r="Z14" s="126" t="n">
        <f aca="false">D14+D16+D18</f>
        <v>3</v>
      </c>
      <c r="AA14" s="126" t="n">
        <f aca="false">Y14-Z14</f>
        <v>2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2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1</v>
      </c>
      <c r="N15" s="123" t="n">
        <f aca="false">IF(C15=D15,1,0)</f>
        <v>0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0</v>
      </c>
      <c r="R15" s="124" t="n">
        <f aca="false">IF(D15&lt;C15,1,0)</f>
        <v>1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9</v>
      </c>
      <c r="Z15" s="123" t="n">
        <f aca="false">C14+D17+D19</f>
        <v>2</v>
      </c>
      <c r="AA15" s="123" t="n">
        <f aca="false">Y15-Z15</f>
        <v>7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1</v>
      </c>
      <c r="W16" s="123" t="n">
        <f aca="false">N20</f>
        <v>0</v>
      </c>
      <c r="X16" s="123" t="n">
        <f aca="false">O20</f>
        <v>2</v>
      </c>
      <c r="Y16" s="123" t="n">
        <f aca="false">C15+D16+D19</f>
        <v>3</v>
      </c>
      <c r="Z16" s="123" t="n">
        <f aca="false">D15+C16+C19</f>
        <v>5</v>
      </c>
      <c r="AA16" s="123" t="n">
        <f aca="false">Y16-Z16</f>
        <v>-2</v>
      </c>
      <c r="AB16" s="143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4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0</v>
      </c>
      <c r="X17" s="130" t="n">
        <f aca="false">R20</f>
        <v>3</v>
      </c>
      <c r="Y17" s="130" t="n">
        <f aca="false">D15+D17+D18</f>
        <v>1</v>
      </c>
      <c r="Z17" s="130" t="n">
        <f aca="false">C15+C17+C18</f>
        <v>8</v>
      </c>
      <c r="AA17" s="130" t="n">
        <f aca="false">Y17-Z17</f>
        <v>-7</v>
      </c>
      <c r="AB17" s="144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  <c r="U18" s="0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2</v>
      </c>
      <c r="D19" s="131" t="n">
        <f aca="false">'Fase de grupos'!I22</f>
        <v>1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  <c r="U19" s="0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1</v>
      </c>
      <c r="N20" s="145" t="n">
        <f aca="false">SUM(N14:N19)</f>
        <v>0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0</v>
      </c>
      <c r="R20" s="122" t="n">
        <f aca="false">SUM(R14:R19)</f>
        <v>3</v>
      </c>
      <c r="S20" s="123"/>
      <c r="U20" s="0"/>
    </row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  <c r="U22" s="0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U23" s="0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6</v>
      </c>
      <c r="Z24" s="126" t="n">
        <f aca="false">D24+D26+D28</f>
        <v>1</v>
      </c>
      <c r="AA24" s="126" t="n">
        <f aca="false">Y24-Z24</f>
        <v>5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2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0</v>
      </c>
      <c r="O25" s="124" t="n">
        <f aca="false">IF(C25&lt;D25,1,0)</f>
        <v>1</v>
      </c>
      <c r="P25" s="123" t="n">
        <f aca="false">IF(D25&gt;C25,1,0)</f>
        <v>1</v>
      </c>
      <c r="Q25" s="123" t="n">
        <f aca="false">IF(D25=C25,1,0)</f>
        <v>0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0</v>
      </c>
      <c r="X25" s="123" t="n">
        <f aca="false">L30</f>
        <v>3</v>
      </c>
      <c r="Y25" s="123" t="n">
        <f aca="false">D24+C27+C29</f>
        <v>1</v>
      </c>
      <c r="Z25" s="123" t="n">
        <f aca="false">C24+D27+D29</f>
        <v>7</v>
      </c>
      <c r="AA25" s="123" t="n">
        <f aca="false">Y25-Z25</f>
        <v>-6</v>
      </c>
      <c r="AB25" s="143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1</v>
      </c>
      <c r="D26" s="124" t="n">
        <f aca="false">'Fase de grupos'!I29</f>
        <v>0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0</v>
      </c>
      <c r="X26" s="123" t="n">
        <f aca="false">O30</f>
        <v>2</v>
      </c>
      <c r="Y26" s="123" t="n">
        <f aca="false">C25+D26+D29</f>
        <v>3</v>
      </c>
      <c r="Z26" s="123" t="n">
        <f aca="false">D25+C26+C29</f>
        <v>3</v>
      </c>
      <c r="AA26" s="123" t="n">
        <f aca="false">Y26-Z26</f>
        <v>0</v>
      </c>
      <c r="AB26" s="143" t="n">
        <f aca="false">3*V26+W26</f>
        <v>3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2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0</v>
      </c>
      <c r="L27" s="124" t="n">
        <f aca="false">IF(C27&lt;D27,1,0)</f>
        <v>1</v>
      </c>
      <c r="M27" s="128"/>
      <c r="N27" s="123"/>
      <c r="O27" s="124"/>
      <c r="P27" s="123" t="n">
        <f aca="false">IF(D27&gt;C27,1,0)</f>
        <v>1</v>
      </c>
      <c r="Q27" s="123" t="n">
        <f aca="false">IF(D27=C27,1,0)</f>
        <v>0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2</v>
      </c>
      <c r="W27" s="130" t="n">
        <f aca="false">Q30</f>
        <v>0</v>
      </c>
      <c r="X27" s="130" t="n">
        <f aca="false">R30</f>
        <v>1</v>
      </c>
      <c r="Y27" s="130" t="n">
        <f aca="false">D25+D27+D28</f>
        <v>5</v>
      </c>
      <c r="Z27" s="130" t="n">
        <f aca="false">C25+C27+C28</f>
        <v>4</v>
      </c>
      <c r="AA27" s="130" t="n">
        <f aca="false">Y27-Z27</f>
        <v>1</v>
      </c>
      <c r="AB27" s="144" t="n">
        <f aca="false">3*V27+W27</f>
        <v>6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1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  <c r="U28" s="0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2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0</v>
      </c>
      <c r="L30" s="122" t="n">
        <f aca="false">SUM(L24:L29)</f>
        <v>3</v>
      </c>
      <c r="M30" s="141" t="n">
        <f aca="false">SUM(M24:M29)</f>
        <v>1</v>
      </c>
      <c r="N30" s="145" t="n">
        <f aca="false">SUM(N24:N29)</f>
        <v>0</v>
      </c>
      <c r="O30" s="122" t="n">
        <f aca="false">SUM(O24:O29)</f>
        <v>2</v>
      </c>
      <c r="P30" s="145" t="n">
        <f aca="false">SUM(P24:P29)</f>
        <v>2</v>
      </c>
      <c r="Q30" s="145" t="n">
        <f aca="false">SUM(Q24:Q29)</f>
        <v>0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U33" s="0"/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2</v>
      </c>
      <c r="D34" s="127" t="n">
        <f aca="false">'Fase de grupos'!I37</f>
        <v>1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1</v>
      </c>
      <c r="X34" s="126" t="n">
        <f aca="false">I40</f>
        <v>0</v>
      </c>
      <c r="Y34" s="126" t="n">
        <f aca="false">C34+C36+C38</f>
        <v>5</v>
      </c>
      <c r="Z34" s="126" t="n">
        <f aca="false">D34+D36+D38</f>
        <v>3</v>
      </c>
      <c r="AA34" s="126" t="n">
        <f aca="false">Y34-Z34</f>
        <v>2</v>
      </c>
      <c r="AB34" s="142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2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1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1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1</v>
      </c>
      <c r="X35" s="123" t="n">
        <f aca="false">L40</f>
        <v>2</v>
      </c>
      <c r="Y35" s="123" t="n">
        <f aca="false">D34+C37+C39</f>
        <v>3</v>
      </c>
      <c r="Z35" s="123" t="n">
        <f aca="false">C34+D37+D39</f>
        <v>5</v>
      </c>
      <c r="AA35" s="123" t="n">
        <f aca="false">Y35-Z35</f>
        <v>-2</v>
      </c>
      <c r="AB35" s="143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1</v>
      </c>
      <c r="D36" s="124" t="n">
        <f aca="false">'Fase de grupos'!I39</f>
        <v>0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0</v>
      </c>
      <c r="W36" s="123" t="n">
        <f aca="false">N40</f>
        <v>2</v>
      </c>
      <c r="X36" s="123" t="n">
        <f aca="false">O40</f>
        <v>1</v>
      </c>
      <c r="Y36" s="123" t="n">
        <f aca="false">C35+D36+D39</f>
        <v>3</v>
      </c>
      <c r="Z36" s="123" t="n">
        <f aca="false">D35+C36+C39</f>
        <v>4</v>
      </c>
      <c r="AA36" s="123" t="n">
        <f aca="false">Y36-Z36</f>
        <v>-1</v>
      </c>
      <c r="AB36" s="143" t="n">
        <f aca="false">3*V36+W36</f>
        <v>2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0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2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2</v>
      </c>
      <c r="X37" s="130" t="n">
        <f aca="false">R40</f>
        <v>0</v>
      </c>
      <c r="Y37" s="130" t="n">
        <f aca="false">D35+D37+D38</f>
        <v>6</v>
      </c>
      <c r="Z37" s="130" t="n">
        <f aca="false">C35+C37+C38</f>
        <v>5</v>
      </c>
      <c r="AA37" s="130" t="n">
        <f aca="false">Y37-Z37</f>
        <v>1</v>
      </c>
      <c r="AB37" s="144" t="n">
        <f aca="false">3*V37+W37</f>
        <v>5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2</v>
      </c>
      <c r="E38" s="1" t="str">
        <f aca="false">'Fase de grupos'!J41</f>
        <v>Nigeria</v>
      </c>
      <c r="G38" s="128" t="n">
        <f aca="false">IF(C38&gt;D38,1,0)</f>
        <v>0</v>
      </c>
      <c r="H38" s="123" t="n">
        <f aca="false">IF(C38=D38,1,0)</f>
        <v>1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1</v>
      </c>
      <c r="R38" s="124" t="n">
        <f aca="false">IF(D38&lt;C38,1,0)</f>
        <v>0</v>
      </c>
      <c r="U38" s="0"/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1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1</v>
      </c>
      <c r="L39" s="124" t="n">
        <f aca="false">IF(C39&lt;D39,1,0)</f>
        <v>0</v>
      </c>
      <c r="M39" s="128" t="n">
        <f aca="false">IF(D39&gt;C39,1,0)</f>
        <v>0</v>
      </c>
      <c r="N39" s="123" t="n">
        <f aca="false">IF(D39=C39,1,0)</f>
        <v>1</v>
      </c>
      <c r="O39" s="124" t="n">
        <f aca="false">IF(D39&lt;C39,1,0)</f>
        <v>0</v>
      </c>
      <c r="P39" s="123"/>
      <c r="Q39" s="123"/>
      <c r="R39" s="124"/>
      <c r="U39" s="0"/>
    </row>
    <row r="40" customFormat="false" ht="15.75" hidden="false" customHeight="false" outlineLevel="0" collapsed="false">
      <c r="G40" s="141" t="n">
        <f aca="false">SUM(G34:G39)</f>
        <v>2</v>
      </c>
      <c r="H40" s="145" t="n">
        <f aca="false">SUM(H34:H39)</f>
        <v>1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1</v>
      </c>
      <c r="L40" s="122" t="n">
        <f aca="false">SUM(L34:L39)</f>
        <v>2</v>
      </c>
      <c r="M40" s="141" t="n">
        <f aca="false">SUM(M34:M39)</f>
        <v>0</v>
      </c>
      <c r="N40" s="145" t="n">
        <f aca="false">SUM(N34:N39)</f>
        <v>2</v>
      </c>
      <c r="O40" s="122" t="n">
        <f aca="false">SUM(O34:O39)</f>
        <v>1</v>
      </c>
      <c r="P40" s="145" t="n">
        <f aca="false">SUM(P34:P39)</f>
        <v>1</v>
      </c>
      <c r="Q40" s="145" t="n">
        <f aca="false">SUM(Q34:Q39)</f>
        <v>2</v>
      </c>
      <c r="R40" s="122" t="n">
        <f aca="false">SUM(R34:R39)</f>
        <v>0</v>
      </c>
      <c r="U40" s="0"/>
    </row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U43" s="0"/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7</v>
      </c>
      <c r="Z44" s="126" t="n">
        <f aca="false">D44+D46+D48</f>
        <v>1</v>
      </c>
      <c r="AA44" s="126" t="n">
        <f aca="false">Y44-Z44</f>
        <v>6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2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0</v>
      </c>
      <c r="O45" s="124" t="n">
        <f aca="false">IF(C45&lt;D45,1,0)</f>
        <v>1</v>
      </c>
      <c r="P45" s="123" t="n">
        <f aca="false">IF(D45&gt;C45,1,0)</f>
        <v>1</v>
      </c>
      <c r="Q45" s="123" t="n">
        <f aca="false">IF(D45=C45,1,0)</f>
        <v>0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0</v>
      </c>
      <c r="W45" s="123" t="n">
        <f aca="false">K50</f>
        <v>1</v>
      </c>
      <c r="X45" s="123" t="n">
        <f aca="false">L50</f>
        <v>2</v>
      </c>
      <c r="Y45" s="123" t="n">
        <f aca="false">D44+C47+C49</f>
        <v>1</v>
      </c>
      <c r="Z45" s="123" t="n">
        <f aca="false">C44+D47+D49</f>
        <v>5</v>
      </c>
      <c r="AA45" s="123" t="n">
        <f aca="false">Y45-Z45</f>
        <v>-4</v>
      </c>
      <c r="AB45" s="143" t="n">
        <f aca="false">3*V45+W45</f>
        <v>1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0</v>
      </c>
      <c r="AH45" s="0" t="n">
        <f aca="false">SUM(AD45:AF45)</f>
        <v>0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2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1</v>
      </c>
      <c r="X46" s="123" t="n">
        <f aca="false">O50</f>
        <v>2</v>
      </c>
      <c r="Y46" s="123" t="n">
        <f aca="false">C45+D46+D49</f>
        <v>2</v>
      </c>
      <c r="Z46" s="123" t="n">
        <f aca="false">D45+C46+C49</f>
        <v>5</v>
      </c>
      <c r="AA46" s="123" t="n">
        <f aca="false">Y46-Z46</f>
        <v>-3</v>
      </c>
      <c r="AB46" s="143" t="n">
        <f aca="false">3*V46+W46</f>
        <v>1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0</v>
      </c>
      <c r="AH46" s="0" t="n">
        <f aca="false">SUM(AD46:AF46)</f>
        <v>1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0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0</v>
      </c>
      <c r="L47" s="124" t="n">
        <f aca="false">IF(C47&lt;D47,1,0)</f>
        <v>1</v>
      </c>
      <c r="M47" s="128"/>
      <c r="N47" s="123"/>
      <c r="O47" s="124"/>
      <c r="P47" s="123" t="n">
        <f aca="false">IF(D47&gt;C47,1,0)</f>
        <v>1</v>
      </c>
      <c r="Q47" s="123" t="n">
        <f aca="false">IF(D47=C47,1,0)</f>
        <v>0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2</v>
      </c>
      <c r="W47" s="130" t="n">
        <f aca="false">Q50</f>
        <v>0</v>
      </c>
      <c r="X47" s="130" t="n">
        <f aca="false">R50</f>
        <v>1</v>
      </c>
      <c r="Y47" s="130" t="n">
        <f aca="false">D45+D47+D48</f>
        <v>4</v>
      </c>
      <c r="Z47" s="130" t="n">
        <f aca="false">C45+C47+C48</f>
        <v>3</v>
      </c>
      <c r="AA47" s="130" t="n">
        <f aca="false">Y47-Z47</f>
        <v>1</v>
      </c>
      <c r="AB47" s="144" t="n">
        <f aca="false">3*V47+W47</f>
        <v>6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1</v>
      </c>
      <c r="AH47" s="0" t="n">
        <f aca="false">SUM(AD47:AF47)</f>
        <v>2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2</v>
      </c>
      <c r="D48" s="124" t="n">
        <f aca="false">'Fase de grupos'!I51</f>
        <v>1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  <c r="U48" s="0"/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  <c r="U49" s="0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0</v>
      </c>
      <c r="K50" s="145" t="n">
        <f aca="false">SUM(K44:K49)</f>
        <v>1</v>
      </c>
      <c r="L50" s="122" t="n">
        <f aca="false">SUM(L44:L49)</f>
        <v>2</v>
      </c>
      <c r="M50" s="141" t="n">
        <f aca="false">SUM(M44:M49)</f>
        <v>0</v>
      </c>
      <c r="N50" s="145" t="n">
        <f aca="false">SUM(N44:N49)</f>
        <v>1</v>
      </c>
      <c r="O50" s="122" t="n">
        <f aca="false">SUM(O44:O49)</f>
        <v>2</v>
      </c>
      <c r="P50" s="145" t="n">
        <f aca="false">SUM(P44:P49)</f>
        <v>2</v>
      </c>
      <c r="Q50" s="145" t="n">
        <f aca="false">SUM(Q44:Q49)</f>
        <v>0</v>
      </c>
      <c r="R50" s="122" t="n">
        <f aca="false">SUM(R44:R49)</f>
        <v>1</v>
      </c>
      <c r="U50" s="0"/>
    </row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U53" s="0"/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1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4</v>
      </c>
      <c r="Z54" s="126" t="n">
        <f aca="false">D54+D56+D58</f>
        <v>0</v>
      </c>
      <c r="AA54" s="126" t="n">
        <f aca="false">Y54-Z54</f>
        <v>4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1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1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1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0</v>
      </c>
      <c r="W55" s="123" t="n">
        <f aca="false">K60</f>
        <v>2</v>
      </c>
      <c r="X55" s="123" t="n">
        <f aca="false">L60</f>
        <v>1</v>
      </c>
      <c r="Y55" s="123" t="n">
        <f aca="false">D54+C57+C59</f>
        <v>0</v>
      </c>
      <c r="Z55" s="123" t="n">
        <f aca="false">C54+D57+D59</f>
        <v>1</v>
      </c>
      <c r="AA55" s="123" t="n">
        <f aca="false">Y55-Z55</f>
        <v>-1</v>
      </c>
      <c r="AB55" s="143" t="n">
        <f aca="false">3*V55+W55</f>
        <v>2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0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0</v>
      </c>
      <c r="W56" s="123" t="n">
        <f aca="false">N60</f>
        <v>2</v>
      </c>
      <c r="X56" s="123" t="n">
        <f aca="false">O60</f>
        <v>1</v>
      </c>
      <c r="Y56" s="123" t="n">
        <f aca="false">C55+D56+D59</f>
        <v>1</v>
      </c>
      <c r="Z56" s="123" t="n">
        <f aca="false">D55+C56+C59</f>
        <v>3</v>
      </c>
      <c r="AA56" s="123" t="n">
        <f aca="false">Y56-Z56</f>
        <v>-2</v>
      </c>
      <c r="AB56" s="143" t="n">
        <f aca="false">3*V56+W56</f>
        <v>2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0</v>
      </c>
      <c r="AH56" s="0" t="n">
        <f aca="false">SUM(AD56:AF56)</f>
        <v>0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0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0</v>
      </c>
      <c r="K57" s="123" t="n">
        <f aca="false">IF(C57=D57,1,0)</f>
        <v>1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1</v>
      </c>
      <c r="R57" s="124" t="n">
        <f aca="false">IF(D57&lt;C57,1,0)</f>
        <v>0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2</v>
      </c>
      <c r="X57" s="130" t="n">
        <f aca="false">R60</f>
        <v>1</v>
      </c>
      <c r="Y57" s="130" t="n">
        <f aca="false">D55+D57+D58</f>
        <v>1</v>
      </c>
      <c r="Z57" s="130" t="n">
        <f aca="false">C55+C57+C58</f>
        <v>2</v>
      </c>
      <c r="AA57" s="130" t="n">
        <f aca="false">Y57-Z57</f>
        <v>-1</v>
      </c>
      <c r="AB57" s="144" t="n">
        <f aca="false">3*V57+W57</f>
        <v>2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1</v>
      </c>
      <c r="AF57" s="0" t="n">
        <f aca="false">IF(OR(AB57&gt;AB56,AND(AB57=AB56,AA57&gt;AA56),AND(AB57=AB56,AA57=AA56,Y57&gt;Y56)),1,0)</f>
        <v>1</v>
      </c>
      <c r="AH57" s="0" t="n">
        <f aca="false">SUM(AD57:AF57)</f>
        <v>2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1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  <c r="U58" s="0"/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0</v>
      </c>
      <c r="D59" s="131" t="n">
        <f aca="false">'Fase de grupos'!I62</f>
        <v>0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  <c r="U59" s="0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0</v>
      </c>
      <c r="K60" s="145" t="n">
        <f aca="false">SUM(K54:K59)</f>
        <v>2</v>
      </c>
      <c r="L60" s="122" t="n">
        <f aca="false">SUM(L54:L59)</f>
        <v>1</v>
      </c>
      <c r="M60" s="141" t="n">
        <f aca="false">SUM(M54:M59)</f>
        <v>0</v>
      </c>
      <c r="N60" s="145" t="n">
        <f aca="false">SUM(N54:N59)</f>
        <v>2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2</v>
      </c>
      <c r="R60" s="122" t="n">
        <f aca="false">SUM(R54:R59)</f>
        <v>1</v>
      </c>
      <c r="U60" s="0"/>
    </row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U63" s="0"/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3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5</v>
      </c>
      <c r="Z64" s="126" t="n">
        <f aca="false">D64+D66+D68</f>
        <v>0</v>
      </c>
      <c r="AA64" s="126" t="n">
        <f aca="false">Y64-Z64</f>
        <v>5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1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0</v>
      </c>
      <c r="X65" s="123" t="n">
        <f aca="false">L70</f>
        <v>3</v>
      </c>
      <c r="Y65" s="123" t="n">
        <f aca="false">D64+C67+C69</f>
        <v>1</v>
      </c>
      <c r="Z65" s="123" t="n">
        <f aca="false">C64+D67+D69</f>
        <v>6</v>
      </c>
      <c r="AA65" s="123" t="n">
        <f aca="false">Y65-Z65</f>
        <v>-5</v>
      </c>
      <c r="AB65" s="143" t="n">
        <f aca="false">3*V65+W65</f>
        <v>0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1</v>
      </c>
      <c r="W66" s="123" t="n">
        <f aca="false">N70</f>
        <v>0</v>
      </c>
      <c r="X66" s="123" t="n">
        <f aca="false">O70</f>
        <v>2</v>
      </c>
      <c r="Y66" s="123" t="n">
        <f aca="false">C65+D66+D69</f>
        <v>1</v>
      </c>
      <c r="Z66" s="123" t="n">
        <f aca="false">D65+C66+C69</f>
        <v>3</v>
      </c>
      <c r="AA66" s="123" t="n">
        <f aca="false">Y66-Z66</f>
        <v>-2</v>
      </c>
      <c r="AB66" s="143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1</v>
      </c>
      <c r="D67" s="124" t="n">
        <f aca="false">'Fase de grupos'!I70</f>
        <v>2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3</v>
      </c>
      <c r="Z67" s="130" t="n">
        <f aca="false">C65+C67+C68</f>
        <v>1</v>
      </c>
      <c r="AA67" s="130" t="n">
        <f aca="false">Y67-Z67</f>
        <v>2</v>
      </c>
      <c r="AB67" s="144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0</v>
      </c>
      <c r="D68" s="124" t="n">
        <f aca="false">'Fase de grupos'!I71</f>
        <v>0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  <c r="U68" s="0"/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0</v>
      </c>
      <c r="D69" s="131" t="n">
        <f aca="false">'Fase de grupos'!I72</f>
        <v>1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0</v>
      </c>
      <c r="L69" s="124" t="n">
        <f aca="false">IF(C69&lt;D69,1,0)</f>
        <v>1</v>
      </c>
      <c r="M69" s="128" t="n">
        <f aca="false">IF(D69&gt;C69,1,0)</f>
        <v>1</v>
      </c>
      <c r="N69" s="123" t="n">
        <f aca="false">IF(D69=C69,1,0)</f>
        <v>0</v>
      </c>
      <c r="O69" s="124" t="n">
        <f aca="false">IF(D69&lt;C69,1,0)</f>
        <v>0</v>
      </c>
      <c r="P69" s="123"/>
      <c r="Q69" s="123"/>
      <c r="R69" s="124"/>
      <c r="U69" s="0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0</v>
      </c>
      <c r="L70" s="122" t="n">
        <f aca="false">SUM(L64:L69)</f>
        <v>3</v>
      </c>
      <c r="M70" s="141" t="n">
        <f aca="false">SUM(M64:M69)</f>
        <v>1</v>
      </c>
      <c r="N70" s="145" t="n">
        <f aca="false">SUM(N64:N69)</f>
        <v>0</v>
      </c>
      <c r="O70" s="122" t="n">
        <f aca="false">SUM(O64:O69)</f>
        <v>2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  <c r="U70" s="0"/>
    </row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U73" s="0"/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2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0</v>
      </c>
      <c r="I74" s="124" t="n">
        <f aca="false">IF(C74&lt;D74,1,0)</f>
        <v>1</v>
      </c>
      <c r="J74" s="128" t="n">
        <f aca="false">IF(D74&gt;C74,1,0)</f>
        <v>1</v>
      </c>
      <c r="K74" s="123" t="n">
        <f aca="false">IF(D74=C74,1,0)</f>
        <v>0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0</v>
      </c>
      <c r="W74" s="126" t="n">
        <f aca="false">H80</f>
        <v>2</v>
      </c>
      <c r="X74" s="126" t="n">
        <f aca="false">I80</f>
        <v>1</v>
      </c>
      <c r="Y74" s="126" t="n">
        <f aca="false">C74+C76+C78</f>
        <v>2</v>
      </c>
      <c r="Z74" s="126" t="n">
        <f aca="false">D74+D76+D78</f>
        <v>3</v>
      </c>
      <c r="AA74" s="126" t="n">
        <f aca="false">Y74-Z74</f>
        <v>-1</v>
      </c>
      <c r="AB74" s="142" t="n">
        <f aca="false">3*V74+W74</f>
        <v>2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1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2</v>
      </c>
      <c r="W75" s="123" t="n">
        <f aca="false">K80</f>
        <v>1</v>
      </c>
      <c r="X75" s="123" t="n">
        <f aca="false">L80</f>
        <v>0</v>
      </c>
      <c r="Y75" s="123" t="n">
        <f aca="false">D74+C77+C79</f>
        <v>6</v>
      </c>
      <c r="Z75" s="123" t="n">
        <f aca="false">C74+D77+D79</f>
        <v>4</v>
      </c>
      <c r="AA75" s="123" t="n">
        <f aca="false">Y75-Z75</f>
        <v>2</v>
      </c>
      <c r="AB75" s="143" t="n">
        <f aca="false">3*V75+W75</f>
        <v>7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1</v>
      </c>
      <c r="AF75" s="0" t="n">
        <f aca="false">IF(OR(AB75&gt;AB77,AND(AB75=AB77,AA75&gt;AA77),AND(AB75=AB77,AA75=AA77,Y75&gt;Y77)),1,0)</f>
        <v>1</v>
      </c>
      <c r="AH75" s="0" t="n">
        <f aca="false">SUM(AD75:AF75)</f>
        <v>3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0</v>
      </c>
      <c r="D76" s="124" t="n">
        <f aca="false">'Fase de grupos'!I79</f>
        <v>0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1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1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1</v>
      </c>
      <c r="W76" s="123" t="n">
        <f aca="false">N80</f>
        <v>2</v>
      </c>
      <c r="X76" s="123" t="n">
        <f aca="false">O80</f>
        <v>0</v>
      </c>
      <c r="Y76" s="123" t="n">
        <f aca="false">C75+D76+D79</f>
        <v>4</v>
      </c>
      <c r="Z76" s="123" t="n">
        <f aca="false">D75+C76+C79</f>
        <v>2</v>
      </c>
      <c r="AA76" s="123" t="n">
        <f aca="false">Y76-Z76</f>
        <v>2</v>
      </c>
      <c r="AB76" s="143" t="n">
        <f aca="false">3*V76+W76</f>
        <v>5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0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2</v>
      </c>
      <c r="D77" s="124" t="n">
        <f aca="false">'Fase de grupos'!I80</f>
        <v>1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1</v>
      </c>
      <c r="K77" s="123" t="n">
        <f aca="false">IF(C77=D77,1,0)</f>
        <v>0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0</v>
      </c>
      <c r="R77" s="124" t="n">
        <f aca="false">IF(D77&lt;C77,1,0)</f>
        <v>1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1</v>
      </c>
      <c r="X77" s="130" t="n">
        <f aca="false">R80</f>
        <v>2</v>
      </c>
      <c r="Y77" s="130" t="n">
        <f aca="false">D75+D77+D78</f>
        <v>2</v>
      </c>
      <c r="Z77" s="130" t="n">
        <f aca="false">C75+C77+C78</f>
        <v>5</v>
      </c>
      <c r="AA77" s="130" t="n">
        <f aca="false">Y77-Z77</f>
        <v>-3</v>
      </c>
      <c r="AB77" s="144" t="n">
        <f aca="false">3*V77+W77</f>
        <v>1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1</v>
      </c>
      <c r="D78" s="124" t="n">
        <f aca="false">'Fase de grupos'!I81</f>
        <v>1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1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1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2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1</v>
      </c>
      <c r="L79" s="124" t="n">
        <f aca="false">IF(C79&lt;D79,1,0)</f>
        <v>0</v>
      </c>
      <c r="M79" s="128" t="n">
        <f aca="false">IF(D79&gt;C79,1,0)</f>
        <v>0</v>
      </c>
      <c r="N79" s="123" t="n">
        <f aca="false">IF(D79=C79,1,0)</f>
        <v>1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0</v>
      </c>
      <c r="H80" s="145" t="n">
        <f aca="false">SUM(H74:H79)</f>
        <v>2</v>
      </c>
      <c r="I80" s="122" t="n">
        <f aca="false">SUM(I74:I79)</f>
        <v>1</v>
      </c>
      <c r="J80" s="141" t="n">
        <f aca="false">SUM(J74:J79)</f>
        <v>2</v>
      </c>
      <c r="K80" s="145" t="n">
        <f aca="false">SUM(K74:K79)</f>
        <v>1</v>
      </c>
      <c r="L80" s="122" t="n">
        <f aca="false">SUM(L74:L79)</f>
        <v>0</v>
      </c>
      <c r="M80" s="141" t="n">
        <f aca="false">SUM(M74:M79)</f>
        <v>1</v>
      </c>
      <c r="N80" s="145" t="n">
        <f aca="false">SUM(N74:N79)</f>
        <v>2</v>
      </c>
      <c r="O80" s="122" t="n">
        <f aca="false">SUM(O74:O79)</f>
        <v>0</v>
      </c>
      <c r="P80" s="145" t="n">
        <f aca="false">SUM(P74:P79)</f>
        <v>0</v>
      </c>
      <c r="Q80" s="145" t="n">
        <f aca="false">SUM(Q74:Q79)</f>
        <v>1</v>
      </c>
      <c r="R80" s="122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>Ricardo Calvo</cp:lastModifiedBy>
  <dcterms:modified xsi:type="dcterms:W3CDTF">2018-06-14T13:58:15Z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