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 2018\"/>
    </mc:Choice>
  </mc:AlternateContent>
  <xr:revisionPtr revIDLastSave="0" documentId="8_{D4EE0A50-C5F1-4476-8608-09FBBFF21C4A}" xr6:coauthVersionLast="33" xr6:coauthVersionMax="33" xr10:uidLastSave="{00000000-0000-0000-0000-000000000000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E78" i="3"/>
  <c r="D78" i="3"/>
  <c r="C78" i="3"/>
  <c r="I78" i="3" s="1"/>
  <c r="D77" i="3"/>
  <c r="C77" i="3"/>
  <c r="R77" i="3" s="1"/>
  <c r="E76" i="3"/>
  <c r="D76" i="3"/>
  <c r="C76" i="3"/>
  <c r="D75" i="3"/>
  <c r="C75" i="3"/>
  <c r="E74" i="3"/>
  <c r="J72" i="3" s="1"/>
  <c r="U75" i="3" s="1"/>
  <c r="D74" i="3"/>
  <c r="C74" i="3"/>
  <c r="D69" i="3"/>
  <c r="C69" i="3"/>
  <c r="E68" i="3"/>
  <c r="D68" i="3"/>
  <c r="C68" i="3"/>
  <c r="I68" i="3" s="1"/>
  <c r="D67" i="3"/>
  <c r="C67" i="3"/>
  <c r="J67" i="3" s="1"/>
  <c r="E66" i="3"/>
  <c r="D66" i="3"/>
  <c r="C66" i="3"/>
  <c r="D65" i="3"/>
  <c r="C65" i="3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E56" i="3"/>
  <c r="D56" i="3"/>
  <c r="C56" i="3"/>
  <c r="D55" i="3"/>
  <c r="C55" i="3"/>
  <c r="E54" i="3"/>
  <c r="D54" i="3"/>
  <c r="C54" i="3"/>
  <c r="J52" i="3"/>
  <c r="U55" i="3" s="1"/>
  <c r="D49" i="3"/>
  <c r="C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E38" i="3"/>
  <c r="D38" i="3"/>
  <c r="C38" i="3"/>
  <c r="D37" i="3"/>
  <c r="C37" i="3"/>
  <c r="E36" i="3"/>
  <c r="D36" i="3"/>
  <c r="C36" i="3"/>
  <c r="D35" i="3"/>
  <c r="C35" i="3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B35" i="3" l="1"/>
  <c r="M32" i="3" s="1"/>
  <c r="U36" i="3" s="1"/>
  <c r="B39" i="3"/>
  <c r="B57" i="3"/>
  <c r="B67" i="3"/>
  <c r="B75" i="3"/>
  <c r="M72" i="3" s="1"/>
  <c r="U76" i="3" s="1"/>
  <c r="B79" i="3"/>
  <c r="Y74" i="3"/>
  <c r="Y37" i="3"/>
  <c r="B37" i="3"/>
  <c r="B49" i="3"/>
  <c r="B55" i="3"/>
  <c r="M52" i="3" s="1"/>
  <c r="U56" i="3" s="1"/>
  <c r="B65" i="3"/>
  <c r="M62" i="3" s="1"/>
  <c r="U66" i="3" s="1"/>
  <c r="B69" i="3"/>
  <c r="Z74" i="3"/>
  <c r="B7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37" i="3" l="1"/>
  <c r="G60" i="3"/>
  <c r="V54" i="3" s="1"/>
  <c r="M70" i="3"/>
  <c r="V66" i="3" s="1"/>
  <c r="I80" i="3"/>
  <c r="X74" i="3" s="1"/>
  <c r="I70" i="3"/>
  <c r="X64" i="3" s="1"/>
  <c r="K60" i="3"/>
  <c r="W5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36" i="3"/>
  <c r="AB34" i="3"/>
  <c r="AD36" i="3" s="1"/>
  <c r="AB46" i="3"/>
  <c r="AE46" i="3" s="1"/>
  <c r="AB17" i="3"/>
  <c r="AB75" i="3"/>
  <c r="AE65" i="3"/>
  <c r="AB47" i="3"/>
  <c r="AF47" i="3" s="1"/>
  <c r="AB35" i="3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6" i="3" l="1"/>
  <c r="AD34" i="3"/>
  <c r="AE34" i="3"/>
  <c r="AD37" i="3"/>
  <c r="AF3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S40" i="2"/>
  <c r="Q38" i="2"/>
  <c r="S38" i="2"/>
  <c r="T40" i="2"/>
  <c r="P40" i="2"/>
  <c r="R38" i="2"/>
  <c r="R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G24" i="5" s="1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J30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U78" i="2"/>
  <c r="V78" i="2"/>
  <c r="U79" i="2"/>
  <c r="V79" i="2"/>
  <c r="V68" i="2"/>
  <c r="U68" i="2"/>
  <c r="C93" i="7"/>
  <c r="G17" i="5"/>
  <c r="V69" i="2"/>
  <c r="U69" i="2"/>
  <c r="V58" i="2"/>
  <c r="U58" i="2"/>
  <c r="V59" i="2"/>
  <c r="U59" i="2"/>
  <c r="C91" i="7"/>
  <c r="G15" i="5"/>
  <c r="C100" i="7" s="1"/>
  <c r="U48" i="2"/>
  <c r="V48" i="2"/>
  <c r="U49" i="2"/>
  <c r="V49" i="2"/>
  <c r="C103" i="7"/>
  <c r="C57" i="7"/>
  <c r="F56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31" i="5" l="1"/>
  <c r="C105" i="7" s="1"/>
  <c r="G22" i="5"/>
  <c r="C102" i="7" s="1"/>
  <c r="C104" i="7"/>
  <c r="C63" i="7"/>
  <c r="G8" i="5"/>
  <c r="C98" i="7" s="1"/>
  <c r="C89" i="7"/>
  <c r="G10" i="5"/>
  <c r="C99" i="7" s="1"/>
  <c r="J23" i="5"/>
  <c r="M24" i="5" s="1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<sst xmlns="http://schemas.openxmlformats.org/spreadsheetml/2006/main" count="456" uniqueCount="226">
  <si>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</si>
  <si>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</si>
  <si>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</si>
  <si>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</si>
  <si>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</si>
  <si>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</si>
  <si>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</si>
  <si>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</si>
  <si>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</si>
  <si>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</si>
  <si>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</si>
  <si>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</si>
  <si>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</si>
  <si>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</si>
  <si>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</si>
  <si>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</si>
  <si>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</si>
  <si>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</si>
  <si>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</si>
  <si>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</si>
  <si>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</si>
  <si>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</si>
  <si>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</si>
  <si>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</si>
  <si>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</si>
  <si>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</si>
  <si>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</si>
  <si>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</si>
  <si>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</si>
  <si>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</si>
  <si>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</si>
  <si>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</si>
  <si>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</si>
  <si>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</si>
  <si>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</si>
  <si>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</si>
  <si>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</si>
  <si>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</si>
  <si>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</si>
  <si>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</si>
  <si>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</si>
  <si>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</si>
  <si>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</si>
  <si>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</si>
  <si>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</si>
  <si>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</si>
  <si>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</si>
  <si>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</si>
  <si>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</si>
  <si>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</si>
  <si>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</si>
  <si>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</si>
  <si>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</si>
  <si>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</si>
  <si>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</si>
  <si>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</si>
  <si>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</si>
  <si>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</si>
  <si>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</si>
  <si>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</si>
  <si>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</si>
  <si>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</si>
  <si>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</si>
  <si>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</si>
  <si>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</si>
  <si>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</si>
  <si>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</si>
  <si>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</si>
  <si>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</si>
  <si>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</si>
  <si>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</si>
  <si>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</si>
  <si>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</si>
  <si>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</si>
  <si>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</si>
  <si>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</si>
  <si>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</si>
  <si>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</si>
  <si>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</si>
  <si>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</si>
  <si>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</si>
  <si>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</si>
  <si>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</si>
  <si>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</si>
  <si>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</si>
  <si>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</si>
  <si>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</si>
  <si>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</si>
  <si>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</si>
  <si>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</si>
  <si>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</si>
  <si>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</si>
  <si>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</si>
  <si>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</si>
  <si>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</si>
  <si>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</si>
  <si>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</si>
  <si>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</si>
  <si>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</si>
  <si>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</si>
  <si>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</si>
  <si>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</si>
  <si>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</si>
  <si>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</si>
  <si>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</si>
  <si>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</si>
  <si>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</si>
  <si>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</si>
  <si>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</si>
  <si>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</si>
  <si>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</si>
  <si>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</si>
  <si>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</si>
  <si>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</si>
  <si>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</si>
  <si>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</si>
  <si>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</si>
  <si>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</si>
  <si>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</si>
  <si>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</si>
  <si>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</si>
  <si>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</si>
  <si>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</si>
  <si>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</si>
  <si>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</si>
  <si>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</si>
  <si>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</si>
  <si>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</si>
  <si>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</si>
  <si>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</si>
  <si>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</si>
  <si>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</si>
  <si>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</si>
  <si>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</si>
  <si>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</si>
  <si>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</si>
  <si>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</si>
  <si>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</si>
  <si>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</si>
  <si>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</si>
  <si>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</si>
  <si>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</si>
  <si>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</si>
  <si>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</si>
  <si>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</si>
  <si>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</si>
  <si>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</si>
  <si>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</si>
  <si>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</si>
  <si>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</si>
  <si>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</si>
  <si>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</si>
  <si>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</si>
  <si>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</si>
  <si>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</si>
  <si>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</si>
  <si>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</si>
  <si>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</si>
  <si>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</si>
  <si>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</si>
  <si>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</si>
  <si>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</si>
  <si>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</si>
  <si>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</si>
  <si>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</si>
  <si>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</si>
  <si>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</si>
  <si>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</si>
  <si>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</si>
  <si>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</si>
  <si>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</si>
  <si>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</si>
  <si>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</si>
  <si>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</si>
  <si>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</si>
  <si>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</si>
  <si>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</si>
  <si>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</si>
  <si>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</si>
  <si>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</si>
  <si>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</si>
  <si>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</si>
  <si>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</si>
  <si>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</si>
  <si>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</si>
  <si>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</si>
  <si>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</si>
  <si>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</si>
  <si>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</si>
  <si>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</si>
  <si>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</si>
  <si>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</si>
  <si>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</si>
  <si>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</si>
  <si>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</si>
  <si>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</si>
  <si>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</si>
  <si>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</si>
  <si>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</si>
  <si>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</si>
  <si>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</si>
  <si>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</si>
  <si>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</si>
  <si>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</si>
  <si>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</si>
  <si>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</si>
  <si>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</si>
  <si>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</si>
  <si>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</si>
  <si>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</si>
  <si>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</si>
  <si>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</si>
  <si>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</si>
  <si>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</si>
  <si>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</si>
  <si>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</si>
  <si>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</si>
  <si>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</si>
  <si>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</si>
  <si>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</si>
  <si>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</si>
  <si>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</si>
  <si>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</si>
  <si>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Ignacio Mendez</t>
  </si>
  <si>
    <t>igna07@gmail.com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</si>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</sst>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na07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>
      <selection activeCell="C32" sqref="C32"/>
    </sheetView>
  </sheetViews>
  <sheetFormatPr baseColWidth="10" defaultColWidth="11.42578125" defaultRowHeight="15" x14ac:dyDescent="0.2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 x14ac:dyDescent="0.25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3">
      <c r="C3" t="s">
        <v>49</v>
      </c>
      <c r="E3" s="196" t="s">
        <v>83</v>
      </c>
      <c r="F3" s="196"/>
      <c r="G3" s="196"/>
      <c r="H3" s="196"/>
      <c r="I3" s="196"/>
    </row>
    <row r="4" spans="2:9" x14ac:dyDescent="0.25">
      <c r="C4" t="s">
        <v>61</v>
      </c>
      <c r="E4" s="70"/>
      <c r="F4" s="71"/>
      <c r="G4" s="71"/>
      <c r="H4" s="71"/>
      <c r="I4" s="72"/>
    </row>
    <row r="5" spans="2:9" ht="14.25" customHeight="1" x14ac:dyDescent="0.25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5">
      <c r="B6" s="154"/>
      <c r="C6" s="153" t="s">
        <v>211</v>
      </c>
      <c r="E6" s="177"/>
      <c r="F6" s="169"/>
      <c r="G6" s="169"/>
      <c r="H6" s="169"/>
      <c r="I6" s="166"/>
    </row>
    <row r="7" spans="2:9" x14ac:dyDescent="0.25">
      <c r="C7" t="s">
        <v>51</v>
      </c>
      <c r="E7" s="73"/>
      <c r="F7" s="89"/>
      <c r="G7" s="89"/>
      <c r="H7" s="89"/>
      <c r="I7" s="24"/>
    </row>
    <row r="8" spans="2:9" x14ac:dyDescent="0.25">
      <c r="C8" t="s">
        <v>52</v>
      </c>
      <c r="E8" s="73"/>
      <c r="F8" s="89"/>
      <c r="G8" s="89"/>
      <c r="H8" s="89"/>
      <c r="I8" s="24"/>
    </row>
    <row r="9" spans="2:9" x14ac:dyDescent="0.25">
      <c r="C9" t="s">
        <v>54</v>
      </c>
      <c r="E9" s="73"/>
      <c r="F9" s="89"/>
      <c r="G9" s="89"/>
      <c r="H9" s="89"/>
      <c r="I9" s="24"/>
    </row>
    <row r="10" spans="2:9" x14ac:dyDescent="0.25">
      <c r="C10" t="s">
        <v>53</v>
      </c>
      <c r="E10" s="73"/>
      <c r="F10" s="89"/>
      <c r="G10" s="89"/>
      <c r="H10" s="89"/>
      <c r="I10" s="24"/>
    </row>
    <row r="11" spans="2:9" x14ac:dyDescent="0.25">
      <c r="C11" t="s">
        <v>77</v>
      </c>
      <c r="E11" s="73"/>
      <c r="F11" s="89"/>
      <c r="G11" s="89"/>
      <c r="H11" s="89"/>
      <c r="I11" s="24"/>
    </row>
    <row r="12" spans="2:9" x14ac:dyDescent="0.25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5">
      <c r="C13" t="s">
        <v>66</v>
      </c>
      <c r="E13" s="73"/>
      <c r="F13" s="89"/>
      <c r="G13" s="89"/>
      <c r="H13" s="89"/>
      <c r="I13" s="24"/>
    </row>
    <row r="14" spans="2:9" x14ac:dyDescent="0.25">
      <c r="C14" t="s">
        <v>63</v>
      </c>
      <c r="E14" s="73"/>
      <c r="F14" s="89"/>
      <c r="G14" s="89"/>
      <c r="H14" s="89"/>
      <c r="I14" s="24"/>
    </row>
    <row r="15" spans="2:9" x14ac:dyDescent="0.25">
      <c r="C15" t="s">
        <v>64</v>
      </c>
      <c r="E15" s="73"/>
      <c r="F15" s="89"/>
      <c r="G15" s="89"/>
      <c r="H15" s="89"/>
      <c r="I15" s="24"/>
    </row>
    <row r="16" spans="2:9" x14ac:dyDescent="0.25">
      <c r="C16" t="s">
        <v>68</v>
      </c>
      <c r="E16" s="73"/>
      <c r="F16" s="89"/>
      <c r="G16" s="89"/>
      <c r="H16" s="89"/>
      <c r="I16" s="24"/>
    </row>
    <row r="17" spans="2:9" x14ac:dyDescent="0.25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3">
      <c r="C18" t="s">
        <v>72</v>
      </c>
      <c r="E18" s="76"/>
      <c r="F18" s="33"/>
      <c r="G18" s="33"/>
      <c r="H18" s="33"/>
      <c r="I18" s="25"/>
    </row>
    <row r="19" spans="2:9" x14ac:dyDescent="0.25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3">
      <c r="C20" t="s">
        <v>73</v>
      </c>
    </row>
    <row r="21" spans="2:9" ht="15.75" thickBot="1" x14ac:dyDescent="0.3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3">
      <c r="C22" t="s">
        <v>75</v>
      </c>
      <c r="E22" s="27"/>
      <c r="F22" s="61"/>
      <c r="G22" s="61"/>
      <c r="H22" s="61"/>
      <c r="I22" s="28"/>
    </row>
    <row r="23" spans="2:9" ht="15.75" thickBot="1" x14ac:dyDescent="0.3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3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3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3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3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3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5">
      <c r="C29" s="55" t="s">
        <v>215</v>
      </c>
    </row>
    <row r="30" spans="2:9" x14ac:dyDescent="0.25">
      <c r="C30" s="55" t="s">
        <v>216</v>
      </c>
    </row>
    <row r="31" spans="2:9" x14ac:dyDescent="0.25">
      <c r="C31" s="55" t="s">
        <v>222</v>
      </c>
    </row>
    <row r="32" spans="2:9" x14ac:dyDescent="0.25">
      <c r="C32" s="55" t="s">
        <v>217</v>
      </c>
    </row>
    <row r="33" spans="2:3" x14ac:dyDescent="0.25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1" workbookViewId="0">
      <selection activeCell="I83" sqref="I83"/>
    </sheetView>
  </sheetViews>
  <sheetFormatPr baseColWidth="10" defaultColWidth="11.42578125" defaultRowHeight="15" x14ac:dyDescent="0.2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 x14ac:dyDescent="0.3">
      <c r="A1" s="88"/>
      <c r="L1" s="69"/>
      <c r="U1" s="78"/>
    </row>
    <row r="2" spans="1:30" s="31" customFormat="1" ht="15.75" thickBot="1" x14ac:dyDescent="0.3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3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5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5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3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3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5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5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5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3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3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5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5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5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3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3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5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5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5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3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3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5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5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5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3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3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5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5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1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5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2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3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3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5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5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5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3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3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5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5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5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3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3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5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5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5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3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3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5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3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5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2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5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2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3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3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5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5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3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3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5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5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5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3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2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3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5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5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5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3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3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5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5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5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3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3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5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5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5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3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3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5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5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5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3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3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3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5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5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5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5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5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5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5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5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5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5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5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5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5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5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5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5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5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5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5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5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5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5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5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5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5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5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5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5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5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5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5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5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5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5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5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5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5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5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5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5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5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5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5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5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5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5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5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5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5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5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5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5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5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5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5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5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5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5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5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5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5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5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5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5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5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5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5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5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5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5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5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5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5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5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5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5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5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5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5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5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5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5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5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5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5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5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5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5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5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5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5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5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5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5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5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5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5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5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5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5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5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5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5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5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5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5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5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5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5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5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5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5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5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5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5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5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5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5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5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5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5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5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5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5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5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5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5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5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5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5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5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5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5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5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5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5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5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5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5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5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5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5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5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5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5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5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5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5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5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5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5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5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5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5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5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5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5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5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5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5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5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5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5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5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5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5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5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5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5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5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5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5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5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5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5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5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5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5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5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5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5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5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5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5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5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5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5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5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5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5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5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5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5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5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5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5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5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5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5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5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5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5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5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5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5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5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5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5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5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5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5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5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5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5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5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5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5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5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5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5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5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5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5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5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5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5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5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5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5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5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5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5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5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5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5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5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5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5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5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5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5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5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5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5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5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5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5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5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5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5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5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5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5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5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5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5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5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5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5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5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5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5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5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5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xr:uid="{00000000-0004-0000-01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workbookViewId="0">
      <selection activeCell="L17" sqref="L17"/>
    </sheetView>
  </sheetViews>
  <sheetFormatPr baseColWidth="10" defaultColWidth="11.42578125" defaultRowHeight="15" x14ac:dyDescent="0.2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 x14ac:dyDescent="0.3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5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5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5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3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3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3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3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3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3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3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3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3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3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3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3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5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3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3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3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3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1</v>
      </c>
      <c r="F24" s="169"/>
      <c r="G24" s="185" t="str">
        <f>IF(E24&gt;E25,D24,IF(E25&gt;E24,D25,"Manualmente"))</f>
        <v>Nigeria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3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5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3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3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3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3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3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1</v>
      </c>
      <c r="F31" s="169"/>
      <c r="G31" s="185" t="str">
        <f>IF(E31&gt;E32,D31,IF(E32&gt;E31,D32,"Manualmente"))</f>
        <v>Polonia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3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3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5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5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5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5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5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5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5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5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5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5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5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5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5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5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5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5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5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5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5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5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5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5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5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5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5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5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5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5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 x14ac:dyDescent="0.2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 x14ac:dyDescent="0.3"/>
    <row r="2" spans="2:6" x14ac:dyDescent="0.25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 x14ac:dyDescent="0.25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 x14ac:dyDescent="0.25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 x14ac:dyDescent="0.25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 x14ac:dyDescent="0.25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5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 x14ac:dyDescent="0.25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5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 x14ac:dyDescent="0.25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 x14ac:dyDescent="0.25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 x14ac:dyDescent="0.25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 x14ac:dyDescent="0.25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5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5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 x14ac:dyDescent="0.25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0</v>
      </c>
      <c r="F16" s="161" t="str">
        <f>'Fase de grupos'!J77</f>
        <v>Senegal</v>
      </c>
    </row>
    <row r="17" spans="2:6" ht="15.75" thickBot="1" x14ac:dyDescent="0.3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 x14ac:dyDescent="0.25">
      <c r="B18" s="158"/>
      <c r="C18" s="158"/>
      <c r="D18" s="158"/>
      <c r="E18" s="158"/>
      <c r="F18" s="158"/>
    </row>
    <row r="19" spans="2:6" ht="15.75" thickBot="1" x14ac:dyDescent="0.3"/>
    <row r="20" spans="2:6" x14ac:dyDescent="0.25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 x14ac:dyDescent="0.25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 x14ac:dyDescent="0.25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 x14ac:dyDescent="0.25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 x14ac:dyDescent="0.25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0</v>
      </c>
      <c r="F24" s="161" t="str">
        <f>'Fase de grupos'!J29</f>
        <v>Perú</v>
      </c>
    </row>
    <row r="25" spans="2:6" x14ac:dyDescent="0.25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 x14ac:dyDescent="0.25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5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 x14ac:dyDescent="0.25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0</v>
      </c>
      <c r="F28" s="161" t="str">
        <f>'Fase de grupos'!J49</f>
        <v>Costa Rica</v>
      </c>
    </row>
    <row r="29" spans="2:6" s="153" customFormat="1" x14ac:dyDescent="0.25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 x14ac:dyDescent="0.25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 x14ac:dyDescent="0.25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5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5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 x14ac:dyDescent="0.25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 x14ac:dyDescent="0.3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5">
      <c r="B36" s="154"/>
      <c r="C36" s="154"/>
      <c r="D36" s="154"/>
      <c r="E36" s="154"/>
      <c r="F36" s="154"/>
    </row>
    <row r="37" spans="2:6" ht="15.75" thickBot="1" x14ac:dyDescent="0.3"/>
    <row r="38" spans="2:6" x14ac:dyDescent="0.25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 x14ac:dyDescent="0.25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 x14ac:dyDescent="0.25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 x14ac:dyDescent="0.25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 x14ac:dyDescent="0.25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 x14ac:dyDescent="0.25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0</v>
      </c>
      <c r="F43" s="161" t="str">
        <f>'Fase de grupos'!J32</f>
        <v>Perú</v>
      </c>
    </row>
    <row r="44" spans="2:6" s="153" customFormat="1" x14ac:dyDescent="0.25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5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 x14ac:dyDescent="0.25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1</v>
      </c>
      <c r="F46" s="161" t="str">
        <f>'Fase de grupos'!J51</f>
        <v>Serbia</v>
      </c>
    </row>
    <row r="47" spans="2:6" s="153" customFormat="1" x14ac:dyDescent="0.25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5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0</v>
      </c>
      <c r="F48" s="161" t="str">
        <f>'Fase de grupos'!J61</f>
        <v>Corea del Sur</v>
      </c>
    </row>
    <row r="49" spans="2:6" s="153" customFormat="1" x14ac:dyDescent="0.25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5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 x14ac:dyDescent="0.25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 x14ac:dyDescent="0.25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 x14ac:dyDescent="0.3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5">
      <c r="B54" s="158"/>
      <c r="C54" s="158"/>
      <c r="D54" s="158"/>
      <c r="E54" s="158"/>
      <c r="F54" s="158"/>
    </row>
    <row r="55" spans="2:6" s="153" customFormat="1" ht="15.75" thickBot="1" x14ac:dyDescent="0.3">
      <c r="B55" s="158"/>
      <c r="C55" s="158"/>
      <c r="D55" s="158"/>
      <c r="E55" s="158"/>
      <c r="F55" s="158"/>
    </row>
    <row r="56" spans="2:6" s="153" customFormat="1" x14ac:dyDescent="0.25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87" t="str">
        <f>'Fase final'!D8</f>
        <v>Portugal</v>
      </c>
    </row>
    <row r="57" spans="2:6" s="153" customFormat="1" x14ac:dyDescent="0.25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 x14ac:dyDescent="0.25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 x14ac:dyDescent="0.25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Colombia</v>
      </c>
    </row>
    <row r="60" spans="2:6" s="153" customFormat="1" x14ac:dyDescent="0.25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Egipto</v>
      </c>
    </row>
    <row r="61" spans="2:6" s="153" customFormat="1" x14ac:dyDescent="0.25">
      <c r="B61" s="159">
        <v>54</v>
      </c>
      <c r="C61" s="172" t="str">
        <f>'Fase final'!D24</f>
        <v>Nigeria</v>
      </c>
      <c r="D61" s="172">
        <f>'Fase final'!E24</f>
        <v>1</v>
      </c>
      <c r="E61" s="172">
        <f>'Fase final'!E25</f>
        <v>0</v>
      </c>
      <c r="F61" s="188" t="str">
        <f>'Fase final'!D25</f>
        <v>Australia</v>
      </c>
    </row>
    <row r="62" spans="2:6" s="153" customFormat="1" x14ac:dyDescent="0.25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Serbia</v>
      </c>
    </row>
    <row r="63" spans="2:6" s="153" customFormat="1" ht="15.75" thickBot="1" x14ac:dyDescent="0.3">
      <c r="B63" s="160">
        <v>56</v>
      </c>
      <c r="C63" s="50" t="str">
        <f>'Fase final'!D31</f>
        <v>Polonia</v>
      </c>
      <c r="D63" s="50">
        <f>'Fase final'!E31</f>
        <v>1</v>
      </c>
      <c r="E63" s="50">
        <f>'Fase final'!E32</f>
        <v>0</v>
      </c>
      <c r="F63" s="189" t="str">
        <f>'Fase final'!D32</f>
        <v>Inglaterra</v>
      </c>
    </row>
    <row r="64" spans="2:6" s="153" customFormat="1" x14ac:dyDescent="0.25">
      <c r="B64" s="158"/>
      <c r="C64" s="158"/>
      <c r="D64" s="158"/>
      <c r="E64" s="158"/>
      <c r="F64" s="158"/>
    </row>
    <row r="65" spans="2:6" ht="15.75" thickBot="1" x14ac:dyDescent="0.3"/>
    <row r="66" spans="2:6" x14ac:dyDescent="0.25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 x14ac:dyDescent="0.25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 x14ac:dyDescent="0.25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0</v>
      </c>
      <c r="F68" s="49" t="str">
        <f>'Fase final'!G24</f>
        <v>Nigeria</v>
      </c>
    </row>
    <row r="69" spans="2:6" ht="15.75" thickBot="1" x14ac:dyDescent="0.3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Polonia</v>
      </c>
    </row>
    <row r="71" spans="2:6" ht="15.75" thickBot="1" x14ac:dyDescent="0.3"/>
    <row r="72" spans="2:6" x14ac:dyDescent="0.25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.75" thickBot="1" x14ac:dyDescent="0.3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 x14ac:dyDescent="0.3"/>
    <row r="76" spans="2:6" x14ac:dyDescent="0.25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3</v>
      </c>
      <c r="F76" s="43" t="str">
        <f>'Fase final'!M14</f>
        <v>Alemania</v>
      </c>
    </row>
    <row r="77" spans="2:6" ht="15.75" thickBot="1" x14ac:dyDescent="0.3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 x14ac:dyDescent="0.3"/>
    <row r="80" spans="2:6" x14ac:dyDescent="0.25">
      <c r="B80" s="156" t="s">
        <v>34</v>
      </c>
      <c r="C80" s="157" t="str">
        <f>'Fase final'!D7</f>
        <v>Uruguay</v>
      </c>
    </row>
    <row r="81" spans="2:6" x14ac:dyDescent="0.25">
      <c r="B81" s="159" t="s">
        <v>37</v>
      </c>
      <c r="C81" s="161" t="str">
        <f>'Fase final'!D22</f>
        <v>Egipto</v>
      </c>
      <c r="D81"/>
    </row>
    <row r="82" spans="2:6" x14ac:dyDescent="0.25">
      <c r="B82" s="159" t="s">
        <v>35</v>
      </c>
      <c r="C82" s="161" t="str">
        <f>'Fase final'!D21</f>
        <v>España</v>
      </c>
      <c r="D82"/>
    </row>
    <row r="83" spans="2:6" x14ac:dyDescent="0.25">
      <c r="B83" s="159" t="s">
        <v>38</v>
      </c>
      <c r="C83" s="161" t="str">
        <f>'Fase final'!D8</f>
        <v>Portugal</v>
      </c>
      <c r="D83"/>
    </row>
    <row r="84" spans="2:6" x14ac:dyDescent="0.25">
      <c r="B84" s="159" t="s">
        <v>36</v>
      </c>
      <c r="C84" s="161" t="str">
        <f>'Fase final'!D10</f>
        <v>Francia</v>
      </c>
      <c r="D84"/>
    </row>
    <row r="85" spans="2:6" x14ac:dyDescent="0.25">
      <c r="B85" s="159" t="s">
        <v>39</v>
      </c>
      <c r="C85" s="161" t="str">
        <f>'Fase final'!D25</f>
        <v>Australia</v>
      </c>
      <c r="D85"/>
    </row>
    <row r="86" spans="2:6" x14ac:dyDescent="0.25">
      <c r="B86" s="159" t="s">
        <v>192</v>
      </c>
      <c r="C86" s="161" t="str">
        <f>'Fase final'!D24</f>
        <v>Nigeria</v>
      </c>
      <c r="D86"/>
    </row>
    <row r="87" spans="2:6" s="153" customFormat="1" x14ac:dyDescent="0.25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 x14ac:dyDescent="0.25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5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 x14ac:dyDescent="0.25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5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5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 x14ac:dyDescent="0.25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 x14ac:dyDescent="0.25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 x14ac:dyDescent="0.3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 x14ac:dyDescent="0.25">
      <c r="B96" s="158"/>
      <c r="C96" s="158"/>
      <c r="E96" s="154"/>
      <c r="F96" s="154"/>
    </row>
    <row r="97" spans="2:6" s="153" customFormat="1" ht="15.75" thickBot="1" x14ac:dyDescent="0.3">
      <c r="B97" s="158"/>
      <c r="C97" s="158"/>
      <c r="E97" s="154"/>
      <c r="F97" s="154"/>
    </row>
    <row r="98" spans="2:6" s="153" customFormat="1" x14ac:dyDescent="0.25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5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5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5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 x14ac:dyDescent="0.25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5">
      <c r="B103" s="159" t="s">
        <v>45</v>
      </c>
      <c r="C103" s="161" t="str">
        <f>'Fase final'!G24</f>
        <v>Nigeria</v>
      </c>
      <c r="E103" s="154"/>
      <c r="F103" s="154"/>
    </row>
    <row r="104" spans="2:6" s="153" customFormat="1" x14ac:dyDescent="0.25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3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 x14ac:dyDescent="0.25">
      <c r="B106" s="158"/>
      <c r="C106" s="158"/>
      <c r="E106" s="154"/>
      <c r="F106" s="154"/>
    </row>
    <row r="107" spans="2:6" ht="15.75" thickBot="1" x14ac:dyDescent="0.3">
      <c r="D107"/>
      <c r="E107"/>
      <c r="F107"/>
    </row>
    <row r="108" spans="2:6" x14ac:dyDescent="0.25">
      <c r="B108" s="63" t="s">
        <v>202</v>
      </c>
      <c r="C108" s="65" t="str">
        <f>C72</f>
        <v>Francia</v>
      </c>
      <c r="D108"/>
      <c r="E108"/>
      <c r="F108"/>
    </row>
    <row r="109" spans="2:6" x14ac:dyDescent="0.25">
      <c r="B109" s="9" t="s">
        <v>203</v>
      </c>
      <c r="C109" s="13" t="str">
        <f>F72</f>
        <v>Brasil</v>
      </c>
      <c r="D109"/>
      <c r="E109"/>
      <c r="F109"/>
    </row>
    <row r="110" spans="2:6" x14ac:dyDescent="0.25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3">
      <c r="B111" s="11" t="s">
        <v>205</v>
      </c>
      <c r="C111" s="14" t="str">
        <f>F73</f>
        <v>Alemania</v>
      </c>
      <c r="D111"/>
      <c r="E111"/>
      <c r="F111"/>
    </row>
    <row r="112" spans="2:6" x14ac:dyDescent="0.25">
      <c r="D112"/>
      <c r="E112"/>
      <c r="F112"/>
    </row>
    <row r="113" spans="2:6" ht="15.75" thickBot="1" x14ac:dyDescent="0.3">
      <c r="D113"/>
      <c r="E113"/>
      <c r="F113"/>
    </row>
    <row r="114" spans="2:6" x14ac:dyDescent="0.25">
      <c r="B114" s="63" t="s">
        <v>206</v>
      </c>
      <c r="C114" s="54" t="str">
        <f>C76</f>
        <v>Brasil</v>
      </c>
    </row>
    <row r="115" spans="2:6" x14ac:dyDescent="0.25">
      <c r="B115" s="9" t="s">
        <v>207</v>
      </c>
      <c r="C115" s="13" t="str">
        <f>F76</f>
        <v>Alemania</v>
      </c>
      <c r="D115"/>
      <c r="E115"/>
      <c r="F115"/>
    </row>
    <row r="116" spans="2:6" x14ac:dyDescent="0.25">
      <c r="B116" s="9" t="s">
        <v>208</v>
      </c>
      <c r="C116" s="13" t="str">
        <f>C77</f>
        <v>Francia</v>
      </c>
      <c r="D116"/>
      <c r="E116"/>
      <c r="F116"/>
    </row>
    <row r="117" spans="2:6" ht="15.75" thickBot="1" x14ac:dyDescent="0.3">
      <c r="B117" s="11" t="s">
        <v>209</v>
      </c>
      <c r="C117" s="14" t="str">
        <f>F77</f>
        <v>España</v>
      </c>
      <c r="D117"/>
      <c r="E117"/>
      <c r="F117"/>
    </row>
    <row r="118" spans="2:6" x14ac:dyDescent="0.25">
      <c r="D118"/>
      <c r="E118"/>
      <c r="F118"/>
    </row>
    <row r="119" spans="2:6" ht="15.75" thickBot="1" x14ac:dyDescent="0.3">
      <c r="D119"/>
      <c r="E119"/>
      <c r="F119"/>
    </row>
    <row r="120" spans="2:6" ht="15.75" thickBot="1" x14ac:dyDescent="0.3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 x14ac:dyDescent="0.3">
      <c r="D121"/>
      <c r="E121"/>
      <c r="F121"/>
    </row>
    <row r="122" spans="2:6" ht="15.75" thickBot="1" x14ac:dyDescent="0.3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5">
      <c r="D123"/>
      <c r="E123"/>
      <c r="F123"/>
    </row>
    <row r="125" spans="2:6" x14ac:dyDescent="0.25">
      <c r="D125"/>
      <c r="E125"/>
      <c r="F125"/>
    </row>
    <row r="126" spans="2:6" x14ac:dyDescent="0.25">
      <c r="D126"/>
      <c r="E126"/>
      <c r="F126"/>
    </row>
    <row r="127" spans="2:6" x14ac:dyDescent="0.25">
      <c r="D127"/>
      <c r="E127"/>
      <c r="F127"/>
    </row>
    <row r="128" spans="2:6" x14ac:dyDescent="0.25">
      <c r="D128"/>
      <c r="E128"/>
      <c r="F128"/>
    </row>
    <row r="129" spans="4:6" x14ac:dyDescent="0.25">
      <c r="D129"/>
      <c r="E129"/>
      <c r="F129"/>
    </row>
    <row r="131" spans="4:6" x14ac:dyDescent="0.25">
      <c r="D131"/>
      <c r="E131"/>
      <c r="F131"/>
    </row>
    <row r="132" spans="4:6" x14ac:dyDescent="0.25">
      <c r="D132"/>
      <c r="E132"/>
      <c r="F132"/>
    </row>
    <row r="133" spans="4:6" x14ac:dyDescent="0.25">
      <c r="D133"/>
      <c r="E133"/>
      <c r="F133"/>
    </row>
    <row r="134" spans="4:6" x14ac:dyDescent="0.25">
      <c r="D134"/>
      <c r="E134"/>
      <c r="F134"/>
    </row>
    <row r="135" spans="4:6" x14ac:dyDescent="0.25">
      <c r="D135"/>
      <c r="E135"/>
      <c r="F135"/>
    </row>
    <row r="137" spans="4:6" x14ac:dyDescent="0.25">
      <c r="D137"/>
      <c r="E137"/>
      <c r="F137"/>
    </row>
    <row r="138" spans="4:6" x14ac:dyDescent="0.25">
      <c r="D138"/>
      <c r="E138"/>
      <c r="F138"/>
    </row>
    <row r="139" spans="4:6" x14ac:dyDescent="0.25">
      <c r="D139"/>
      <c r="E139"/>
      <c r="F139"/>
    </row>
    <row r="140" spans="4:6" x14ac:dyDescent="0.25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 x14ac:dyDescent="0.2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 x14ac:dyDescent="0.3"/>
    <row r="2" spans="2:36" ht="15.75" thickBot="1" x14ac:dyDescent="0.3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3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5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5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5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2</v>
      </c>
      <c r="X6" s="6">
        <f>O10</f>
        <v>0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3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5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3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3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2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3"/>
    <row r="12" spans="2:36" ht="15.75" thickBot="1" x14ac:dyDescent="0.3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3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5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3</v>
      </c>
      <c r="Z14" s="22">
        <f>D14+D16+D18</f>
        <v>3</v>
      </c>
      <c r="AA14" s="22">
        <f>Y14-Z14</f>
        <v>0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5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5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3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2</v>
      </c>
      <c r="Z17" s="16">
        <f>C15+C17+C18</f>
        <v>4</v>
      </c>
      <c r="AA17" s="16">
        <f>Y17-Z17</f>
        <v>-2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5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 x14ac:dyDescent="0.3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3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 x14ac:dyDescent="0.3"/>
    <row r="22" spans="2:36" ht="15.75" thickBot="1" x14ac:dyDescent="0.3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3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5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1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5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1</v>
      </c>
      <c r="Z25" s="6">
        <f>C24+D27+D29</f>
        <v>2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 x14ac:dyDescent="0.25">
      <c r="B26" s="1" t="str">
        <f>'Fase de grupos'!G29</f>
        <v>Francia</v>
      </c>
      <c r="C26" s="9">
        <f>'Fase de grupos'!H29</f>
        <v>1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1</v>
      </c>
      <c r="Z26" s="6">
        <f>D25+C26+C29</f>
        <v>3</v>
      </c>
      <c r="AA26" s="6">
        <f>Y26-Z26</f>
        <v>-2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 x14ac:dyDescent="0.3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2</v>
      </c>
      <c r="Z27" s="16">
        <f>C25+C27+C28</f>
        <v>2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 x14ac:dyDescent="0.25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 x14ac:dyDescent="0.3">
      <c r="B29" s="1" t="str">
        <f>'Fase de grupos'!G32</f>
        <v>Australia</v>
      </c>
      <c r="C29" s="11">
        <f>'Fase de grupos'!H32</f>
        <v>1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3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3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3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3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5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 x14ac:dyDescent="0.25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5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3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6</v>
      </c>
      <c r="Z37" s="97">
        <f>C35+C37+C38</f>
        <v>3</v>
      </c>
      <c r="AA37" s="97">
        <f>Y37-Z37</f>
        <v>3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 x14ac:dyDescent="0.25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3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3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 x14ac:dyDescent="0.3">
      <c r="U41"/>
    </row>
    <row r="42" spans="2:36" ht="15.75" thickBot="1" x14ac:dyDescent="0.3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3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5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5</v>
      </c>
      <c r="Z44" s="95">
        <f>D44+D46+D48</f>
        <v>2</v>
      </c>
      <c r="AA44" s="95">
        <f>Y44-Z44</f>
        <v>3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5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1</v>
      </c>
      <c r="Z45" s="6">
        <f>C44+D47+D49</f>
        <v>4</v>
      </c>
      <c r="AA45" s="6">
        <f>Y45-Z45</f>
        <v>-3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 x14ac:dyDescent="0.25">
      <c r="B46" s="1" t="str">
        <f>'Fase de grupos'!G49</f>
        <v>Brasil</v>
      </c>
      <c r="C46" s="9">
        <f>'Fase de grupos'!H49</f>
        <v>1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1</v>
      </c>
      <c r="Z46" s="6">
        <f>D45+C46+C49</f>
        <v>2</v>
      </c>
      <c r="AA46" s="6">
        <f>Y46-Z46</f>
        <v>-1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0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 x14ac:dyDescent="0.3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3</v>
      </c>
      <c r="Z47" s="97">
        <f>C45+C47+C48</f>
        <v>2</v>
      </c>
      <c r="AA47" s="97">
        <f>Y47-Z47</f>
        <v>1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 x14ac:dyDescent="0.25">
      <c r="B48" s="1" t="str">
        <f>'Fase de grupos'!G51</f>
        <v>Brasil</v>
      </c>
      <c r="C48" s="9">
        <f>'Fase de grupos'!H51</f>
        <v>2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3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3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 x14ac:dyDescent="0.3">
      <c r="U51"/>
    </row>
    <row r="52" spans="2:36" ht="15.75" thickBot="1" x14ac:dyDescent="0.3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3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5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5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2</v>
      </c>
      <c r="Z55" s="6">
        <f>C54+D57+D59</f>
        <v>3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5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2</v>
      </c>
      <c r="X56" s="6">
        <f>O60</f>
        <v>1</v>
      </c>
      <c r="Y56" s="6">
        <f>C55+D56+D59</f>
        <v>1</v>
      </c>
      <c r="Z56" s="6">
        <f>D55+C56+C59</f>
        <v>3</v>
      </c>
      <c r="AA56" s="6">
        <f>Y56-Z56</f>
        <v>-2</v>
      </c>
      <c r="AB56" s="10">
        <f>3*V56+W56</f>
        <v>2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3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0</v>
      </c>
      <c r="Z57" s="97">
        <f>C55+C57+C58</f>
        <v>2</v>
      </c>
      <c r="AA57" s="97">
        <f>Y57-Z57</f>
        <v>-2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5">
      <c r="B58" s="1" t="str">
        <f>'Fase de grupos'!G61</f>
        <v>Alemania</v>
      </c>
      <c r="C58" s="9">
        <f>'Fase de grupos'!H61</f>
        <v>1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3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 x14ac:dyDescent="0.3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2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 x14ac:dyDescent="0.3">
      <c r="U61"/>
    </row>
    <row r="62" spans="2:36" ht="15.75" thickBot="1" x14ac:dyDescent="0.3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3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5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 x14ac:dyDescent="0.25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 x14ac:dyDescent="0.25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3</v>
      </c>
      <c r="AA66" s="6">
        <f>Y66-Z66</f>
        <v>-2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 x14ac:dyDescent="0.3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 x14ac:dyDescent="0.25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 x14ac:dyDescent="0.3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3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 x14ac:dyDescent="0.3">
      <c r="U71"/>
    </row>
    <row r="72" spans="2:36" ht="15.75" thickBot="1" x14ac:dyDescent="0.3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3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5">
      <c r="B74" s="1" t="str">
        <f>'Fase de grupos'!G77</f>
        <v>Polonia</v>
      </c>
      <c r="C74" s="94">
        <f>'Fase de grupos'!H77</f>
        <v>2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6</v>
      </c>
      <c r="Z74" s="95">
        <f>D74+D76+D78</f>
        <v>2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 x14ac:dyDescent="0.25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0</v>
      </c>
      <c r="Z75" s="6">
        <f>C74+D77+D79</f>
        <v>4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 x14ac:dyDescent="0.25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3</v>
      </c>
      <c r="Z76" s="6">
        <f>D75+C76+C79</f>
        <v>2</v>
      </c>
      <c r="AA76" s="6">
        <f>Y76-Z76</f>
        <v>1</v>
      </c>
      <c r="AB76" s="10">
        <f>3*V76+W76</f>
        <v>6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 x14ac:dyDescent="0.3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3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 x14ac:dyDescent="0.25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 x14ac:dyDescent="0.3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3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 x14ac:dyDescent="0.25">
      <c r="U81"/>
    </row>
    <row r="82" spans="21:21" x14ac:dyDescent="0.25">
      <c r="U82"/>
    </row>
    <row r="83" spans="21:21" x14ac:dyDescent="0.25">
      <c r="U83"/>
    </row>
    <row r="84" spans="21:21" x14ac:dyDescent="0.25">
      <c r="U84"/>
    </row>
    <row r="85" spans="21:21" x14ac:dyDescent="0.25">
      <c r="U85"/>
    </row>
    <row r="86" spans="21:21" x14ac:dyDescent="0.25">
      <c r="U86"/>
    </row>
    <row r="87" spans="21:21" x14ac:dyDescent="0.25">
      <c r="U87"/>
    </row>
    <row r="88" spans="21:21" x14ac:dyDescent="0.25">
      <c r="U88"/>
    </row>
    <row r="89" spans="21:21" x14ac:dyDescent="0.25">
      <c r="U89"/>
    </row>
    <row r="90" spans="21:21" x14ac:dyDescent="0.25">
      <c r="U90"/>
    </row>
    <row r="91" spans="21:21" x14ac:dyDescent="0.25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2018-06-14T00:52:40Z</dcterms:modified>
</cp:coreProperties>
</file>