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600" windowHeight="973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P13" i="5" l="1"/>
  <c r="D7" i="5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AA74" i="3" s="1"/>
  <c r="I78" i="3"/>
  <c r="R77" i="3"/>
  <c r="Y74" i="3"/>
  <c r="I68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M70" i="3"/>
  <c r="V66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45" i="3"/>
  <c r="AB36" i="3"/>
  <c r="AB34" i="3"/>
  <c r="AD37" i="3" s="1"/>
  <c r="AB46" i="3"/>
  <c r="AB17" i="3"/>
  <c r="AB75" i="3"/>
  <c r="AB47" i="3"/>
  <c r="AF47" i="3" s="1"/>
  <c r="AB35" i="3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D36" i="3"/>
  <c r="AF34" i="3"/>
  <c r="AE34" i="3"/>
  <c r="AE36" i="3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Q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P40" i="2" l="1"/>
  <c r="T40" i="2"/>
  <c r="M40" i="2"/>
  <c r="N40" i="2"/>
  <c r="R40" i="2"/>
  <c r="S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C80" i="7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<sst xmlns="http://schemas.openxmlformats.org/spreadsheetml/2006/main" count="455" uniqueCount="226">
  <si>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</si>
  <si>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</si>
  <si>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</si>
  <si>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</si>
  <si>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</si>
  <si>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</si>
  <si>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</si>
  <si>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</si>
  <si>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</si>
  <si>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</si>
  <si>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</si>
  <si>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</si>
  <si>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</si>
  <si>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</si>
  <si>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</si>
  <si>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</si>
  <si>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</si>
  <si>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</si>
  <si>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</si>
  <si>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</si>
  <si>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</si>
  <si>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</si>
  <si>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</si>
  <si>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</si>
  <si>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</si>
  <si>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</si>
  <si>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</si>
  <si>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</si>
  <si>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</si>
  <si>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</si>
  <si>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</si>
  <si>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</si>
  <si>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</si>
  <si>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</si>
  <si>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</si>
  <si>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</si>
  <si>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</si>
  <si>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</si>
  <si>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</si>
  <si>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</si>
  <si>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</si>
  <si>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</si>
  <si>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</si>
  <si>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</si>
  <si>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</si>
  <si>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</si>
  <si>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</si>
  <si>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</si>
  <si>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</si>
  <si>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</si>
  <si>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</si>
  <si>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</si>
  <si>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</si>
  <si>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</si>
  <si>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</si>
  <si>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</si>
  <si>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</si>
  <si>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</si>
  <si>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</si>
  <si>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</si>
  <si>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</si>
  <si>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</si>
  <si>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</si>
  <si>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</si>
  <si>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</si>
  <si>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</si>
  <si>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</si>
  <si>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</si>
  <si>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</si>
  <si>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</si>
  <si>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</si>
  <si>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</si>
  <si>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</si>
  <si>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</si>
  <si>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</si>
  <si>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</si>
  <si>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</si>
  <si>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</si>
  <si>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</si>
  <si>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</si>
  <si>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</si>
  <si>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</si>
  <si>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</si>
  <si>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</si>
  <si>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</si>
  <si>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</si>
  <si>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</si>
  <si>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</si>
  <si>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</si>
  <si>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</si>
  <si>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</si>
  <si>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</si>
  <si>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</si>
  <si>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</si>
  <si>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</si>
  <si>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</si>
  <si>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</si>
  <si>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</si>
  <si>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</si>
  <si>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</si>
  <si>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</si>
  <si>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</si>
  <si>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</si>
  <si>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</si>
  <si>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</si>
  <si>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</si>
  <si>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</si>
  <si>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</si>
  <si>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</si>
  <si>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</si>
  <si>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</si>
  <si>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</si>
  <si>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</si>
  <si>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</si>
  <si>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</si>
  <si>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</si>
  <si>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</si>
  <si>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</si>
  <si>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</si>
  <si>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</si>
  <si>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</si>
  <si>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</si>
  <si>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</si>
  <si>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</si>
  <si>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</si>
  <si>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</si>
  <si>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</si>
  <si>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</si>
  <si>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</si>
  <si>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</si>
  <si>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</si>
  <si>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</si>
  <si>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</si>
  <si>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</si>
  <si>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</si>
  <si>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</si>
  <si>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</si>
  <si>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</si>
  <si>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</si>
  <si>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</si>
  <si>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</si>
  <si>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</si>
  <si>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</si>
  <si>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</si>
  <si>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</si>
  <si>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</si>
  <si>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</si>
  <si>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</si>
  <si>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</si>
  <si>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</si>
  <si>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</si>
  <si>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</si>
  <si>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</si>
  <si>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</si>
  <si>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</si>
  <si>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</si>
  <si>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</si>
  <si>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</si>
  <si>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</si>
  <si>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</si>
  <si>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</si>
  <si>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</si>
  <si>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</si>
  <si>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</si>
  <si>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</si>
  <si>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</si>
  <si>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</si>
  <si>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</si>
  <si>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</si>
  <si>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</si>
  <si>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</si>
  <si>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</si>
  <si>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</si>
  <si>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</si>
  <si>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</si>
  <si>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</si>
  <si>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</si>
  <si>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</si>
  <si>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</si>
  <si>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</si>
  <si>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</si>
  <si>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</si>
  <si>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</si>
  <si>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</si>
  <si>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</si>
  <si>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</si>
  <si>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</si>
  <si>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</si>
  <si>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</si>
  <si>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</si>
  <si>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</si>
  <si>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</si>
  <si>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</si>
  <si>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</si>
  <si>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</si>
  <si>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</si>
  <si>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</si>
  <si>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</si>
  <si>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</si>
  <si>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</si>
  <si>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</si>
  <si>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</si>
  <si>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</si>
  <si>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</si>
  <si>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</si>
  <si>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</si>
  <si>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</si>
  <si>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</si>
  <si>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</si>
  <si>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</si>
  <si>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</si>
  <si>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</si>
  <si>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</si>
  <si>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</si>
  <si>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</si>
  <si>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</si>
  <si>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</si>
  <si>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</si>
  <si>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</si>
  <si>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</si>
  <si>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</si>
  <si>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</si>
  <si>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</si>
  <si>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Aldana Oliva Viar</t>
  </si>
  <si>
    <t>aldanaolivaviar26@gmail.com</t>
  </si>
  <si>
    <t>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</si>
</sst>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danaolivaviar26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X4" sqref="X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Rusia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3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4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4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2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7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2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11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0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2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30" sqref="M30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Rusia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Rusia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Perú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Perú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Uruguay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3</v>
      </c>
      <c r="F22" s="169"/>
      <c r="G22" s="185" t="str">
        <f>IF(E21&gt;E22,D21,IF(E22&gt;E21,D22,"Manualmente"))</f>
        <v>Uruguay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Perú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Uruguay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4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2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3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4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Rusia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3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4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Rusia</v>
      </c>
      <c r="D66" s="47">
        <f>'Fase final'!H8</f>
        <v>0</v>
      </c>
      <c r="E66" s="52">
        <f>'Fase final'!H10</f>
        <v>1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Uruguay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Perú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Uruguay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2</v>
      </c>
      <c r="F76" s="43" t="str">
        <f>'Fase final'!M14</f>
        <v>Uruguay</v>
      </c>
    </row>
    <row r="77" spans="2:6" ht="15.75" thickBot="1">
      <c r="B77" s="11">
        <v>64</v>
      </c>
      <c r="C77" s="16" t="str">
        <f>'Fase final'!M22</f>
        <v>Perú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Rusia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Rusia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Perú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Uruguay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Uruguay</v>
      </c>
      <c r="D115"/>
      <c r="E115"/>
      <c r="F115"/>
    </row>
    <row r="116" spans="2:6">
      <c r="B116" s="9" t="s">
        <v>208</v>
      </c>
      <c r="C116" s="13" t="str">
        <f>C77</f>
        <v>Perú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8</v>
      </c>
      <c r="Z4" s="15">
        <f>D4+D6+D8</f>
        <v>3</v>
      </c>
      <c r="AA4" s="15">
        <f>Y4-Z4</f>
        <v>5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3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2</v>
      </c>
      <c r="Z6" s="6">
        <f>D5+C6+C9</f>
        <v>5</v>
      </c>
      <c r="AA6" s="6">
        <f>Y6-Z6</f>
        <v>-3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7</v>
      </c>
      <c r="Z7" s="16">
        <f>C5+C7+C8</f>
        <v>3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10</v>
      </c>
      <c r="Z14" s="22">
        <f>D14+D16+D18</f>
        <v>3</v>
      </c>
      <c r="AA14" s="22">
        <f>Y14-Z14</f>
        <v>7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5</v>
      </c>
      <c r="Z15" s="6">
        <f>C14+D17+D19</f>
        <v>4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4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4</v>
      </c>
      <c r="Z17" s="16">
        <f>C15+C17+C18</f>
        <v>7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2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2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4</v>
      </c>
      <c r="Z24" s="22">
        <f>D24+D26+D28</f>
        <v>3</v>
      </c>
      <c r="AA24" s="22">
        <f>Y24-Z24</f>
        <v>1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4</v>
      </c>
      <c r="Z25" s="6">
        <f>C24+D27+D29</f>
        <v>4</v>
      </c>
      <c r="AA25" s="6">
        <f>Y25-Z25</f>
        <v>0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1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0</v>
      </c>
      <c r="Z27" s="16">
        <f>C25+C27+C28</f>
        <v>4</v>
      </c>
      <c r="AA27" s="16">
        <f>Y27-Z27</f>
        <v>-4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1</v>
      </c>
      <c r="AA34" s="95">
        <f>Y34-Z34</f>
        <v>7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11</v>
      </c>
      <c r="Z44" s="95">
        <f>D44+D46+D48</f>
        <v>1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3</v>
      </c>
      <c r="Z47" s="97">
        <f>C45+C47+C48</f>
        <v>7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3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0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3</v>
      </c>
      <c r="Z57" s="97">
        <f>C55+C57+C58</f>
        <v>4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4</v>
      </c>
      <c r="Z64" s="95">
        <f>D64+D66+D68</f>
        <v>2</v>
      </c>
      <c r="AA64" s="95">
        <f>Y64-Z64</f>
        <v>2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1</v>
      </c>
      <c r="Z65" s="6">
        <f>C64+D67+D69</f>
        <v>3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1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2018-06-14T13:58:00Z</dcterms:modified>
</cp:coreProperties>
</file>