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44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C74" i="3"/>
  <c r="D69" i="3"/>
  <c r="C69" i="3"/>
  <c r="D68" i="3"/>
  <c r="C68" i="3"/>
  <c r="D67" i="3"/>
  <c r="C67" i="3"/>
  <c r="J67" i="3" s="1"/>
  <c r="D66" i="3"/>
  <c r="C66" i="3"/>
  <c r="D65" i="3"/>
  <c r="C65" i="3"/>
  <c r="E64" i="3"/>
  <c r="J62" i="3" s="1"/>
  <c r="U65" i="3" s="1"/>
  <c r="D64" i="3"/>
  <c r="C64" i="3"/>
  <c r="D59" i="3"/>
  <c r="C59" i="3"/>
  <c r="D58" i="3"/>
  <c r="C58" i="3"/>
  <c r="D57" i="3"/>
  <c r="C57" i="3"/>
  <c r="D56" i="3"/>
  <c r="C56" i="3"/>
  <c r="D55" i="3"/>
  <c r="C55" i="3"/>
  <c r="E54" i="3"/>
  <c r="D54" i="3"/>
  <c r="C54" i="3"/>
  <c r="J52" i="3"/>
  <c r="U55" i="3" s="1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E36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8" i="3"/>
  <c r="B48" i="3"/>
  <c r="E56" i="3"/>
  <c r="Y64" i="3"/>
  <c r="E66" i="3"/>
  <c r="I68" i="3"/>
  <c r="E74" i="3"/>
  <c r="J72" i="3" s="1"/>
  <c r="U75" i="3" s="1"/>
  <c r="R77" i="3"/>
  <c r="E78" i="3"/>
  <c r="B35" i="3"/>
  <c r="M32" i="3" s="1"/>
  <c r="U36" i="3" s="1"/>
  <c r="B39" i="3"/>
  <c r="B57" i="3"/>
  <c r="B67" i="3"/>
  <c r="B75" i="3"/>
  <c r="M72" i="3" s="1"/>
  <c r="U76" i="3" s="1"/>
  <c r="B79" i="3"/>
  <c r="E68" i="3"/>
  <c r="Y74" i="3"/>
  <c r="E76" i="3"/>
  <c r="I78" i="3"/>
  <c r="B37" i="3"/>
  <c r="B49" i="3"/>
  <c r="B55" i="3"/>
  <c r="M52" i="3" s="1"/>
  <c r="U56" i="3" s="1"/>
  <c r="B65" i="3"/>
  <c r="M62" i="3" s="1"/>
  <c r="U66" i="3" s="1"/>
  <c r="B69" i="3"/>
  <c r="Z74" i="3"/>
  <c r="B7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M70" i="3"/>
  <c r="V66" i="3" s="1"/>
  <c r="I70" i="3"/>
  <c r="X64" i="3" s="1"/>
  <c r="K60" i="3"/>
  <c r="W55" i="3" s="1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66" i="3"/>
  <c r="AB55" i="3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6" i="3" l="1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S40" i="2"/>
  <c r="T40" i="2"/>
  <c r="P40" i="2"/>
  <c r="N40" i="2"/>
  <c r="S39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C103" i="7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57" i="7"/>
  <c r="G10" i="5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8" i="5" l="1"/>
  <c r="C98" i="7" s="1"/>
  <c r="J23" i="5"/>
  <c r="M24" i="5" s="1"/>
  <c r="F56" i="7"/>
  <c r="C63" i="7"/>
  <c r="C91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<sst xmlns="http://schemas.openxmlformats.org/spreadsheetml/2006/main" count="456" uniqueCount="226">
  <si>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</si>
  <si>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</si>
  <si>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</si>
  <si>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</si>
  <si>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</si>
  <si>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</si>
  <si>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</si>
  <si>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</si>
  <si>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</si>
  <si>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</si>
  <si>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</si>
  <si>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</si>
  <si>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</si>
  <si>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</si>
  <si>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</si>
  <si>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</si>
  <si>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</si>
  <si>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</si>
  <si>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</si>
  <si>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</si>
  <si>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</si>
  <si>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</si>
  <si>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</si>
  <si>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</si>
  <si>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</si>
  <si>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</si>
  <si>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</si>
  <si>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</si>
  <si>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</si>
  <si>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</si>
  <si>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</si>
  <si>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</si>
  <si>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</si>
  <si>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</si>
  <si>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</si>
  <si>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</si>
  <si>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</si>
  <si>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</si>
  <si>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</si>
  <si>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</si>
  <si>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</si>
  <si>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</si>
  <si>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</si>
  <si>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</si>
  <si>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</si>
  <si>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</si>
  <si>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</si>
  <si>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</si>
  <si>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</si>
  <si>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</si>
  <si>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</si>
  <si>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</si>
  <si>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</si>
  <si>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</si>
  <si>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</si>
  <si>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</si>
  <si>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</si>
  <si>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</si>
  <si>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</si>
  <si>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</si>
  <si>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</si>
  <si>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</si>
  <si>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</si>
  <si>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</si>
  <si>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</si>
  <si>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</si>
  <si>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</si>
  <si>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</si>
  <si>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</si>
  <si>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</si>
  <si>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</si>
  <si>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</si>
  <si>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</si>
  <si>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</si>
  <si>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</si>
  <si>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</si>
  <si>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</si>
  <si>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</si>
  <si>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</si>
  <si>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</si>
  <si>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</si>
  <si>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</si>
  <si>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</si>
  <si>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</si>
  <si>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</si>
  <si>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</si>
  <si>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</si>
  <si>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</si>
  <si>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</si>
  <si>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</si>
  <si>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</si>
  <si>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</si>
  <si>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</si>
  <si>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</si>
  <si>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</si>
  <si>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</si>
  <si>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</si>
  <si>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</si>
  <si>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</si>
  <si>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</si>
  <si>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</si>
  <si>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</si>
  <si>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</si>
  <si>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</si>
  <si>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</si>
  <si>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</si>
  <si>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</si>
  <si>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</si>
  <si>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</si>
  <si>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</si>
  <si>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</si>
  <si>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</si>
  <si>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</si>
  <si>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</si>
  <si>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</si>
  <si>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</si>
  <si>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</si>
  <si>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</si>
  <si>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</si>
  <si>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</si>
  <si>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</si>
  <si>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</si>
  <si>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</si>
  <si>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</si>
  <si>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</si>
  <si>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</si>
  <si>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</si>
  <si>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</si>
  <si>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</si>
  <si>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</si>
  <si>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</si>
  <si>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</si>
  <si>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</si>
  <si>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</si>
  <si>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</si>
  <si>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</si>
  <si>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</si>
  <si>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</si>
  <si>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</si>
  <si>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</si>
  <si>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</si>
  <si>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</si>
  <si>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</si>
  <si>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</si>
  <si>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</si>
  <si>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</si>
  <si>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</si>
  <si>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</si>
  <si>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</si>
  <si>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</si>
  <si>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</si>
  <si>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</si>
  <si>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</si>
  <si>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</si>
  <si>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</si>
  <si>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</si>
  <si>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</si>
  <si>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</si>
  <si>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</si>
  <si>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</si>
  <si>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</si>
  <si>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</si>
  <si>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</si>
  <si>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</si>
  <si>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</si>
  <si>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</si>
  <si>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</si>
  <si>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</si>
  <si>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</si>
  <si>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</si>
  <si>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</si>
  <si>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</si>
  <si>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</si>
  <si>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</si>
  <si>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</si>
  <si>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</si>
  <si>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</si>
  <si>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</si>
  <si>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</si>
  <si>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</si>
  <si>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</si>
  <si>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</si>
  <si>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</si>
  <si>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</si>
  <si>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</si>
  <si>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</si>
  <si>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</si>
  <si>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</si>
  <si>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</si>
  <si>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</si>
  <si>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</si>
  <si>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</si>
  <si>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</si>
  <si>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</si>
  <si>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</si>
  <si>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</si>
  <si>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</si>
  <si>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</si>
  <si>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</si>
  <si>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</si>
  <si>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</si>
  <si>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</si>
  <si>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</si>
  <si>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</si>
  <si>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</si>
  <si>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</si>
  <si>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</si>
  <si>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</si>
  <si>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</si>
  <si>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</si>
  <si>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</si>
  <si>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</si>
  <si>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</si>
  <si>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</si>
  <si>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</si>
  <si>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</si>
  <si>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</si>
  <si>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</si>
  <si>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</si>
  <si>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</si>
  <si>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</si>
  <si>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</si>
  <si>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</si>
  <si>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Lucía Ramírez</t>
  </si>
  <si>
    <t>ramirezlucia50@gmail.com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</si>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</sst>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"/>
      <name val="Calibri"/>
      <family val="2"/>
      <scheme val="minor"/>
    </font>
    <font>
      <u/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25" fillId="2" borderId="0" xfId="0" applyFont="1" applyFill="1" applyBorder="1"/>
    <xf numFmtId="0" fontId="26" fillId="2" borderId="0" xfId="0" applyFont="1" applyFill="1" applyBorder="1"/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mirezlucia50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6" sqref="C16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7" t="s">
        <v>79</v>
      </c>
      <c r="F2" s="197"/>
      <c r="G2" s="197"/>
      <c r="H2" s="197"/>
      <c r="I2" s="197"/>
    </row>
    <row r="3" spans="2:9" ht="15.75" thickBot="1">
      <c r="C3" t="s">
        <v>49</v>
      </c>
      <c r="E3" s="198" t="s">
        <v>83</v>
      </c>
      <c r="F3" s="198"/>
      <c r="G3" s="198"/>
      <c r="H3" s="198"/>
      <c r="I3" s="198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9" t="s">
        <v>82</v>
      </c>
      <c r="F19" s="199"/>
      <c r="G19" s="199"/>
      <c r="H19" s="199"/>
      <c r="I19" s="199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V17" sqref="V17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6" t="s">
        <v>7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6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195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6" t="s">
        <v>17</v>
      </c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6" t="s">
        <v>18</v>
      </c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6" t="s">
        <v>98</v>
      </c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6" t="s">
        <v>102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3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6" t="s">
        <v>107</v>
      </c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6" t="s">
        <v>108</v>
      </c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6" t="s">
        <v>109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S6" sqref="S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1" t="s">
        <v>131</v>
      </c>
      <c r="D3" s="211"/>
      <c r="E3" s="211"/>
      <c r="F3" s="169"/>
      <c r="G3" s="208" t="s">
        <v>132</v>
      </c>
      <c r="H3" s="208"/>
      <c r="I3" s="171"/>
      <c r="J3" s="209" t="s">
        <v>25</v>
      </c>
      <c r="K3" s="209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2" t="s">
        <v>142</v>
      </c>
      <c r="D6" s="212"/>
      <c r="E6" s="212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2" t="s">
        <v>179</v>
      </c>
      <c r="D9" s="212"/>
      <c r="E9" s="212"/>
      <c r="F9" s="169"/>
      <c r="G9" s="212" t="s">
        <v>184</v>
      </c>
      <c r="H9" s="212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8" t="s">
        <v>26</v>
      </c>
      <c r="N10" s="208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10" t="s">
        <v>188</v>
      </c>
      <c r="K12" s="210"/>
      <c r="L12" s="169"/>
      <c r="M12" s="165" t="str">
        <f>IF(K9&gt;K16,J9,IF(K16&gt;K9,J16,"Manualmente"))</f>
        <v>Francia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2" t="s">
        <v>143</v>
      </c>
      <c r="D13" s="212"/>
      <c r="E13" s="212"/>
      <c r="F13" s="169"/>
      <c r="G13" s="169"/>
      <c r="H13" s="169"/>
      <c r="I13" s="169"/>
      <c r="J13" s="169"/>
      <c r="K13" s="171"/>
      <c r="L13" s="169"/>
      <c r="M13" s="210" t="s">
        <v>190</v>
      </c>
      <c r="N13" s="210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2" t="s">
        <v>144</v>
      </c>
      <c r="D16" s="212"/>
      <c r="E16" s="212"/>
      <c r="F16" s="169"/>
      <c r="G16" s="212" t="s">
        <v>186</v>
      </c>
      <c r="H16" s="212"/>
      <c r="I16" s="169"/>
      <c r="J16" s="185" t="s">
        <v>70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2" t="s">
        <v>180</v>
      </c>
      <c r="D20" s="212"/>
      <c r="E20" s="212"/>
      <c r="F20" s="169"/>
      <c r="G20" s="169"/>
      <c r="H20" s="169"/>
      <c r="I20" s="169"/>
      <c r="J20" s="169"/>
      <c r="K20" s="169"/>
      <c r="L20" s="169"/>
      <c r="M20" s="209" t="s">
        <v>32</v>
      </c>
      <c r="N20" s="209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2" t="s">
        <v>181</v>
      </c>
      <c r="D23" s="212"/>
      <c r="E23" s="212"/>
      <c r="F23" s="169"/>
      <c r="G23" s="212" t="s">
        <v>185</v>
      </c>
      <c r="H23" s="212"/>
      <c r="I23" s="169"/>
      <c r="J23" s="185" t="str">
        <f>IF(H22&gt;H24,G22,IF(H24&gt;H22,G24,"Manualmente"))</f>
        <v>España</v>
      </c>
      <c r="K23" s="185">
        <v>2</v>
      </c>
      <c r="L23" s="169"/>
      <c r="M23" s="210" t="s">
        <v>191</v>
      </c>
      <c r="N23" s="210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10" t="s">
        <v>189</v>
      </c>
      <c r="K26" s="210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2" t="s">
        <v>182</v>
      </c>
      <c r="D27" s="212"/>
      <c r="E27" s="212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2" t="s">
        <v>183</v>
      </c>
      <c r="D30" s="212"/>
      <c r="E30" s="212"/>
      <c r="F30" s="169"/>
      <c r="G30" s="212" t="s">
        <v>187</v>
      </c>
      <c r="H30" s="212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3" t="str">
        <f>B4</f>
        <v>Rusia</v>
      </c>
      <c r="H2" s="214"/>
      <c r="I2" s="215"/>
      <c r="J2" s="213" t="str">
        <f>E4</f>
        <v>Arabia Saudita</v>
      </c>
      <c r="K2" s="214"/>
      <c r="L2" s="215"/>
      <c r="M2" s="213" t="str">
        <f>B5</f>
        <v>Egipto</v>
      </c>
      <c r="N2" s="214"/>
      <c r="O2" s="215"/>
      <c r="P2" s="214" t="str">
        <f>E5</f>
        <v>Uruguay</v>
      </c>
      <c r="Q2" s="214"/>
      <c r="R2" s="215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5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3" t="str">
        <f>B14</f>
        <v>Portugal</v>
      </c>
      <c r="H12" s="214"/>
      <c r="I12" s="215"/>
      <c r="J12" s="213" t="str">
        <f>E14</f>
        <v>España</v>
      </c>
      <c r="K12" s="214"/>
      <c r="L12" s="215"/>
      <c r="M12" s="213" t="str">
        <f>B15</f>
        <v>Marruecos</v>
      </c>
      <c r="N12" s="214"/>
      <c r="O12" s="215"/>
      <c r="P12" s="214" t="str">
        <f>E15</f>
        <v>Irán</v>
      </c>
      <c r="Q12" s="214"/>
      <c r="R12" s="215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7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5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3" t="str">
        <f>B24</f>
        <v>Francia</v>
      </c>
      <c r="H22" s="214"/>
      <c r="I22" s="215"/>
      <c r="J22" s="213" t="str">
        <f>E24</f>
        <v>Australia</v>
      </c>
      <c r="K22" s="214"/>
      <c r="L22" s="215"/>
      <c r="M22" s="213" t="str">
        <f>B25</f>
        <v>Perú</v>
      </c>
      <c r="N22" s="214"/>
      <c r="O22" s="215"/>
      <c r="P22" s="214" t="str">
        <f>E25</f>
        <v>Dinamarca</v>
      </c>
      <c r="Q22" s="214"/>
      <c r="R22" s="215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3" t="str">
        <f>B34</f>
        <v>Argentina</v>
      </c>
      <c r="H32" s="214"/>
      <c r="I32" s="215"/>
      <c r="J32" s="213" t="str">
        <f>E34</f>
        <v>Islandia</v>
      </c>
      <c r="K32" s="214"/>
      <c r="L32" s="215"/>
      <c r="M32" s="213" t="str">
        <f>B35</f>
        <v>Croacia</v>
      </c>
      <c r="N32" s="214"/>
      <c r="O32" s="215"/>
      <c r="P32" s="214" t="str">
        <f>E35</f>
        <v>Nigeria</v>
      </c>
      <c r="Q32" s="214"/>
      <c r="R32" s="215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1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5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3" t="str">
        <f>B44</f>
        <v>Brasil</v>
      </c>
      <c r="H42" s="214"/>
      <c r="I42" s="215"/>
      <c r="J42" s="213" t="str">
        <f>E44</f>
        <v>Suiza</v>
      </c>
      <c r="K42" s="214"/>
      <c r="L42" s="215"/>
      <c r="M42" s="213" t="str">
        <f>B45</f>
        <v>Costa Rica</v>
      </c>
      <c r="N42" s="214"/>
      <c r="O42" s="215"/>
      <c r="P42" s="214" t="str">
        <f>E45</f>
        <v>Serbia</v>
      </c>
      <c r="Q42" s="214"/>
      <c r="R42" s="215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2</v>
      </c>
      <c r="AA45" s="6">
        <f>Y45-Z45</f>
        <v>3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3" t="str">
        <f>B54</f>
        <v>Alemania</v>
      </c>
      <c r="H52" s="214"/>
      <c r="I52" s="215"/>
      <c r="J52" s="213" t="str">
        <f>E54</f>
        <v>México</v>
      </c>
      <c r="K52" s="214"/>
      <c r="L52" s="215"/>
      <c r="M52" s="213" t="str">
        <f>B55</f>
        <v>Suecia</v>
      </c>
      <c r="N52" s="214"/>
      <c r="O52" s="215"/>
      <c r="P52" s="214" t="str">
        <f>E55</f>
        <v>Corea del Sur</v>
      </c>
      <c r="Q52" s="214"/>
      <c r="R52" s="215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4</v>
      </c>
      <c r="Z55" s="6">
        <f>C54+D57+D59</f>
        <v>7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6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3" t="str">
        <f>B64</f>
        <v>Bélgica</v>
      </c>
      <c r="H62" s="214"/>
      <c r="I62" s="215"/>
      <c r="J62" s="213" t="str">
        <f>E64</f>
        <v>Panamá</v>
      </c>
      <c r="K62" s="214"/>
      <c r="L62" s="215"/>
      <c r="M62" s="213" t="str">
        <f>B65</f>
        <v>Túnez</v>
      </c>
      <c r="N62" s="214"/>
      <c r="O62" s="215"/>
      <c r="P62" s="214" t="str">
        <f>E65</f>
        <v>Inglaterra</v>
      </c>
      <c r="Q62" s="214"/>
      <c r="R62" s="215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7</v>
      </c>
      <c r="AA66" s="6">
        <f>Y66-Z66</f>
        <v>-6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3" t="str">
        <f>B74</f>
        <v>Polonia</v>
      </c>
      <c r="H72" s="214"/>
      <c r="I72" s="215"/>
      <c r="J72" s="213" t="str">
        <f>E74</f>
        <v>Senegal</v>
      </c>
      <c r="K72" s="214"/>
      <c r="L72" s="215"/>
      <c r="M72" s="213" t="str">
        <f>B75</f>
        <v>Colombia</v>
      </c>
      <c r="N72" s="214"/>
      <c r="O72" s="215"/>
      <c r="P72" s="214" t="str">
        <f>E75</f>
        <v>Japón</v>
      </c>
      <c r="Q72" s="214"/>
      <c r="R72" s="215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2</v>
      </c>
      <c r="Z74" s="95">
        <f>D74+D76+D78</f>
        <v>6</v>
      </c>
      <c r="AA74" s="95">
        <f>Y74-Z74</f>
        <v>-4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0</v>
      </c>
      <c r="X75" s="6">
        <f>L80</f>
        <v>1</v>
      </c>
      <c r="Y75" s="6">
        <f>D74+C77+C79</f>
        <v>4</v>
      </c>
      <c r="Z75" s="6">
        <f>C74+D77+D79</f>
        <v>3</v>
      </c>
      <c r="AA75" s="6">
        <f>Y75-Z75</f>
        <v>1</v>
      </c>
      <c r="AB75" s="10">
        <f>3*V75+W75</f>
        <v>6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2</v>
      </c>
      <c r="K80" s="91">
        <f t="shared" si="7"/>
        <v>0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2018-06-14T13:54:40Z</dcterms:modified>
</cp:coreProperties>
</file>