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46" i="3"/>
  <c r="AE46" i="3" s="1"/>
  <c r="AB17" i="3"/>
  <c r="AB75" i="3"/>
  <c r="AE65" i="3"/>
  <c r="AB47" i="3"/>
  <c r="AF47" i="3" s="1"/>
  <c r="AB35" i="3"/>
  <c r="AE36" i="3" s="1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N40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S39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<sst xmlns="http://schemas.openxmlformats.org/spreadsheetml/2006/main" count="455" uniqueCount="226">
  <si>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</si>
  <si>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</si>
  <si>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</si>
  <si>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</si>
  <si>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</si>
  <si>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</si>
  <si>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</si>
  <si>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</si>
  <si>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</si>
  <si>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</si>
  <si>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</si>
  <si>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</si>
  <si>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</si>
  <si>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</si>
  <si>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</si>
  <si>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</si>
  <si>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</si>
  <si>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</si>
  <si>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</si>
  <si>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</si>
  <si>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</si>
  <si>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</si>
  <si>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</si>
  <si>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</si>
  <si>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</si>
  <si>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</si>
  <si>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</si>
  <si>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</si>
  <si>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</si>
  <si>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</si>
  <si>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</si>
  <si>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</si>
  <si>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</si>
  <si>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</si>
  <si>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</si>
  <si>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</si>
  <si>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</si>
  <si>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</si>
  <si>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</si>
  <si>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</si>
  <si>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</si>
  <si>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</si>
  <si>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</si>
  <si>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</si>
  <si>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</si>
  <si>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</si>
  <si>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</si>
  <si>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</si>
  <si>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</si>
  <si>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</si>
  <si>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</si>
  <si>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</si>
  <si>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</si>
  <si>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</si>
  <si>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</si>
  <si>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</si>
  <si>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</si>
  <si>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</si>
  <si>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</si>
  <si>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</si>
  <si>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</si>
  <si>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</si>
  <si>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</si>
  <si>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</si>
  <si>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</si>
  <si>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</si>
  <si>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</si>
  <si>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</si>
  <si>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</si>
  <si>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</si>
  <si>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</si>
  <si>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</si>
  <si>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</si>
  <si>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</si>
  <si>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</si>
  <si>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</si>
  <si>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</si>
  <si>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</si>
  <si>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</si>
  <si>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</si>
  <si>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</si>
  <si>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</si>
  <si>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</si>
  <si>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</si>
  <si>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</si>
  <si>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</si>
  <si>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</si>
  <si>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</si>
  <si>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</si>
  <si>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</si>
  <si>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</si>
  <si>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</si>
  <si>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</si>
  <si>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</si>
  <si>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</si>
  <si>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</si>
  <si>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</si>
  <si>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</si>
  <si>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</si>
  <si>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</si>
  <si>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</si>
  <si>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</si>
  <si>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</si>
  <si>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</si>
  <si>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</si>
  <si>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</si>
  <si>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</si>
  <si>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</si>
  <si>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</si>
  <si>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</si>
  <si>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</si>
  <si>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</si>
  <si>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</si>
  <si>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</si>
  <si>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</si>
  <si>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</si>
  <si>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</si>
  <si>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</si>
  <si>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</si>
  <si>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</si>
  <si>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</si>
  <si>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</si>
  <si>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</si>
  <si>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</si>
  <si>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</si>
  <si>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</si>
  <si>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</si>
  <si>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</si>
  <si>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</si>
  <si>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</si>
  <si>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</si>
  <si>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</si>
  <si>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</si>
  <si>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</si>
  <si>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</si>
  <si>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</si>
  <si>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</si>
  <si>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</si>
  <si>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</si>
  <si>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</si>
  <si>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</si>
  <si>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</si>
  <si>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</si>
  <si>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</si>
  <si>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</si>
  <si>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</si>
  <si>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</si>
  <si>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</si>
  <si>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</si>
  <si>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</si>
  <si>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</si>
  <si>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</si>
  <si>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</si>
  <si>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</si>
  <si>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</si>
  <si>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</si>
  <si>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</si>
  <si>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</si>
  <si>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</si>
  <si>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</si>
  <si>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</si>
  <si>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</si>
  <si>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</si>
  <si>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</si>
  <si>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</si>
  <si>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</si>
  <si>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</si>
  <si>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</si>
  <si>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</si>
  <si>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</si>
  <si>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</si>
  <si>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</si>
  <si>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</si>
  <si>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</si>
  <si>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</si>
  <si>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</si>
  <si>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</si>
  <si>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</si>
  <si>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</si>
  <si>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</si>
  <si>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</si>
  <si>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</si>
  <si>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</si>
  <si>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</si>
  <si>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</si>
  <si>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</si>
  <si>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</si>
  <si>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</si>
  <si>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</si>
  <si>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</si>
  <si>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</si>
  <si>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</si>
  <si>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</si>
  <si>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</si>
  <si>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</si>
  <si>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</si>
  <si>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</si>
  <si>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</si>
  <si>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</si>
  <si>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</si>
  <si>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</si>
  <si>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</si>
  <si>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</si>
  <si>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</si>
  <si>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</si>
  <si>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</si>
  <si>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</si>
  <si>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</si>
  <si>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</si>
  <si>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</si>
  <si>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</si>
  <si>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</si>
  <si>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</si>
  <si>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</si>
  <si>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</si>
  <si>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</si>
  <si>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</si>
  <si>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</si>
  <si>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</si>
  <si>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</si>
  <si>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</si>
  <si>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</si>
  <si>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</si>
  <si>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PAOLO DE FRANCO</t>
  </si>
  <si>
    <t>paolodefranco@hotmail.com</t>
  </si>
  <si>
    <t>Eden 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</si>
</sst>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olodefranc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24" workbookViewId="0">
      <selection activeCell="I24" sqref="I2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4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4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-2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1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5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6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6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3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2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3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5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9</v>
      </c>
      <c r="S51" s="114">
        <f>IF('No modificar!!'!AJ44=0,'No modificar!!'!AA44,IF('No modificar!!'!AJ45=0,'No modificar!!'!AA45,IF('No modificar!!'!AJ46=0,'No modificar!!'!AA46,'No modificar!!'!AA47)))</f>
        <v>-8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5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4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2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2</v>
      </c>
      <c r="P61" s="114">
        <f>IF('No modificar!!'!AJ54=0,'No modificar!!'!X54,IF('No modificar!!'!AJ55=0,'No modificar!!'!X55,IF('No modificar!!'!AJ56=0,'No modificar!!'!X56,'No modificar!!'!X57)))</f>
        <v>1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2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8" workbookViewId="0">
      <selection activeCell="Q17" sqref="Q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Argentina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Bélgica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4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3</v>
      </c>
      <c r="F22" s="169"/>
      <c r="G22" s="185" t="str">
        <f>IF(E21&gt;E22,D21,IF(E22&gt;E21,D22,"Manualmente"))</f>
        <v>Rusia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Bélgica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4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3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4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3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5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2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4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3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Rusia</v>
      </c>
      <c r="D68" s="48">
        <f>'Fase final'!H22</f>
        <v>0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4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0</v>
      </c>
      <c r="E76" s="42">
        <f>'Fase final'!N14</f>
        <v>2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2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Rusia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Argentina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Eden Hazard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4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4</v>
      </c>
      <c r="Z5" s="6">
        <f>C4+D7+D9</f>
        <v>7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5</v>
      </c>
      <c r="Z6" s="6">
        <f>D5+C6+C9</f>
        <v>6</v>
      </c>
      <c r="AA6" s="6">
        <f>Y6-Z6</f>
        <v>-1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2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8</v>
      </c>
      <c r="Z14" s="22">
        <f>D14+D16+D18</f>
        <v>4</v>
      </c>
      <c r="AA14" s="22">
        <f>Y14-Z14</f>
        <v>4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1</v>
      </c>
      <c r="X15" s="6">
        <f>L20</f>
        <v>1</v>
      </c>
      <c r="Y15" s="6">
        <f>D14+C17+C19</f>
        <v>5</v>
      </c>
      <c r="Z15" s="6">
        <f>C14+D17+D19</f>
        <v>5</v>
      </c>
      <c r="AA15" s="6">
        <f>Y15-Z15</f>
        <v>0</v>
      </c>
      <c r="AB15" s="10">
        <f>3*V15+W15</f>
        <v>4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2</v>
      </c>
      <c r="X16" s="6">
        <f>O20</f>
        <v>1</v>
      </c>
      <c r="Y16" s="6">
        <f>C15+D16+D19</f>
        <v>4</v>
      </c>
      <c r="Z16" s="6">
        <f>D15+C16+C19</f>
        <v>6</v>
      </c>
      <c r="AA16" s="6">
        <f>Y16-Z16</f>
        <v>-2</v>
      </c>
      <c r="AB16" s="10">
        <f>3*V16+W16</f>
        <v>2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4</v>
      </c>
      <c r="Z17" s="16">
        <f>C15+C17+C18</f>
        <v>6</v>
      </c>
      <c r="AA17" s="16">
        <f>Y17-Z17</f>
        <v>-2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1</v>
      </c>
      <c r="K20" s="19">
        <f t="shared" si="1"/>
        <v>1</v>
      </c>
      <c r="L20" s="20">
        <f t="shared" si="1"/>
        <v>1</v>
      </c>
      <c r="M20" s="18">
        <f t="shared" si="1"/>
        <v>0</v>
      </c>
      <c r="N20" s="19">
        <f t="shared" si="1"/>
        <v>2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7</v>
      </c>
      <c r="Z24" s="22">
        <f>D24+D26+D28</f>
        <v>5</v>
      </c>
      <c r="AA24" s="22">
        <f>Y24-Z24</f>
        <v>2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3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3</v>
      </c>
      <c r="Z25" s="6">
        <f>C24+D27+D29</f>
        <v>5</v>
      </c>
      <c r="AA25" s="6">
        <f>Y25-Z25</f>
        <v>-2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6</v>
      </c>
      <c r="Z27" s="16">
        <f>C25+C27+C28</f>
        <v>7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3</v>
      </c>
      <c r="E28" s="1" t="str">
        <f>'Fase de grupos'!J31</f>
        <v>Dinamarca</v>
      </c>
      <c r="G28" s="9">
        <f>IF(C28&gt;D28,1,0)</f>
        <v>0</v>
      </c>
      <c r="H28" s="6">
        <f>IF(C28=D28,1,0)</f>
        <v>0</v>
      </c>
      <c r="I28" s="13">
        <f>IF(C28&lt;D28,1,0)</f>
        <v>1</v>
      </c>
      <c r="J28" s="9"/>
      <c r="K28" s="6"/>
      <c r="L28" s="13"/>
      <c r="M28" s="9"/>
      <c r="N28" s="6"/>
      <c r="O28" s="13"/>
      <c r="P28" s="6">
        <f>IF(D28&gt;C28,1,0)</f>
        <v>1</v>
      </c>
      <c r="Q28" s="6">
        <f>IF(D28=C28,1,0)</f>
        <v>0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1</v>
      </c>
      <c r="Z36" s="6">
        <f>D35+C36+C39</f>
        <v>2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2</v>
      </c>
      <c r="Z37" s="97">
        <f>C35+C37+C38</f>
        <v>3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6</v>
      </c>
      <c r="Z45" s="6">
        <f>C44+D47+D49</f>
        <v>6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3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1</v>
      </c>
      <c r="Z47" s="97">
        <f>C45+C47+C48</f>
        <v>9</v>
      </c>
      <c r="AA47" s="97">
        <f>Y47-Z47</f>
        <v>-8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5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9</v>
      </c>
      <c r="Z54" s="95">
        <f>D54+D56+D58</f>
        <v>5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2</v>
      </c>
      <c r="E58" s="1" t="str">
        <f>'Fase de grupos'!J61</f>
        <v>Corea del Sur</v>
      </c>
      <c r="G58" s="9">
        <f>IF(C58&gt;D58,1,0)</f>
        <v>0</v>
      </c>
      <c r="H58" s="6">
        <f>IF(C58=D58,1,0)</f>
        <v>1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1</v>
      </c>
      <c r="R58" s="13">
        <f>IF(D58&lt;C58,1,0)</f>
        <v>0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4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2</v>
      </c>
      <c r="Z65" s="6">
        <f>C64+D67+D69</f>
        <v>4</v>
      </c>
      <c r="AA65" s="6">
        <f>Y65-Z65</f>
        <v>-2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6</v>
      </c>
      <c r="Z67" s="97">
        <f>C65+C67+C68</f>
        <v>4</v>
      </c>
      <c r="AA67" s="97">
        <f>Y67-Z67</f>
        <v>2</v>
      </c>
      <c r="AB67" s="12">
        <f>3*V67+W67</f>
        <v>5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4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MICAELA</cp:lastModifiedBy>
  <dcterms:created xsi:type="dcterms:W3CDTF">2010-03-03T16:28:09Z</dcterms:created>
  <dcterms:modified xsi:type="dcterms:W3CDTF">2018-06-14T00:35:17Z</dcterms:modified>
</cp:coreProperties>
</file>