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briela\Downloads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7" i="3"/>
  <c r="AB36" i="3"/>
  <c r="AD36" i="3" s="1"/>
  <c r="AB34" i="3"/>
  <c r="AB46" i="3"/>
  <c r="AE46" i="3" s="1"/>
  <c r="AB17" i="3"/>
  <c r="AB75" i="3"/>
  <c r="AE65" i="3"/>
  <c r="AB47" i="3"/>
  <c r="AF47" i="3" s="1"/>
  <c r="AB35" i="3"/>
  <c r="AF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F36" i="3" l="1"/>
  <c r="AD37" i="3"/>
  <c r="AE34" i="3"/>
  <c r="AF34" i="3"/>
  <c r="AE36" i="3"/>
  <c r="AD34" i="3"/>
  <c r="AF24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8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Q38" i="2" l="1"/>
  <c r="R40" i="2"/>
  <c r="R38" i="2"/>
  <c r="S39" i="2"/>
  <c r="T40" i="2"/>
  <c r="N40" i="2"/>
  <c r="S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F57" i="7" l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89" i="7"/>
  <c r="C58" i="7"/>
  <c r="C8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<sst xmlns="http://schemas.openxmlformats.org/spreadsheetml/2006/main" count="456" uniqueCount="226">
  <si>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</si>
  <si>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</si>
  <si>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</si>
  <si>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</si>
  <si>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</si>
  <si>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</si>
  <si>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</si>
  <si>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</si>
  <si>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</si>
  <si>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</si>
  <si>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</si>
  <si>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</si>
  <si>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</si>
  <si>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</si>
  <si>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</si>
  <si>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</si>
  <si>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</si>
  <si>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</si>
  <si>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</si>
  <si>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</si>
  <si>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</si>
  <si>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</si>
  <si>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</si>
  <si>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</si>
  <si>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</si>
  <si>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</si>
  <si>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</si>
  <si>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</si>
  <si>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</si>
  <si>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</si>
  <si>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</si>
  <si>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</si>
  <si>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</si>
  <si>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</si>
  <si>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</si>
  <si>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</si>
  <si>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</si>
  <si>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</si>
  <si>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</si>
  <si>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</si>
  <si>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</si>
  <si>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</si>
  <si>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</si>
  <si>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</si>
  <si>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</si>
  <si>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</si>
  <si>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</si>
  <si>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</si>
  <si>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</si>
  <si>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</si>
  <si>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</si>
  <si>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</si>
  <si>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</si>
  <si>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</si>
  <si>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</si>
  <si>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</si>
  <si>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</si>
  <si>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</si>
  <si>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</si>
  <si>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</si>
  <si>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</si>
  <si>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</si>
  <si>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</si>
  <si>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</si>
  <si>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</si>
  <si>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</si>
  <si>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</si>
  <si>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</si>
  <si>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</si>
  <si>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</si>
  <si>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</si>
  <si>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</si>
  <si>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</si>
  <si>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</si>
  <si>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</si>
  <si>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</si>
  <si>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</si>
  <si>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</si>
  <si>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</si>
  <si>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</si>
  <si>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</si>
  <si>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</si>
  <si>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</si>
  <si>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</si>
  <si>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</si>
  <si>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</si>
  <si>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</si>
  <si>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</si>
  <si>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</si>
  <si>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</si>
  <si>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</si>
  <si>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</si>
  <si>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</si>
  <si>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</si>
  <si>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</si>
  <si>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</si>
  <si>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</si>
  <si>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</si>
  <si>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</si>
  <si>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</si>
  <si>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</si>
  <si>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</si>
  <si>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</si>
  <si>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</si>
  <si>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</si>
  <si>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</si>
  <si>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</si>
  <si>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</si>
  <si>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</si>
  <si>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</si>
  <si>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</si>
  <si>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</si>
  <si>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</si>
  <si>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</si>
  <si>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</si>
  <si>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</si>
  <si>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</si>
  <si>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</si>
  <si>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</si>
  <si>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</si>
  <si>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</si>
  <si>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</si>
  <si>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</si>
  <si>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</si>
  <si>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</si>
  <si>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</si>
  <si>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</si>
  <si>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</si>
  <si>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</si>
  <si>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</si>
  <si>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</si>
  <si>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</si>
  <si>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</si>
  <si>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</si>
  <si>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</si>
  <si>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</si>
  <si>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</si>
  <si>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</si>
  <si>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</si>
  <si>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</si>
  <si>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</si>
  <si>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</si>
  <si>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</si>
  <si>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</si>
  <si>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</si>
  <si>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</si>
  <si>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</si>
  <si>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</si>
  <si>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</si>
  <si>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</si>
  <si>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</si>
  <si>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</si>
  <si>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</si>
  <si>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</si>
  <si>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</si>
  <si>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</si>
  <si>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</si>
  <si>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</si>
  <si>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</si>
  <si>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</si>
  <si>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</si>
  <si>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</si>
  <si>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</si>
  <si>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</si>
  <si>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</si>
  <si>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</si>
  <si>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</si>
  <si>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</si>
  <si>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</si>
  <si>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</si>
  <si>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</si>
  <si>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</si>
  <si>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</si>
  <si>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</si>
  <si>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</si>
  <si>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</si>
  <si>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</si>
  <si>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</si>
  <si>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</si>
  <si>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</si>
  <si>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</si>
  <si>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</si>
  <si>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</si>
  <si>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</si>
  <si>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</si>
  <si>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</si>
  <si>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</si>
  <si>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</si>
  <si>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</si>
  <si>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</si>
  <si>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</si>
  <si>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</si>
  <si>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</si>
  <si>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</si>
  <si>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</si>
  <si>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</si>
  <si>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</si>
  <si>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</si>
  <si>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</si>
  <si>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</si>
  <si>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</si>
  <si>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</si>
  <si>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</si>
  <si>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</si>
  <si>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</si>
  <si>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</si>
  <si>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</si>
  <si>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</si>
  <si>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</si>
  <si>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</si>
  <si>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</si>
  <si>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</si>
  <si>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</si>
  <si>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</si>
  <si>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</si>
  <si>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</si>
  <si>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</si>
  <si>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</si>
  <si>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</si>
  <si>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</si>
  <si>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</si>
  <si>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</si>
  <si>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</si>
  <si>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Hugo Alarcón</t>
  </si>
  <si>
    <t>hugo.alar@hotmail.com</t>
  </si>
  <si>
    <t>Edison Cavani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</si>
</sst>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ugo.alar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1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22" workbookViewId="0">
      <selection activeCell="H22" sqref="H2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7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7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-9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-6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>!!</v>
      </c>
      <c r="V39" s="191" t="str">
        <f>IF(AND(T39=T40,S39=S40,Q39=Q40),"El 2° se decide por Fair Play"," ")</f>
        <v>El 2° se decide por Fair Play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5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6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5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7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3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5</v>
      </c>
      <c r="R80" s="99">
        <f>IF('No modificar!!'!AJ74=1,'No modificar!!'!Z74,IF('No modificar!!'!AJ75=1,'No modificar!!'!Z75,IF('No modificar!!'!AJ76=1,'No modificar!!'!Z76,'No modificar!!'!Z77)))</f>
        <v>7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3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0" workbookViewId="0">
      <selection activeCell="P17" sqref="P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Uruguay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">
        <v>16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Croacia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3</v>
      </c>
      <c r="F24" s="169"/>
      <c r="G24" s="185" t="str">
        <f>IF(E24&gt;E25,D24,IF(E25&gt;E24,D25,"Manualmente"))</f>
        <v>Croacia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Croacia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4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2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3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3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2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2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3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Croacia</v>
      </c>
      <c r="D73" s="16">
        <f>'Fase final'!K23</f>
        <v>1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1</v>
      </c>
      <c r="F77" s="14" t="str">
        <f>'Fase final'!M24</f>
        <v>Croacia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Croacia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Croacia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Edison 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4</v>
      </c>
      <c r="Z4" s="15">
        <f>D4+D6+D8</f>
        <v>7</v>
      </c>
      <c r="AA4" s="15">
        <f>Y4-Z4</f>
        <v>-3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8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7</v>
      </c>
      <c r="Z6" s="6">
        <f>D5+C6+C9</f>
        <v>4</v>
      </c>
      <c r="AA6" s="6">
        <f>Y6-Z6</f>
        <v>3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2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7</v>
      </c>
      <c r="Z14" s="22">
        <f>D14+D16+D18</f>
        <v>2</v>
      </c>
      <c r="AA14" s="22">
        <f>Y14-Z14</f>
        <v>5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4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9</v>
      </c>
      <c r="AA17" s="16">
        <f>Y17-Z17</f>
        <v>-9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2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7</v>
      </c>
      <c r="AA25" s="6">
        <f>Y25-Z25</f>
        <v>-6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4</v>
      </c>
      <c r="Z27" s="16">
        <f>C25+C27+C28</f>
        <v>5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5</v>
      </c>
      <c r="Z34" s="95">
        <f>D34+D36+D38</f>
        <v>4</v>
      </c>
      <c r="AA34" s="95">
        <f>Y34-Z34</f>
        <v>1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0</v>
      </c>
      <c r="AH34">
        <f>SUM(AD34:AF34)</f>
        <v>1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7</v>
      </c>
      <c r="AA35" s="6">
        <f>Y35-Z35</f>
        <v>-6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7</v>
      </c>
      <c r="Z36" s="6">
        <f>D35+C36+C39</f>
        <v>3</v>
      </c>
      <c r="AA36" s="6">
        <f>Y36-Z36</f>
        <v>4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5</v>
      </c>
      <c r="Z37" s="97">
        <f>C35+C37+C38</f>
        <v>4</v>
      </c>
      <c r="AA37" s="97">
        <f>Y37-Z37</f>
        <v>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8</v>
      </c>
      <c r="Z44" s="95">
        <f>D44+D46+D48</f>
        <v>3</v>
      </c>
      <c r="AA44" s="95">
        <f>Y44-Z44</f>
        <v>5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6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3</v>
      </c>
      <c r="Z46" s="6">
        <f>D45+C46+C49</f>
        <v>7</v>
      </c>
      <c r="AA46" s="6">
        <f>Y46-Z46</f>
        <v>-4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2</v>
      </c>
      <c r="X47" s="97">
        <f>R50</f>
        <v>0</v>
      </c>
      <c r="Y47" s="97">
        <f>D45+D47+D48</f>
        <v>6</v>
      </c>
      <c r="Z47" s="97">
        <f>C45+C47+C48</f>
        <v>5</v>
      </c>
      <c r="AA47" s="97">
        <f>Y47-Z47</f>
        <v>1</v>
      </c>
      <c r="AB47" s="12">
        <f>3*V47+W47</f>
        <v>5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2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2</v>
      </c>
      <c r="R50" s="92">
        <f>SUM(R44:R49)</f>
        <v>0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4</v>
      </c>
      <c r="Z55" s="6">
        <f>C54+D57+D59</f>
        <v>7</v>
      </c>
      <c r="AA55" s="6">
        <f>Y55-Z55</f>
        <v>-3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4</v>
      </c>
      <c r="Z56" s="6">
        <f>D55+C56+C59</f>
        <v>3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2</v>
      </c>
      <c r="Z57" s="97">
        <f>C55+C57+C58</f>
        <v>7</v>
      </c>
      <c r="AA57" s="97">
        <f>Y57-Z57</f>
        <v>-5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8</v>
      </c>
      <c r="Z64" s="95">
        <f>D64+D66+D68</f>
        <v>2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9</v>
      </c>
      <c r="AA65" s="6">
        <f>Y65-Z65</f>
        <v>-8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2</v>
      </c>
      <c r="Z66" s="6">
        <f>D65+C66+C69</f>
        <v>5</v>
      </c>
      <c r="AA66" s="6">
        <f>Y66-Z66</f>
        <v>-3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2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3</v>
      </c>
      <c r="W74" s="95">
        <f>H80</f>
        <v>0</v>
      </c>
      <c r="X74" s="95">
        <f>I80</f>
        <v>0</v>
      </c>
      <c r="Y74" s="95">
        <f>C74+C76+C78</f>
        <v>7</v>
      </c>
      <c r="Z74" s="95">
        <f>D74+D76+D78</f>
        <v>3</v>
      </c>
      <c r="AA74" s="95">
        <f>Y74-Z74</f>
        <v>4</v>
      </c>
      <c r="AB74" s="8">
        <f>3*V74+W74</f>
        <v>9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3</v>
      </c>
      <c r="Z75" s="6">
        <f>C74+D77+D79</f>
        <v>6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1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5</v>
      </c>
      <c r="Z76" s="6">
        <f>D75+C76+C79</f>
        <v>4</v>
      </c>
      <c r="AA76" s="6">
        <f>Y76-Z76</f>
        <v>1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5</v>
      </c>
      <c r="Z77" s="97">
        <f>C75+C77+C78</f>
        <v>7</v>
      </c>
      <c r="AA77" s="97">
        <f>Y77-Z77</f>
        <v>-2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3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3</v>
      </c>
      <c r="H80" s="91">
        <f t="shared" ref="H80:N80" si="7">SUM(H74:H79)</f>
        <v>0</v>
      </c>
      <c r="I80" s="92">
        <f t="shared" si="7"/>
        <v>0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Gabriela Silva Aboal</cp:lastModifiedBy>
  <dcterms:created xsi:type="dcterms:W3CDTF">2010-03-03T16:28:09Z</dcterms:created>
  <dcterms:modified xsi:type="dcterms:W3CDTF">2018-06-12T00:46:08Z</dcterms:modified>
</cp:coreProperties>
</file>