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<sst xmlns="http://schemas.openxmlformats.org/spreadsheetml/2006/main" count="454" uniqueCount="225">
  <si>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</si>
  <si>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</si>
  <si>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</si>
  <si>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</si>
  <si>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</si>
  <si>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</si>
  <si>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</si>
  <si>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</si>
  <si>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</si>
  <si>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</si>
  <si>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</si>
  <si>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</si>
  <si>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</si>
  <si>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</si>
  <si>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</si>
  <si>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</si>
  <si>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</si>
  <si>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</si>
  <si>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</si>
  <si>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</si>
  <si>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</si>
  <si>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</si>
  <si>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</si>
  <si>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</si>
  <si>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</si>
  <si>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</si>
  <si>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</si>
  <si>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</si>
  <si>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</si>
  <si>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</si>
  <si>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</si>
  <si>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</si>
  <si>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</si>
  <si>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</si>
  <si>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</si>
  <si>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</si>
  <si>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</si>
  <si>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</si>
  <si>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</si>
  <si>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</si>
  <si>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</si>
  <si>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</si>
  <si>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</si>
  <si>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</si>
  <si>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</si>
  <si>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</si>
  <si>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</si>
  <si>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</si>
  <si>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</si>
  <si>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Juanma Alarcon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</si>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</sst>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6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1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1</v>
      </c>
      <c r="I31" s="93" t="n">
        <v>0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2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2</v>
      </c>
      <c r="I38" s="93" t="n">
        <v>2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5</v>
      </c>
      <c r="S38" s="67" t="n">
        <f aca="false">IF('No modificar!!'!AJ34=3,'No modificar!!'!AA34,IF('No modificar!!'!AJ35=3,'No modificar!!'!AA35,IF('No modificar!!'!AJ36=3,'No modificar!!'!AA36,'No modificar!!'!AA37)))</f>
        <v>2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2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Islandia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2</v>
      </c>
      <c r="I40" s="93" t="n">
        <v>1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3</v>
      </c>
      <c r="P40" s="76" t="n">
        <f aca="false">IF('No modificar!!'!AJ34=1,'No modificar!!'!X34,IF('No modificar!!'!AJ35=1,'No modificar!!'!X35,IF('No modificar!!'!AJ36=1,'No modificar!!'!X36,'No modificar!!'!X37)))</f>
        <v>0</v>
      </c>
      <c r="Q40" s="76" t="n">
        <f aca="false">IF('No modificar!!'!AJ34=1,'No modificar!!'!Y34,IF('No modificar!!'!AJ35=1,'No modificar!!'!Y35,IF('No modificar!!'!AJ36=1,'No modificar!!'!Y36,'No modificar!!'!Y37)))</f>
        <v>5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3</v>
      </c>
      <c r="I41" s="93" t="n">
        <v>2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5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-2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1</v>
      </c>
      <c r="I48" s="93" t="n">
        <v>0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6</v>
      </c>
      <c r="S49" s="73" t="n">
        <f aca="false">IF('No modificar!!'!AJ44=2,'No modificar!!'!AA44,IF('No modificar!!'!AJ45=2,'No modificar!!'!AA45,IF('No modificar!!'!AJ46=2,'No modificar!!'!AA46,'No modificar!!'!AA47)))</f>
        <v>-3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4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2</v>
      </c>
      <c r="I52" s="96" t="n">
        <v>2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3</v>
      </c>
      <c r="I57" s="88" t="n">
        <v>2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3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2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4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-6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2</v>
      </c>
      <c r="I78" s="93" t="n">
        <v>2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0</v>
      </c>
      <c r="I79" s="93" t="n">
        <v>1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0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0</v>
      </c>
      <c r="I81" s="93" t="n">
        <v>1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Uruguay</v>
      </c>
      <c r="N12" s="122" t="n">
        <v>2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2</v>
      </c>
      <c r="F15" s="10"/>
      <c r="G15" s="118" t="str">
        <f aca="false">IF(E14&gt;E15,D14,IF(E15&gt;E14,D15,"Manualmente"))</f>
        <v>Brasil</v>
      </c>
      <c r="H15" s="118" t="n">
        <v>1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0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3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España</v>
      </c>
      <c r="K23" s="118" t="n">
        <v>1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0</v>
      </c>
      <c r="F24" s="10"/>
      <c r="G24" s="118" t="str">
        <f aca="false">IF(E24&gt;E25,D24,IF(E25&gt;E24,D25,"Manualmente"))</f>
        <v>Perú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1</v>
      </c>
      <c r="F31" s="10"/>
      <c r="G31" s="118" t="str">
        <f aca="false">IF(E31&gt;E32,D31,IF(E32&gt;E31,D32,"Manualmente"))</f>
        <v>Bélgica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2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2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2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2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4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4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1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1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2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2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2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4" t="str">
        <f aca="false">'Fase final'!D11</f>
        <v>Islandia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2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0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1</v>
      </c>
      <c r="E63" s="135" t="n">
        <f aca="false">'Fase final'!E32</f>
        <v>2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1</v>
      </c>
      <c r="E67" s="60" t="n">
        <f aca="false">'Fase final'!H17</f>
        <v>0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1</v>
      </c>
      <c r="F68" s="139" t="str">
        <f aca="false">'Fase final'!G24</f>
        <v>Perú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Bélgica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1</v>
      </c>
      <c r="E72" s="126" t="n">
        <f aca="false">'Fase final'!K16</f>
        <v>0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3</v>
      </c>
      <c r="E77" s="130" t="n">
        <f aca="false">'Fase final'!N24</f>
        <v>2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Islandia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Perú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Bélgica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4</v>
      </c>
      <c r="Z4" s="126" t="n">
        <f aca="false">D4+D6+D8</f>
        <v>3</v>
      </c>
      <c r="AA4" s="126" t="n">
        <f aca="false">Y4-Z4</f>
        <v>1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1</v>
      </c>
      <c r="Z5" s="123" t="n">
        <f aca="false">C4+D7+D9</f>
        <v>7</v>
      </c>
      <c r="AA5" s="123" t="n">
        <f aca="false">Y5-Z5</f>
        <v>-6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4</v>
      </c>
      <c r="AA6" s="123" t="n">
        <f aca="false">Y6-Z6</f>
        <v>-1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1</v>
      </c>
      <c r="AA7" s="130" t="n">
        <f aca="false">Y7-Z7</f>
        <v>6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4</v>
      </c>
      <c r="Z14" s="126" t="n">
        <f aca="false">D14+D16+D18</f>
        <v>2</v>
      </c>
      <c r="AA14" s="126" t="n">
        <f aca="false">Y14-Z14</f>
        <v>2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8</v>
      </c>
      <c r="Z15" s="123" t="n">
        <f aca="false">C14+D17+D19</f>
        <v>2</v>
      </c>
      <c r="AA15" s="123" t="n">
        <f aca="false">Y15-Z15</f>
        <v>6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2</v>
      </c>
      <c r="Z16" s="123" t="n">
        <f aca="false">D15+C16+C19</f>
        <v>6</v>
      </c>
      <c r="AA16" s="123" t="n">
        <f aca="false">Y16-Z16</f>
        <v>-4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5</v>
      </c>
      <c r="AA17" s="130" t="n">
        <f aca="false">Y17-Z17</f>
        <v>-4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1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2</v>
      </c>
      <c r="AA24" s="126" t="n">
        <f aca="false">Y24-Z24</f>
        <v>4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3</v>
      </c>
      <c r="Z25" s="123" t="n">
        <f aca="false">C24+D27+D29</f>
        <v>7</v>
      </c>
      <c r="AA25" s="123" t="n">
        <f aca="false">Y25-Z25</f>
        <v>-4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4</v>
      </c>
      <c r="Z26" s="123" t="n">
        <f aca="false">D25+C26+C29</f>
        <v>4</v>
      </c>
      <c r="AA26" s="123" t="n">
        <f aca="false">Y26-Z26</f>
        <v>0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1</v>
      </c>
      <c r="X27" s="130" t="n">
        <f aca="false">R30</f>
        <v>1</v>
      </c>
      <c r="Y27" s="130" t="n">
        <f aca="false">D25+D27+D28</f>
        <v>3</v>
      </c>
      <c r="Z27" s="130" t="n">
        <f aca="false">C25+C27+C28</f>
        <v>3</v>
      </c>
      <c r="AA27" s="130" t="n">
        <f aca="false">Y27-Z27</f>
        <v>0</v>
      </c>
      <c r="AB27" s="144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1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1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5</v>
      </c>
      <c r="AA34" s="126" t="n">
        <f aca="false">Y34-Z34</f>
        <v>2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1</v>
      </c>
      <c r="W35" s="123" t="n">
        <f aca="false">K40</f>
        <v>1</v>
      </c>
      <c r="X35" s="123" t="n">
        <f aca="false">L40</f>
        <v>1</v>
      </c>
      <c r="Y35" s="123" t="n">
        <f aca="false">D34+C37+C39</f>
        <v>4</v>
      </c>
      <c r="Z35" s="123" t="n">
        <f aca="false">C34+D37+D39</f>
        <v>4</v>
      </c>
      <c r="AA35" s="123" t="n">
        <f aca="false">Y35-Z35</f>
        <v>0</v>
      </c>
      <c r="AB35" s="143" t="n">
        <f aca="false">3*V35+W35</f>
        <v>4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1</v>
      </c>
      <c r="AH35" s="0" t="n">
        <f aca="false">SUM(AD35:AF35)</f>
        <v>2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2</v>
      </c>
      <c r="E36" s="1" t="str">
        <f aca="false">'Fase de grupos'!J39</f>
        <v>Croacia</v>
      </c>
      <c r="G36" s="128" t="n">
        <f aca="false">IF(C36&gt;D36,1,0)</f>
        <v>0</v>
      </c>
      <c r="H36" s="123" t="n">
        <f aca="false">IF(C36=D36,1,0)</f>
        <v>1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1</v>
      </c>
      <c r="O36" s="124" t="n">
        <f aca="false">IF(D36&lt;C36,1,0)</f>
        <v>0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3</v>
      </c>
      <c r="X36" s="123" t="n">
        <f aca="false">O40</f>
        <v>0</v>
      </c>
      <c r="Y36" s="123" t="n">
        <f aca="false">C35+D36+D39</f>
        <v>5</v>
      </c>
      <c r="Z36" s="123" t="n">
        <f aca="false">D35+C36+C39</f>
        <v>5</v>
      </c>
      <c r="AA36" s="123" t="n">
        <f aca="false">Y36-Z36</f>
        <v>0</v>
      </c>
      <c r="AB36" s="143" t="n">
        <f aca="false">3*V36+W36</f>
        <v>3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1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2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1</v>
      </c>
      <c r="K37" s="123" t="n">
        <f aca="false">IF(C37=D37,1,0)</f>
        <v>0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0</v>
      </c>
      <c r="R37" s="124" t="n">
        <f aca="false">IF(D37&lt;C37,1,0)</f>
        <v>1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5</v>
      </c>
      <c r="Z37" s="130" t="n">
        <f aca="false">C35+C37+C38</f>
        <v>7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2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1</v>
      </c>
      <c r="K40" s="145" t="n">
        <f aca="false">SUM(K34:K39)</f>
        <v>1</v>
      </c>
      <c r="L40" s="122" t="n">
        <f aca="false">SUM(L34:L39)</f>
        <v>1</v>
      </c>
      <c r="M40" s="141" t="n">
        <f aca="false">SUM(M34:M39)</f>
        <v>0</v>
      </c>
      <c r="N40" s="145" t="n">
        <f aca="false">SUM(N34:N39)</f>
        <v>3</v>
      </c>
      <c r="O40" s="122" t="n">
        <f aca="false">SUM(O34:O39)</f>
        <v>0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6</v>
      </c>
      <c r="AA45" s="123" t="n">
        <f aca="false">Y45-Z45</f>
        <v>-2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4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6</v>
      </c>
      <c r="AA46" s="123" t="n">
        <f aca="false">Y46-Z46</f>
        <v>-3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4</v>
      </c>
      <c r="AA47" s="130" t="n">
        <f aca="false">Y47-Z47</f>
        <v>-3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2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2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3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5</v>
      </c>
      <c r="Z55" s="123" t="n">
        <f aca="false">C54+D57+D59</f>
        <v>5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4</v>
      </c>
      <c r="AA56" s="123" t="n">
        <f aca="false">Y56-Z56</f>
        <v>-1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5</v>
      </c>
      <c r="AA57" s="130" t="n">
        <f aca="false">Y57-Z57</f>
        <v>-4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2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2</v>
      </c>
      <c r="AA64" s="126" t="n">
        <f aca="false">Y64-Z64</f>
        <v>4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6</v>
      </c>
      <c r="AA65" s="123" t="n">
        <f aca="false">Y65-Z65</f>
        <v>-5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0</v>
      </c>
      <c r="Z66" s="123" t="n">
        <f aca="false">D65+C66+C69</f>
        <v>6</v>
      </c>
      <c r="AA66" s="123" t="n">
        <f aca="false">Y66-Z66</f>
        <v>-6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4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9</v>
      </c>
      <c r="Z67" s="130" t="n">
        <f aca="false">C65+C67+C68</f>
        <v>2</v>
      </c>
      <c r="AA67" s="130" t="n">
        <f aca="false">Y67-Z67</f>
        <v>7</v>
      </c>
      <c r="AB67" s="144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0</v>
      </c>
      <c r="X74" s="126" t="n">
        <f aca="false">I80</f>
        <v>3</v>
      </c>
      <c r="Y74" s="126" t="n">
        <f aca="false">C74+C76+C78</f>
        <v>1</v>
      </c>
      <c r="Z74" s="126" t="n">
        <f aca="false">D74+D76+D78</f>
        <v>4</v>
      </c>
      <c r="AA74" s="126" t="n">
        <f aca="false">Y74-Z74</f>
        <v>-3</v>
      </c>
      <c r="AB74" s="142" t="n">
        <f aca="false">3*V74+W74</f>
        <v>0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2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1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1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1</v>
      </c>
      <c r="X75" s="123" t="n">
        <f aca="false">L80</f>
        <v>1</v>
      </c>
      <c r="Y75" s="123" t="n">
        <f aca="false">D74+C77+C79</f>
        <v>3</v>
      </c>
      <c r="Z75" s="123" t="n">
        <f aca="false">C74+D77+D79</f>
        <v>3</v>
      </c>
      <c r="AA75" s="123" t="n">
        <f aca="false">Y75-Z75</f>
        <v>0</v>
      </c>
      <c r="AB75" s="143" t="n">
        <f aca="false">3*V75+W75</f>
        <v>4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5</v>
      </c>
      <c r="Z76" s="123" t="n">
        <f aca="false">D75+C76+C79</f>
        <v>3</v>
      </c>
      <c r="AA76" s="123" t="n">
        <f aca="false">Y76-Z76</f>
        <v>2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2</v>
      </c>
      <c r="X77" s="130" t="n">
        <f aca="false">R80</f>
        <v>0</v>
      </c>
      <c r="Y77" s="130" t="n">
        <f aca="false">D75+D77+D78</f>
        <v>3</v>
      </c>
      <c r="Z77" s="130" t="n">
        <f aca="false">C75+C77+C78</f>
        <v>2</v>
      </c>
      <c r="AA77" s="130" t="n">
        <f aca="false">Y77-Z77</f>
        <v>1</v>
      </c>
      <c r="AB77" s="144" t="n">
        <f aca="false">3*V77+W77</f>
        <v>5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0</v>
      </c>
      <c r="I80" s="122" t="n">
        <f aca="false">SUM(I74:I79)</f>
        <v>3</v>
      </c>
      <c r="J80" s="141" t="n">
        <f aca="false">SUM(J74:J79)</f>
        <v>1</v>
      </c>
      <c r="K80" s="145" t="n">
        <f aca="false">SUM(K74:K79)</f>
        <v>1</v>
      </c>
      <c r="L80" s="122" t="n">
        <f aca="false">SUM(L74:L79)</f>
        <v>1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1</v>
      </c>
      <c r="Q80" s="145" t="n">
        <f aca="false">SUM(Q74:Q79)</f>
        <v>2</v>
      </c>
      <c r="R80" s="122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