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9045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H36" i="3" s="1"/>
  <c r="AD36" i="3"/>
  <c r="AD34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40" i="2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C88" i="7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<sst xmlns="http://schemas.openxmlformats.org/spreadsheetml/2006/main" count="455" uniqueCount="226">
  <si>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</si>
  <si>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</si>
  <si>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</si>
  <si>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</si>
  <si>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</si>
  <si>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</si>
  <si>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</si>
  <si>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</si>
  <si>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</si>
  <si>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</si>
  <si>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</si>
  <si>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</si>
  <si>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</si>
  <si>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</si>
  <si>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</si>
  <si>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</si>
  <si>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</si>
  <si>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</si>
  <si>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</si>
  <si>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</si>
  <si>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</si>
  <si>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</si>
  <si>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</si>
  <si>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</si>
  <si>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</si>
  <si>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</si>
  <si>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</si>
  <si>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</si>
  <si>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</si>
  <si>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</si>
  <si>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</si>
  <si>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</si>
  <si>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</si>
  <si>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</si>
  <si>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</si>
  <si>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</si>
  <si>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</si>
  <si>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</si>
  <si>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</si>
  <si>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</si>
  <si>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</si>
  <si>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</si>
  <si>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</si>
  <si>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</si>
  <si>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</si>
  <si>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</si>
  <si>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</si>
  <si>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</si>
  <si>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</si>
  <si>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</si>
  <si>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</si>
  <si>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</si>
  <si>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</si>
  <si>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</si>
  <si>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</si>
  <si>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</si>
  <si>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</si>
  <si>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</si>
  <si>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</si>
  <si>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</si>
  <si>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</si>
  <si>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</si>
  <si>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</si>
  <si>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</si>
  <si>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</si>
  <si>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</si>
  <si>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</si>
  <si>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</si>
  <si>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</si>
  <si>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</si>
  <si>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</si>
  <si>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</si>
  <si>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</si>
  <si>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</si>
  <si>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</si>
  <si>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</si>
  <si>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</si>
  <si>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</si>
  <si>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</si>
  <si>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</si>
  <si>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</si>
  <si>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</si>
  <si>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</si>
  <si>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</si>
  <si>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</si>
  <si>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</si>
  <si>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</si>
  <si>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</si>
  <si>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</si>
  <si>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</si>
  <si>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</si>
  <si>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</si>
  <si>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</si>
  <si>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</si>
  <si>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</si>
  <si>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</si>
  <si>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</si>
  <si>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</si>
  <si>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</si>
  <si>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</si>
  <si>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</si>
  <si>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</si>
  <si>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</si>
  <si>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</si>
  <si>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</si>
  <si>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</si>
  <si>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</si>
  <si>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</si>
  <si>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</si>
  <si>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</si>
  <si>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</si>
  <si>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</si>
  <si>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</si>
  <si>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</si>
  <si>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</si>
  <si>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</si>
  <si>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</si>
  <si>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</si>
  <si>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</si>
  <si>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</si>
  <si>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</si>
  <si>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</si>
  <si>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</si>
  <si>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</si>
  <si>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</si>
  <si>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</si>
  <si>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</si>
  <si>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</si>
  <si>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</si>
  <si>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</si>
  <si>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</si>
  <si>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</si>
  <si>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</si>
  <si>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</si>
  <si>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</si>
  <si>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</si>
  <si>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</si>
  <si>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</si>
  <si>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</si>
  <si>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</si>
  <si>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</si>
  <si>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</si>
  <si>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</si>
  <si>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</si>
  <si>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</si>
  <si>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</si>
  <si>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</si>
  <si>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</si>
  <si>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</si>
  <si>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</si>
  <si>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</si>
  <si>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</si>
  <si>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</si>
  <si>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</si>
  <si>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</si>
  <si>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</si>
  <si>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</si>
  <si>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</si>
  <si>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</si>
  <si>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</si>
  <si>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</si>
  <si>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</si>
  <si>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</si>
  <si>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</si>
  <si>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</si>
  <si>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</si>
  <si>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</si>
  <si>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</si>
  <si>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</si>
  <si>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</si>
  <si>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</si>
  <si>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</si>
  <si>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</si>
  <si>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</si>
  <si>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</si>
  <si>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</si>
  <si>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</si>
  <si>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</si>
  <si>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</si>
  <si>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</si>
  <si>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</si>
  <si>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</si>
  <si>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</si>
  <si>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</si>
  <si>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</si>
  <si>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</si>
  <si>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</si>
  <si>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</si>
  <si>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</si>
  <si>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</si>
  <si>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</si>
  <si>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</si>
  <si>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</si>
  <si>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</si>
  <si>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</si>
  <si>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</si>
  <si>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</si>
  <si>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</si>
  <si>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</si>
  <si>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</si>
  <si>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</si>
  <si>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</si>
  <si>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</si>
  <si>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</si>
  <si>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</si>
  <si>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</si>
  <si>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</si>
  <si>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</si>
  <si>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</si>
  <si>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</si>
  <si>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</si>
  <si>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</si>
  <si>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</si>
  <si>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</si>
  <si>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</si>
  <si>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</si>
  <si>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</si>
  <si>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</si>
  <si>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</si>
  <si>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</si>
  <si>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</si>
  <si>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</si>
  <si>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</si>
  <si>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karen fernandes</t>
  </si>
  <si>
    <t>karen_kp55@hotmail.com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</si>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</sst>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aren_kp55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abSelected="1" topLeftCell="V1" workbookViewId="0">
      <selection activeCell="AK1" sqref="AK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J85" sqref="J85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3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5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3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8</v>
      </c>
      <c r="R9" s="149">
        <f>IF('No modificar!!'!AJ4=2,'No modificar!!'!Z4,IF('No modificar!!'!AJ5=2,'No modificar!!'!Z5,IF('No modificar!!'!AJ6=2,'No modificar!!'!Z6,'No modificar!!'!Z7)))</f>
        <v>6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7</v>
      </c>
      <c r="R10" s="99">
        <f>IF('No modificar!!'!AJ4=1,'No modificar!!'!Z4,IF('No modificar!!'!AJ5=1,'No modificar!!'!Z5,IF('No modificar!!'!AJ6=1,'No modificar!!'!Z6,'No modificar!!'!Z7)))</f>
        <v>7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2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2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Panamá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5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2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4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26" sqref="N2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3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2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3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2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2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2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Panamá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2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Panamá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3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8</v>
      </c>
      <c r="Z4" s="15">
        <f>D4+D6+D8</f>
        <v>6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2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3</v>
      </c>
      <c r="Z5" s="6">
        <f>C4+D7+D9</f>
        <v>8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3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7</v>
      </c>
      <c r="Z6" s="6">
        <f>D5+C6+C9</f>
        <v>7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8</v>
      </c>
      <c r="Z7" s="16">
        <f>C5+C7+C8</f>
        <v>5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2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9</v>
      </c>
      <c r="Z14" s="22">
        <f>D14+D16+D18</f>
        <v>3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5</v>
      </c>
      <c r="AA15" s="6">
        <f>Y15-Z15</f>
        <v>1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3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4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2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4</v>
      </c>
      <c r="Z36" s="6">
        <f>D35+C36+C39</f>
        <v>5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2</v>
      </c>
      <c r="Z37" s="97">
        <f>C35+C37+C38</f>
        <v>3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6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4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5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2</v>
      </c>
      <c r="E64" s="1" t="str">
        <f>'Fase de grupos'!J67</f>
        <v>Panamá</v>
      </c>
      <c r="G64" s="9">
        <f>IF(C64&gt;D64,1,0)</f>
        <v>0</v>
      </c>
      <c r="H64" s="6">
        <f>IF(C64=D64,1,0)</f>
        <v>0</v>
      </c>
      <c r="I64" s="13">
        <f>IF(C64&lt;D64,1,0)</f>
        <v>1</v>
      </c>
      <c r="J64" s="9">
        <f>IF(D64&gt;C64,1,0)</f>
        <v>1</v>
      </c>
      <c r="K64" s="6">
        <f>IF(D64=C64,1,0)</f>
        <v>0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0</v>
      </c>
      <c r="W64" s="95">
        <f>H70</f>
        <v>1</v>
      </c>
      <c r="X64" s="95">
        <f>I70</f>
        <v>2</v>
      </c>
      <c r="Y64" s="95">
        <f>C64+C66+C68</f>
        <v>4</v>
      </c>
      <c r="Z64" s="95">
        <f>D64+D66+D68</f>
        <v>6</v>
      </c>
      <c r="AA64" s="95">
        <f>Y64-Z64</f>
        <v>-2</v>
      </c>
      <c r="AB64" s="8">
        <f>3*V64+W64</f>
        <v>1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2</v>
      </c>
      <c r="W65" s="6">
        <f>K70</f>
        <v>0</v>
      </c>
      <c r="X65" s="6">
        <f>L70</f>
        <v>1</v>
      </c>
      <c r="Y65" s="6">
        <f>D64+C67+C69</f>
        <v>6</v>
      </c>
      <c r="Z65" s="6">
        <f>C64+D67+D69</f>
        <v>5</v>
      </c>
      <c r="AA65" s="6">
        <f>Y65-Z65</f>
        <v>1</v>
      </c>
      <c r="AB65" s="10">
        <f>3*V65+W65</f>
        <v>6</v>
      </c>
      <c r="AD65">
        <f>IF(OR(AB65&gt;AB64,AND(AB65=AB64,AA65&gt;AA64),AND(AB65=AB64,AA65=AA64,Y65&gt;Y64)),1,0)</f>
        <v>1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2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2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4</v>
      </c>
      <c r="Z66" s="6">
        <f>D65+C66+C69</f>
        <v>7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2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8</v>
      </c>
      <c r="Z67" s="97">
        <f>C65+C67+C68</f>
        <v>4</v>
      </c>
      <c r="AA67" s="97">
        <f>Y67-Z67</f>
        <v>4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0</v>
      </c>
      <c r="H70" s="91">
        <f t="shared" ref="H70:N70" si="6">SUM(H64:H69)</f>
        <v>1</v>
      </c>
      <c r="I70" s="92">
        <f t="shared" si="6"/>
        <v>2</v>
      </c>
      <c r="J70" s="90">
        <f t="shared" si="6"/>
        <v>2</v>
      </c>
      <c r="K70" s="91">
        <f t="shared" si="6"/>
        <v>0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4</v>
      </c>
      <c r="Z74" s="95">
        <f>D74+D76+D78</f>
        <v>6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5</v>
      </c>
      <c r="Z77" s="97">
        <f>C75+C77+C78</f>
        <v>5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2010-03-03T16:28:09Z</dcterms:created>
  <dcterms:modified xsi:type="dcterms:W3CDTF">2018-06-14T01:03:25Z</dcterms:modified>
</cp:coreProperties>
</file>