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bookViews>
    <workbookView xWindow="0" yWindow="0" windowWidth="25200" windowHeight="1198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F25" i="7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G56" i="3" l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6" i="3" s="1"/>
  <c r="AB34" i="3"/>
  <c r="AB46" i="3"/>
  <c r="AE46" i="3" s="1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E36" i="3"/>
  <c r="AD36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Q38" i="2"/>
  <c r="S40" i="2"/>
  <c r="R40" i="2"/>
  <c r="N40" i="2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58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<sst xmlns="http://schemas.openxmlformats.org/spreadsheetml/2006/main" count="461" uniqueCount="226">
  <si>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</si>
  <si>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</si>
  <si>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</si>
  <si>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</si>
  <si>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</si>
  <si>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</si>
  <si>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</si>
  <si>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</si>
  <si>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</si>
  <si>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</si>
  <si>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</si>
  <si>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</si>
  <si>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</si>
  <si>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</si>
  <si>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</si>
  <si>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</si>
  <si>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</si>
  <si>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</si>
  <si>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</si>
  <si>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</si>
  <si>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</si>
  <si>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</si>
  <si>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</si>
  <si>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</si>
  <si>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</si>
  <si>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</si>
  <si>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</si>
  <si>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</si>
  <si>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</si>
  <si>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</si>
  <si>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</si>
  <si>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</si>
  <si>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</si>
  <si>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</si>
  <si>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</si>
  <si>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</si>
  <si>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</si>
  <si>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</si>
  <si>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</si>
  <si>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</si>
  <si>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</si>
  <si>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</si>
  <si>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</si>
  <si>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</si>
  <si>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</si>
  <si>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</si>
  <si>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</si>
  <si>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</si>
  <si>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</si>
  <si>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</si>
  <si>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</si>
  <si>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</si>
  <si>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</si>
  <si>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</si>
  <si>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</si>
  <si>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</si>
  <si>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</si>
  <si>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</si>
  <si>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</si>
  <si>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</si>
  <si>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</si>
  <si>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</si>
  <si>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</si>
  <si>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</si>
  <si>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</si>
  <si>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</si>
  <si>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</si>
  <si>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</si>
  <si>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</si>
  <si>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</si>
  <si>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</si>
  <si>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</si>
  <si>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</si>
  <si>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</si>
  <si>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</si>
  <si>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</si>
  <si>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</si>
  <si>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</si>
  <si>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</si>
  <si>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</si>
  <si>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</si>
  <si>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</si>
  <si>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</si>
  <si>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</si>
  <si>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</si>
  <si>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</si>
  <si>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</si>
  <si>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</si>
  <si>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</si>
  <si>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</si>
  <si>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</si>
  <si>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</si>
  <si>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</si>
  <si>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</si>
  <si>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</si>
  <si>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</si>
  <si>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</si>
  <si>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</si>
  <si>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</si>
  <si>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</si>
  <si>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</si>
  <si>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</si>
  <si>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</si>
  <si>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</si>
  <si>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</si>
  <si>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</si>
  <si>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</si>
  <si>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</si>
  <si>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</si>
  <si>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</si>
  <si>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</si>
  <si>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</si>
  <si>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</si>
  <si>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</si>
  <si>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</si>
  <si>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</si>
  <si>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</si>
  <si>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</si>
  <si>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</si>
  <si>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</si>
  <si>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</si>
  <si>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</si>
  <si>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</si>
  <si>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</si>
  <si>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</si>
  <si>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</si>
  <si>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</si>
  <si>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</si>
  <si>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</si>
  <si>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</si>
  <si>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</si>
  <si>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</si>
  <si>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</si>
  <si>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</si>
  <si>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</si>
  <si>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</si>
  <si>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</si>
  <si>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</si>
  <si>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</si>
  <si>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</si>
  <si>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</si>
  <si>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</si>
  <si>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</si>
  <si>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</si>
  <si>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</si>
  <si>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</si>
  <si>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</si>
  <si>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</si>
  <si>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</si>
  <si>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</si>
  <si>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</si>
  <si>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</si>
  <si>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</si>
  <si>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</si>
  <si>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</si>
  <si>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</si>
  <si>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</si>
  <si>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</si>
  <si>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</si>
  <si>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</si>
  <si>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</si>
  <si>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</si>
  <si>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</si>
  <si>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</si>
  <si>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</si>
  <si>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</si>
  <si>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</si>
  <si>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</si>
  <si>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</si>
  <si>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</si>
  <si>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</si>
  <si>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</si>
  <si>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</si>
  <si>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</si>
  <si>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</si>
  <si>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</si>
  <si>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</si>
  <si>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</si>
  <si>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</si>
  <si>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</si>
  <si>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</si>
  <si>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</si>
  <si>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</si>
  <si>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</si>
  <si>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</si>
  <si>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</si>
  <si>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</si>
  <si>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</si>
  <si>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</si>
  <si>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</si>
  <si>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</si>
  <si>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</si>
  <si>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</si>
  <si>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</si>
  <si>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</si>
  <si>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</si>
  <si>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</si>
  <si>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</si>
  <si>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</si>
  <si>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</si>
  <si>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</si>
  <si>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</si>
  <si>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</si>
  <si>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</si>
  <si>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</si>
  <si>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</si>
  <si>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</si>
  <si>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</si>
  <si>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</si>
  <si>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</si>
  <si>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</si>
  <si>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</si>
  <si>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</si>
  <si>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</si>
  <si>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</si>
  <si>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</si>
  <si>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</si>
  <si>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</si>
  <si>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</si>
  <si>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</si>
  <si>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</si>
  <si>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MIGUEL AIRALA</t>
  </si>
  <si>
    <t>miguelairala3@hotmail.com</t>
  </si>
  <si>
    <t>1º Grupo B</t>
  </si>
  <si>
    <t>07/07/ - Samara</t>
  </si>
  <si>
    <t>Luis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</si>
</sst>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iguelairala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47</v>
      </c>
      <c r="C2" t="s">
        <v>49</v>
      </c>
      <c r="E2" s="195" t="s">
        <v>78</v>
      </c>
      <c r="F2" s="195"/>
      <c r="G2" s="195"/>
      <c r="H2" s="195"/>
      <c r="I2" s="195"/>
    </row>
    <row r="3" spans="2:9" ht="15.75" thickBot="1">
      <c r="C3" t="s">
        <v>48</v>
      </c>
      <c r="E3" s="196" t="s">
        <v>82</v>
      </c>
      <c r="F3" s="196"/>
      <c r="G3" s="196"/>
      <c r="H3" s="196"/>
      <c r="I3" s="196"/>
    </row>
    <row r="4" spans="2:9">
      <c r="C4" t="s">
        <v>60</v>
      </c>
      <c r="E4" s="70"/>
      <c r="F4" s="71"/>
      <c r="G4" s="71"/>
      <c r="H4" s="71"/>
      <c r="I4" s="72"/>
    </row>
    <row r="5" spans="2:9" ht="14.25" customHeight="1">
      <c r="C5" s="153" t="s">
        <v>77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209</v>
      </c>
      <c r="E6" s="177"/>
      <c r="F6" s="169"/>
      <c r="G6" s="169"/>
      <c r="H6" s="169"/>
      <c r="I6" s="166"/>
    </row>
    <row r="7" spans="2:9">
      <c r="C7" t="s">
        <v>50</v>
      </c>
      <c r="E7" s="73"/>
      <c r="F7" s="89"/>
      <c r="G7" s="89"/>
      <c r="H7" s="89"/>
      <c r="I7" s="24"/>
    </row>
    <row r="8" spans="2:9">
      <c r="C8" t="s">
        <v>51</v>
      </c>
      <c r="E8" s="73"/>
      <c r="F8" s="89"/>
      <c r="G8" s="89"/>
      <c r="H8" s="89"/>
      <c r="I8" s="24"/>
    </row>
    <row r="9" spans="2:9">
      <c r="C9" t="s">
        <v>53</v>
      </c>
      <c r="E9" s="73"/>
      <c r="F9" s="89"/>
      <c r="G9" s="89"/>
      <c r="H9" s="89"/>
      <c r="I9" s="24"/>
    </row>
    <row r="10" spans="2:9">
      <c r="C10" t="s">
        <v>52</v>
      </c>
      <c r="E10" s="73"/>
      <c r="F10" s="89"/>
      <c r="G10" s="89"/>
      <c r="H10" s="89"/>
      <c r="I10" s="24"/>
    </row>
    <row r="11" spans="2:9">
      <c r="C11" t="s">
        <v>76</v>
      </c>
      <c r="E11" s="73"/>
      <c r="F11" s="89"/>
      <c r="G11" s="89"/>
      <c r="H11" s="89"/>
      <c r="I11" s="24"/>
    </row>
    <row r="12" spans="2:9">
      <c r="B12" s="56" t="s">
        <v>61</v>
      </c>
      <c r="C12" t="s">
        <v>64</v>
      </c>
      <c r="E12" s="73"/>
      <c r="F12" s="89"/>
      <c r="G12" s="89"/>
      <c r="H12" s="89"/>
      <c r="I12" s="24"/>
    </row>
    <row r="13" spans="2:9">
      <c r="C13" t="s">
        <v>65</v>
      </c>
      <c r="E13" s="73"/>
      <c r="F13" s="89"/>
      <c r="G13" s="89"/>
      <c r="H13" s="89"/>
      <c r="I13" s="24"/>
    </row>
    <row r="14" spans="2:9">
      <c r="C14" t="s">
        <v>62</v>
      </c>
      <c r="E14" s="73"/>
      <c r="F14" s="89"/>
      <c r="G14" s="89"/>
      <c r="H14" s="89"/>
      <c r="I14" s="24"/>
    </row>
    <row r="15" spans="2:9">
      <c r="C15" t="s">
        <v>63</v>
      </c>
      <c r="E15" s="73"/>
      <c r="F15" s="89"/>
      <c r="G15" s="89"/>
      <c r="H15" s="89"/>
      <c r="I15" s="24"/>
    </row>
    <row r="16" spans="2:9">
      <c r="C16" t="s">
        <v>67</v>
      </c>
      <c r="E16" s="73"/>
      <c r="F16" s="89"/>
      <c r="G16" s="89"/>
      <c r="H16" s="89"/>
      <c r="I16" s="24"/>
    </row>
    <row r="17" spans="2:9">
      <c r="B17" s="56" t="s">
        <v>59</v>
      </c>
      <c r="C17" t="s">
        <v>219</v>
      </c>
      <c r="E17" s="73"/>
      <c r="F17" s="89"/>
      <c r="G17" s="89"/>
      <c r="H17" s="89"/>
      <c r="I17" s="24"/>
    </row>
    <row r="18" spans="2:9" ht="15.75" thickBot="1">
      <c r="C18" t="s">
        <v>71</v>
      </c>
      <c r="E18" s="76"/>
      <c r="F18" s="33"/>
      <c r="G18" s="33"/>
      <c r="H18" s="33"/>
      <c r="I18" s="25"/>
    </row>
    <row r="19" spans="2:9">
      <c r="C19" t="s">
        <v>70</v>
      </c>
      <c r="E19" s="197" t="s">
        <v>81</v>
      </c>
      <c r="F19" s="197"/>
      <c r="G19" s="197"/>
      <c r="H19" s="197"/>
      <c r="I19" s="197"/>
    </row>
    <row r="20" spans="2:9" ht="15.75" thickBot="1">
      <c r="C20" t="s">
        <v>72</v>
      </c>
    </row>
    <row r="21" spans="2:9" ht="15.75" thickBot="1">
      <c r="C21" t="s">
        <v>73</v>
      </c>
      <c r="D21" t="s">
        <v>30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54</v>
      </c>
    </row>
    <row r="22" spans="2:9" ht="15.75" thickBot="1">
      <c r="C22" t="s">
        <v>74</v>
      </c>
      <c r="E22" s="27"/>
      <c r="F22" s="61"/>
      <c r="G22" s="61"/>
      <c r="H22" s="61"/>
      <c r="I22" s="28"/>
    </row>
    <row r="23" spans="2:9" ht="15.75" thickBot="1">
      <c r="C23" t="s">
        <v>75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55</v>
      </c>
    </row>
    <row r="24" spans="2:9" ht="15.75" thickBot="1">
      <c r="B24" s="56" t="s">
        <v>79</v>
      </c>
      <c r="C24" s="55" t="s">
        <v>80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55</v>
      </c>
    </row>
    <row r="25" spans="2:9" ht="15.75" thickBot="1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56</v>
      </c>
    </row>
    <row r="26" spans="2:9" ht="15.75" thickBot="1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57</v>
      </c>
    </row>
    <row r="27" spans="2:9" ht="15.75" thickBot="1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57</v>
      </c>
    </row>
    <row r="28" spans="2:9" ht="15.75" thickBot="1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58</v>
      </c>
    </row>
    <row r="29" spans="2:9">
      <c r="C29" s="55" t="s">
        <v>213</v>
      </c>
    </row>
    <row r="30" spans="2:9">
      <c r="C30" s="55" t="s">
        <v>214</v>
      </c>
    </row>
    <row r="31" spans="2:9">
      <c r="C31" s="55" t="s">
        <v>220</v>
      </c>
    </row>
    <row r="32" spans="2:9">
      <c r="C32" s="55" t="s">
        <v>215</v>
      </c>
    </row>
    <row r="33" spans="2:3">
      <c r="B33" s="56" t="s">
        <v>66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57" workbookViewId="0">
      <selection activeCell="J82" sqref="J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28</v>
      </c>
      <c r="E3" s="198" t="s">
        <v>221</v>
      </c>
      <c r="F3" s="199"/>
      <c r="G3" s="200"/>
      <c r="H3" s="121"/>
      <c r="I3" s="121"/>
      <c r="J3" s="122" t="s">
        <v>29</v>
      </c>
      <c r="K3" s="201" t="s">
        <v>222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87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152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83</v>
      </c>
      <c r="E8" s="84"/>
      <c r="F8" s="123" t="s">
        <v>169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84</v>
      </c>
      <c r="E9" s="84"/>
      <c r="F9" s="123" t="s">
        <v>148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85</v>
      </c>
      <c r="E10" s="84"/>
      <c r="F10" s="123" t="s">
        <v>145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86</v>
      </c>
      <c r="G11" s="104" t="str">
        <f>D8</f>
        <v>Rusia</v>
      </c>
      <c r="H11" s="128">
        <v>0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174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92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88</v>
      </c>
      <c r="E18" s="84"/>
      <c r="F18" s="123" t="s">
        <v>149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11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89</v>
      </c>
      <c r="E19" s="84"/>
      <c r="F19" s="123" t="s">
        <v>153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90</v>
      </c>
      <c r="E20" s="84"/>
      <c r="F20" s="123" t="s">
        <v>160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91</v>
      </c>
      <c r="E21" s="84"/>
      <c r="F21" s="123" t="s">
        <v>102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170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161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93</v>
      </c>
      <c r="E28" s="84"/>
      <c r="F28" s="182" t="s">
        <v>103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94</v>
      </c>
      <c r="E29" s="84"/>
      <c r="F29" s="182" t="s">
        <v>168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95</v>
      </c>
      <c r="E30" s="84"/>
      <c r="F30" s="182" t="s">
        <v>104</v>
      </c>
      <c r="G30" s="111" t="str">
        <f>D29</f>
        <v>Australia</v>
      </c>
      <c r="H30" s="134">
        <v>1</v>
      </c>
      <c r="I30" s="135">
        <v>3</v>
      </c>
      <c r="J30" s="101" t="s">
        <v>96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96</v>
      </c>
      <c r="E31" s="84"/>
      <c r="F31" s="182" t="s">
        <v>154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105</v>
      </c>
      <c r="G32" s="113" t="str">
        <f>D29</f>
        <v>Australia</v>
      </c>
      <c r="H32" s="136">
        <v>3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97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155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171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98</v>
      </c>
      <c r="E39" s="84"/>
      <c r="F39" s="182" t="s">
        <v>164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99</v>
      </c>
      <c r="E40" s="84"/>
      <c r="F40" s="182" t="s">
        <v>175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100</v>
      </c>
      <c r="E41" s="84"/>
      <c r="F41" s="182" t="s">
        <v>150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144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101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146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69</v>
      </c>
      <c r="E48" s="84"/>
      <c r="F48" s="182" t="s">
        <v>123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109</v>
      </c>
      <c r="E49" s="84"/>
      <c r="F49" s="182" t="s">
        <v>151</v>
      </c>
      <c r="G49" s="111" t="str">
        <f>D48</f>
        <v>Brasil</v>
      </c>
      <c r="H49" s="134">
        <v>0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3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110</v>
      </c>
      <c r="E50" s="84"/>
      <c r="F50" s="182" t="s">
        <v>172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111</v>
      </c>
      <c r="E51" s="84"/>
      <c r="F51" s="182" t="s">
        <v>156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165</v>
      </c>
      <c r="G52" s="113" t="str">
        <f>D49</f>
        <v>Suiza</v>
      </c>
      <c r="H52" s="136">
        <v>4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106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157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112</v>
      </c>
      <c r="E58" s="84"/>
      <c r="F58" s="182" t="s">
        <v>166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113</v>
      </c>
      <c r="E59" s="84"/>
      <c r="F59" s="182" t="s">
        <v>124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114</v>
      </c>
      <c r="E60" s="84"/>
      <c r="F60" s="182" t="s">
        <v>147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115</v>
      </c>
      <c r="E61" s="84"/>
      <c r="F61" s="182" t="s">
        <v>162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107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125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116</v>
      </c>
      <c r="E68" s="84"/>
      <c r="F68" s="182" t="s">
        <v>176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117</v>
      </c>
      <c r="E69" s="84"/>
      <c r="F69" s="182" t="s">
        <v>158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118</v>
      </c>
      <c r="E70" s="84"/>
      <c r="F70" s="182" t="s">
        <v>167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119</v>
      </c>
      <c r="E71" s="84"/>
      <c r="F71" s="182" t="s">
        <v>173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126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108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159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120</v>
      </c>
      <c r="E78" s="84"/>
      <c r="F78" s="182" t="s">
        <v>127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121</v>
      </c>
      <c r="E79" s="84"/>
      <c r="F79" s="182" t="s">
        <v>163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8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68</v>
      </c>
      <c r="E80" s="84"/>
      <c r="F80" s="182" t="s">
        <v>217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122</v>
      </c>
      <c r="E81" s="84"/>
      <c r="F81" s="182" t="s">
        <v>177</v>
      </c>
      <c r="G81" s="111" t="str">
        <f>D78</f>
        <v>Polonia</v>
      </c>
      <c r="H81" s="134">
        <v>4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9</v>
      </c>
      <c r="S81" s="114">
        <f>IF('No modificar!!'!AJ74=0,'No modificar!!'!AA74,IF('No modificar!!'!AJ75=0,'No modificar!!'!AA75,IF('No modificar!!'!AJ76=0,'No modificar!!'!AA76,'No modificar!!'!AA77)))</f>
        <v>-7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128</v>
      </c>
      <c r="G82" s="113" t="str">
        <f>D79</f>
        <v>Senegal</v>
      </c>
      <c r="H82" s="136">
        <v>2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6" workbookViewId="0">
      <selection activeCell="S29" sqref="S29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130</v>
      </c>
      <c r="D3" s="209"/>
      <c r="E3" s="209"/>
      <c r="F3" s="169"/>
      <c r="G3" s="206" t="s">
        <v>131</v>
      </c>
      <c r="H3" s="206"/>
      <c r="I3" s="171"/>
      <c r="J3" s="207" t="s">
        <v>24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141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178</v>
      </c>
      <c r="D9" s="210"/>
      <c r="E9" s="210"/>
      <c r="F9" s="169"/>
      <c r="G9" s="210" t="s">
        <v>183</v>
      </c>
      <c r="H9" s="210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2</v>
      </c>
      <c r="F10" s="169"/>
      <c r="G10" s="185" t="str">
        <f>IF(E10&gt;E11,D10,IF(E11&gt;E10,D11,"Manualmente"))</f>
        <v>Argentina</v>
      </c>
      <c r="H10" s="185">
        <v>1</v>
      </c>
      <c r="I10" s="169"/>
      <c r="J10" s="169"/>
      <c r="K10" s="169"/>
      <c r="L10" s="169"/>
      <c r="M10" s="206" t="s">
        <v>25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129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186</v>
      </c>
      <c r="K12" s="208"/>
      <c r="L12" s="169"/>
      <c r="M12" s="165" t="s">
        <v>0</v>
      </c>
      <c r="N12" s="155">
        <v>1</v>
      </c>
      <c r="O12" s="169"/>
      <c r="P12" s="178" t="s">
        <v>26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142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188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132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93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133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143</v>
      </c>
      <c r="D16" s="210"/>
      <c r="E16" s="210"/>
      <c r="F16" s="169"/>
      <c r="G16" s="210" t="s">
        <v>185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27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134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135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179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31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223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22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69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180</v>
      </c>
      <c r="D23" s="210"/>
      <c r="E23" s="210"/>
      <c r="F23" s="169"/>
      <c r="G23" s="210" t="s">
        <v>184</v>
      </c>
      <c r="H23" s="210"/>
      <c r="I23" s="169"/>
      <c r="J23" s="185" t="str">
        <f>IF(H22&gt;H24,G22,IF(H24&gt;H22,G24,"Manualmente"))</f>
        <v>Francia</v>
      </c>
      <c r="K23" s="185">
        <v>2</v>
      </c>
      <c r="L23" s="169"/>
      <c r="M23" s="208" t="s">
        <v>189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136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">
        <v>112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23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4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187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181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137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5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138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2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182</v>
      </c>
      <c r="D30" s="210"/>
      <c r="E30" s="210"/>
      <c r="F30" s="169"/>
      <c r="G30" s="210" t="s">
        <v>224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139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140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4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0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3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4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4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2</v>
      </c>
      <c r="E57" s="172">
        <f>'Fase final'!E11</f>
        <v>3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4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5</v>
      </c>
      <c r="E62" s="172">
        <f>'Fase final'!E29</f>
        <v>2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4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Francia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0</v>
      </c>
      <c r="F76" s="43" t="str">
        <f>'Fase final'!M14</f>
        <v>Francia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33</v>
      </c>
      <c r="C80" s="157" t="str">
        <f>'Fase final'!D7</f>
        <v>Uruguay</v>
      </c>
    </row>
    <row r="81" spans="2:6">
      <c r="B81" s="159" t="s">
        <v>36</v>
      </c>
      <c r="C81" s="161" t="str">
        <f>'Fase final'!D22</f>
        <v>Egipto</v>
      </c>
      <c r="D81"/>
    </row>
    <row r="82" spans="2:6">
      <c r="B82" s="159" t="s">
        <v>34</v>
      </c>
      <c r="C82" s="161" t="str">
        <f>'Fase final'!D21</f>
        <v>España</v>
      </c>
      <c r="D82"/>
    </row>
    <row r="83" spans="2:6">
      <c r="B83" s="159" t="s">
        <v>37</v>
      </c>
      <c r="C83" s="161" t="str">
        <f>'Fase final'!D8</f>
        <v>Portugal</v>
      </c>
      <c r="D83"/>
    </row>
    <row r="84" spans="2:6">
      <c r="B84" s="159" t="s">
        <v>35</v>
      </c>
      <c r="C84" s="161" t="str">
        <f>'Fase final'!D10</f>
        <v>Dinamarca</v>
      </c>
      <c r="D84"/>
    </row>
    <row r="85" spans="2:6">
      <c r="B85" s="159" t="s">
        <v>38</v>
      </c>
      <c r="C85" s="161" t="str">
        <f>'Fase final'!D25</f>
        <v>Francia</v>
      </c>
      <c r="D85"/>
    </row>
    <row r="86" spans="2:6">
      <c r="B86" s="159" t="s">
        <v>190</v>
      </c>
      <c r="C86" s="161" t="str">
        <f>'Fase final'!D24</f>
        <v>Croacia</v>
      </c>
      <c r="D86"/>
    </row>
    <row r="87" spans="2:6" s="153" customFormat="1">
      <c r="B87" s="159" t="s">
        <v>191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>
      <c r="B89" s="159" t="s">
        <v>193</v>
      </c>
      <c r="C89" s="161" t="str">
        <f>'Fase final'!D29</f>
        <v>Suiza</v>
      </c>
      <c r="E89" s="154"/>
      <c r="F89" s="154"/>
    </row>
    <row r="90" spans="2:6" s="153" customFormat="1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195</v>
      </c>
      <c r="C91" s="161" t="str">
        <f>'Fase final'!D15</f>
        <v>Suecia</v>
      </c>
      <c r="E91" s="154"/>
      <c r="F91" s="154"/>
    </row>
    <row r="92" spans="2:6" s="153" customFormat="1">
      <c r="B92" s="159" t="s">
        <v>196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197</v>
      </c>
      <c r="C93" s="161" t="str">
        <f>'Fase final'!D32</f>
        <v>Bélgica</v>
      </c>
      <c r="E93" s="154"/>
      <c r="F93" s="154"/>
    </row>
    <row r="94" spans="2:6" s="153" customFormat="1">
      <c r="B94" s="159" t="s">
        <v>198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199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39</v>
      </c>
      <c r="C98" s="157" t="str">
        <f>'Fase final'!G8</f>
        <v>Uruguay</v>
      </c>
      <c r="E98" s="154"/>
      <c r="F98" s="154"/>
    </row>
    <row r="99" spans="2:6" s="153" customFormat="1">
      <c r="B99" s="159" t="s">
        <v>40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41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42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43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44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45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46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200</v>
      </c>
      <c r="C108" s="65" t="str">
        <f>C72</f>
        <v>Uruguay</v>
      </c>
      <c r="D108"/>
      <c r="E108"/>
      <c r="F108"/>
    </row>
    <row r="109" spans="2:6">
      <c r="B109" s="9" t="s">
        <v>201</v>
      </c>
      <c r="C109" s="13" t="str">
        <f>F72</f>
        <v>Brasil</v>
      </c>
      <c r="D109"/>
      <c r="E109"/>
      <c r="F109"/>
    </row>
    <row r="110" spans="2:6">
      <c r="B110" s="9" t="s">
        <v>202</v>
      </c>
      <c r="C110" s="13" t="str">
        <f>C73</f>
        <v>Francia</v>
      </c>
      <c r="D110"/>
      <c r="E110"/>
      <c r="F110"/>
    </row>
    <row r="111" spans="2:6" ht="15.75" thickBot="1">
      <c r="B111" s="11" t="s">
        <v>203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204</v>
      </c>
      <c r="C114" s="54" t="str">
        <f>C76</f>
        <v>Uruguay</v>
      </c>
    </row>
    <row r="115" spans="2:6">
      <c r="B115" s="9" t="s">
        <v>205</v>
      </c>
      <c r="C115" s="13" t="str">
        <f>F76</f>
        <v>Francia</v>
      </c>
      <c r="D115"/>
      <c r="E115"/>
      <c r="F115"/>
    </row>
    <row r="116" spans="2:6">
      <c r="B116" s="9" t="s">
        <v>206</v>
      </c>
      <c r="C116" s="13" t="str">
        <f>C77</f>
        <v>Brasil</v>
      </c>
      <c r="D116"/>
      <c r="E116"/>
      <c r="F116"/>
    </row>
    <row r="117" spans="2:6" ht="15.75" thickBot="1">
      <c r="B117" s="11" t="s">
        <v>207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30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32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6</v>
      </c>
      <c r="AA4" s="15">
        <f>Y4-Z4</f>
        <v>-5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0</v>
      </c>
      <c r="AA15" s="6">
        <f>Y15-Z15</f>
        <v>11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9</v>
      </c>
      <c r="AA17" s="16">
        <f>Y17-Z17</f>
        <v>-8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4</v>
      </c>
      <c r="Z25" s="6">
        <f>C24+D27+D29</f>
        <v>6</v>
      </c>
      <c r="AA25" s="6">
        <f>Y25-Z25</f>
        <v>-2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4</v>
      </c>
      <c r="Z26" s="6">
        <f>D25+C26+C29</f>
        <v>8</v>
      </c>
      <c r="AA26" s="6">
        <f>Y26-Z26</f>
        <v>-4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7</v>
      </c>
      <c r="Z27" s="16">
        <f>C25+C27+C28</f>
        <v>3</v>
      </c>
      <c r="AA27" s="16">
        <f>Y27-Z27</f>
        <v>4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3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8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7</v>
      </c>
      <c r="Z36" s="6">
        <f>D35+C36+C39</f>
        <v>3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3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2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7</v>
      </c>
      <c r="Z45" s="6">
        <f>C44+D47+D49</f>
        <v>4</v>
      </c>
      <c r="AA45" s="6">
        <f>Y45-Z45</f>
        <v>3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0</v>
      </c>
      <c r="D46" s="13">
        <f>'Fase de grupos'!I49</f>
        <v>0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4</v>
      </c>
      <c r="Z46" s="6">
        <f>D45+C46+C49</f>
        <v>6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3</v>
      </c>
      <c r="Z47" s="97">
        <f>C45+C47+C48</f>
        <v>7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4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8</v>
      </c>
      <c r="Z74" s="95">
        <f>D74+D76+D78</f>
        <v>5</v>
      </c>
      <c r="AA74" s="95">
        <f>Y74-Z74</f>
        <v>3</v>
      </c>
      <c r="AB74" s="8">
        <f>3*V74+W74</f>
        <v>5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6</v>
      </c>
      <c r="Z75" s="6">
        <f>C74+D77+D79</f>
        <v>2</v>
      </c>
      <c r="AA75" s="6">
        <f>Y75-Z75</f>
        <v>4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9</v>
      </c>
      <c r="AA77" s="97">
        <f>Y77-Z77</f>
        <v>-7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4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Casa</cp:lastModifiedBy>
  <cp:lastPrinted>2018-06-09T13:53:51Z</cp:lastPrinted>
  <dcterms:created xsi:type="dcterms:W3CDTF">2010-03-03T16:28:09Z</dcterms:created>
  <dcterms:modified xsi:type="dcterms:W3CDTF">2018-06-09T13:54:33Z</dcterms:modified>
</cp:coreProperties>
</file>