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907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J30" i="5" l="1"/>
  <c r="G22" i="5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36" i="3"/>
  <c r="AD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M24" i="5"/>
  <c r="C57" i="7"/>
  <c r="G10" i="5"/>
  <c r="F56" i="7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<sst xmlns="http://schemas.openxmlformats.org/spreadsheetml/2006/main" count="459" uniqueCount="226">
  <si>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</si>
  <si>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</si>
  <si>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</si>
  <si>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</si>
  <si>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</si>
  <si>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</si>
  <si>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</si>
  <si>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</si>
  <si>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</si>
  <si>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</si>
  <si>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</si>
  <si>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</si>
  <si>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</si>
  <si>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</si>
  <si>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</si>
  <si>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</si>
  <si>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</si>
  <si>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</si>
  <si>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</si>
  <si>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</si>
  <si>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</si>
  <si>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</si>
  <si>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</si>
  <si>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</si>
  <si>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</si>
  <si>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</si>
  <si>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</si>
  <si>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</si>
  <si>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</si>
  <si>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</si>
  <si>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</si>
  <si>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</si>
  <si>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</si>
  <si>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</si>
  <si>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</si>
  <si>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</si>
  <si>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</si>
  <si>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</si>
  <si>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</si>
  <si>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</si>
  <si>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</si>
  <si>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</si>
  <si>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</si>
  <si>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</si>
  <si>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</si>
  <si>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</si>
  <si>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</si>
  <si>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</si>
  <si>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</si>
  <si>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</si>
  <si>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</si>
  <si>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</si>
  <si>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</si>
  <si>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</si>
  <si>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</si>
  <si>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</si>
  <si>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</si>
  <si>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</si>
  <si>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</si>
  <si>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</si>
  <si>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</si>
  <si>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</si>
  <si>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</si>
  <si>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</si>
  <si>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</si>
  <si>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</si>
  <si>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</si>
  <si>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</si>
  <si>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</si>
  <si>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</si>
  <si>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</si>
  <si>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</si>
  <si>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</si>
  <si>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</si>
  <si>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</si>
  <si>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</si>
  <si>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</si>
  <si>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</si>
  <si>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</si>
  <si>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</si>
  <si>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</si>
  <si>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</si>
  <si>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</si>
  <si>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</si>
  <si>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</si>
  <si>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</si>
  <si>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</si>
  <si>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</si>
  <si>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</si>
  <si>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</si>
  <si>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</si>
  <si>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</si>
  <si>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</si>
  <si>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</si>
  <si>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</si>
  <si>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</si>
  <si>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</si>
  <si>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</si>
  <si>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</si>
  <si>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</si>
  <si>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</si>
  <si>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</si>
  <si>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</si>
  <si>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</si>
  <si>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</si>
  <si>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</si>
  <si>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</si>
  <si>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</si>
  <si>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</si>
  <si>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</si>
  <si>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</si>
  <si>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</si>
  <si>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</si>
  <si>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</si>
  <si>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</si>
  <si>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</si>
  <si>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</si>
  <si>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</si>
  <si>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</si>
  <si>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</si>
  <si>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</si>
  <si>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</si>
  <si>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</si>
  <si>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</si>
  <si>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</si>
  <si>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</si>
  <si>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</si>
  <si>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</si>
  <si>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</si>
  <si>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</si>
  <si>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</si>
  <si>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</si>
  <si>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</si>
  <si>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</si>
  <si>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</si>
  <si>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</si>
  <si>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</si>
  <si>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</si>
  <si>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</si>
  <si>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</si>
  <si>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</si>
  <si>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</si>
  <si>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</si>
  <si>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</si>
  <si>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</si>
  <si>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</si>
  <si>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</si>
  <si>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</si>
  <si>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</si>
  <si>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</si>
  <si>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</si>
  <si>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</si>
  <si>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</si>
  <si>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</si>
  <si>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</si>
  <si>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</si>
  <si>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</si>
  <si>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</si>
  <si>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</si>
  <si>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</si>
  <si>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</si>
  <si>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</si>
  <si>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</si>
  <si>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</si>
  <si>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</si>
  <si>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</si>
  <si>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</si>
  <si>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</si>
  <si>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</si>
  <si>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</si>
  <si>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</si>
  <si>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</si>
  <si>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</si>
  <si>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</si>
  <si>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</si>
  <si>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</si>
  <si>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</si>
  <si>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</si>
  <si>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</si>
  <si>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</si>
  <si>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</si>
  <si>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</si>
  <si>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</si>
  <si>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</si>
  <si>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</si>
  <si>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</si>
  <si>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</si>
  <si>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</si>
  <si>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</si>
  <si>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</si>
  <si>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</si>
  <si>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</si>
  <si>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</si>
  <si>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</si>
  <si>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</si>
  <si>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</si>
  <si>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</si>
  <si>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</si>
  <si>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</si>
  <si>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</si>
  <si>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</si>
  <si>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</si>
  <si>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</si>
  <si>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</si>
  <si>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</si>
  <si>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</si>
  <si>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</si>
  <si>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</si>
  <si>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</si>
  <si>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</si>
  <si>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</si>
  <si>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</si>
  <si>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</si>
  <si>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</si>
  <si>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</si>
  <si>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</si>
  <si>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</si>
  <si>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</si>
  <si>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</si>
  <si>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</si>
  <si>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</si>
  <si>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</si>
  <si>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</si>
  <si>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Santiago Pereira</t>
  </si>
  <si>
    <t>santiagopereira0812@gmail.com</t>
  </si>
  <si>
    <t>Griezmann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</si>
</sst>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ntiagopereira081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1" workbookViewId="0">
      <selection activeCell="I82" sqref="I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8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3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9</v>
      </c>
      <c r="R9" s="149">
        <f>IF('No modificar!!'!AJ4=2,'No modificar!!'!Z4,IF('No modificar!!'!AJ5=2,'No modificar!!'!Z5,IF('No modificar!!'!AJ6=2,'No modificar!!'!Z6,'No modificar!!'!Z7)))</f>
        <v>5</v>
      </c>
      <c r="S9" s="149">
        <f>IF('No modificar!!'!AJ4=2,'No modificar!!'!AA4,IF('No modificar!!'!AJ5=2,'No modificar!!'!AA5,IF('No modificar!!'!AJ6=2,'No modificar!!'!AA6,'No modificar!!'!AA7)))</f>
        <v>4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7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9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5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6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9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0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5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5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12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6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4</v>
      </c>
      <c r="R61" s="114">
        <f>IF('No modificar!!'!AJ54=0,'No modificar!!'!Z54,IF('No modificar!!'!AJ55=0,'No modificar!!'!Z55,IF('No modificar!!'!AJ56=0,'No modificar!!'!Z56,'No modificar!!'!Z57)))</f>
        <v>10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11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6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2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8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3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6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0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H8" workbookViewId="0">
      <selection activeCell="P17" sqref="P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90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2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3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2</v>
      </c>
      <c r="F31" s="169"/>
      <c r="G31" s="185" t="str">
        <f>IF(E31&gt;E32,D31,IF(E32&gt;E31,D32,"Manualmente"))</f>
        <v>Senegal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0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5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2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3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3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2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5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0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2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Senegal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Senegal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Senegal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4</v>
      </c>
      <c r="Z4" s="15">
        <f>D4+D6+D8</f>
        <v>7</v>
      </c>
      <c r="AA4" s="15">
        <f>Y4-Z4</f>
        <v>-3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9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3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9</v>
      </c>
      <c r="Z6" s="6">
        <f>D5+C6+C9</f>
        <v>5</v>
      </c>
      <c r="AA6" s="6">
        <f>Y6-Z6</f>
        <v>4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5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10</v>
      </c>
      <c r="Z15" s="6">
        <f>C14+D17+D19</f>
        <v>3</v>
      </c>
      <c r="AA15" s="6">
        <f>Y15-Z15</f>
        <v>7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9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9</v>
      </c>
      <c r="AA17" s="16">
        <f>Y17-Z17</f>
        <v>-7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2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3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5</v>
      </c>
      <c r="Z27" s="16">
        <f>C25+C27+C28</f>
        <v>6</v>
      </c>
      <c r="AA27" s="16">
        <f>Y27-Z27</f>
        <v>-1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0</v>
      </c>
      <c r="D34" s="96">
        <f>'Fase de grupos'!I37</f>
        <v>0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1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5</v>
      </c>
      <c r="Z36" s="6">
        <f>D35+C36+C39</f>
        <v>5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5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12</v>
      </c>
      <c r="Z44" s="95">
        <f>D44+D46+D48</f>
        <v>2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2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4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6</v>
      </c>
      <c r="Z55" s="6">
        <f>C54+D57+D59</f>
        <v>5</v>
      </c>
      <c r="AA55" s="6">
        <f>Y55-Z55</f>
        <v>1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4</v>
      </c>
      <c r="Z57" s="97">
        <f>C55+C57+C58</f>
        <v>10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11</v>
      </c>
      <c r="Z64" s="95">
        <f>D64+D66+D68</f>
        <v>3</v>
      </c>
      <c r="AA64" s="95">
        <f>Y64-Z64</f>
        <v>8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3</v>
      </c>
      <c r="Z65" s="6">
        <f>C64+D67+D69</f>
        <v>8</v>
      </c>
      <c r="AA65" s="6">
        <f>Y65-Z65</f>
        <v>-5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2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1</v>
      </c>
      <c r="X67" s="97">
        <f>R70</f>
        <v>1</v>
      </c>
      <c r="Y67" s="97">
        <f>D65+D67+D68</f>
        <v>6</v>
      </c>
      <c r="Z67" s="97">
        <f>C65+C67+C68</f>
        <v>6</v>
      </c>
      <c r="AA67" s="97">
        <f>Y67-Z67</f>
        <v>0</v>
      </c>
      <c r="AB67" s="12">
        <f>3*V67+W67</f>
        <v>4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1</v>
      </c>
      <c r="Q70" s="91">
        <f>SUM(Q64:Q69)</f>
        <v>1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3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3</v>
      </c>
      <c r="W75" s="6">
        <f>K80</f>
        <v>0</v>
      </c>
      <c r="X75" s="6">
        <f>L80</f>
        <v>0</v>
      </c>
      <c r="Y75" s="6">
        <f>D74+C77+C79</f>
        <v>7</v>
      </c>
      <c r="Z75" s="6">
        <f>C74+D77+D79</f>
        <v>1</v>
      </c>
      <c r="AA75" s="6">
        <f>Y75-Z75</f>
        <v>6</v>
      </c>
      <c r="AB75" s="10">
        <f>3*V75+W75</f>
        <v>9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6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0</v>
      </c>
      <c r="E79" s="1" t="str">
        <f>'Fase de grupos'!J82</f>
        <v>Colombia</v>
      </c>
      <c r="G79" s="9"/>
      <c r="H79" s="6"/>
      <c r="I79" s="13"/>
      <c r="J79" s="9">
        <f>IF(C79&gt;D79,1,0)</f>
        <v>1</v>
      </c>
      <c r="K79" s="6">
        <f>IF(C79=D79,1,0)</f>
        <v>0</v>
      </c>
      <c r="L79" s="13">
        <f>IF(C79&lt;D79,1,0)</f>
        <v>0</v>
      </c>
      <c r="M79" s="9">
        <f>IF(D79&gt;C79,1,0)</f>
        <v>0</v>
      </c>
      <c r="N79" s="6">
        <f>IF(D79=C79,1,0)</f>
        <v>0</v>
      </c>
      <c r="O79" s="13">
        <f>IF(D79&lt;C79,1,0)</f>
        <v>1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3</v>
      </c>
      <c r="K80" s="91">
        <f t="shared" si="7"/>
        <v>0</v>
      </c>
      <c r="L80" s="92">
        <f t="shared" si="7"/>
        <v>0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2018-06-13T21:56:46Z</dcterms:modified>
</cp:coreProperties>
</file>