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560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J67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G60" i="3"/>
  <c r="V54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B35" i="3"/>
  <c r="AE36" i="3" s="1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D3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P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M40" i="2"/>
  <c r="N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F63" i="7" s="1"/>
  <c r="D17" i="5"/>
  <c r="C92" i="7" s="1"/>
  <c r="D18" i="5"/>
  <c r="F59" i="7" s="1"/>
  <c r="D31" i="5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<sst xmlns="http://schemas.openxmlformats.org/spreadsheetml/2006/main" count="458" uniqueCount="226">
  <si>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</si>
  <si>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</si>
  <si>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</si>
  <si>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</si>
  <si>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</si>
  <si>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</si>
  <si>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</si>
  <si>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</si>
  <si>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</si>
  <si>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</si>
  <si>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</si>
  <si>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</si>
  <si>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</si>
  <si>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</si>
  <si>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</si>
  <si>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</si>
  <si>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</si>
  <si>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</si>
  <si>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</si>
  <si>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</si>
  <si>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</si>
  <si>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</si>
  <si>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</si>
  <si>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</si>
  <si>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</si>
  <si>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</si>
  <si>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</si>
  <si>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</si>
  <si>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</si>
  <si>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</si>
  <si>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</si>
  <si>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</si>
  <si>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</si>
  <si>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</si>
  <si>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</si>
  <si>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</si>
  <si>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</si>
  <si>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</si>
  <si>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</si>
  <si>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</si>
  <si>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</si>
  <si>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</si>
  <si>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</si>
  <si>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</si>
  <si>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</si>
  <si>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</si>
  <si>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</si>
  <si>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</si>
  <si>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</si>
  <si>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</si>
  <si>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</si>
  <si>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</si>
  <si>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</si>
  <si>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</si>
  <si>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</si>
  <si>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</si>
  <si>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</si>
  <si>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</si>
  <si>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</si>
  <si>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</si>
  <si>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</si>
  <si>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</si>
  <si>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</si>
  <si>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</si>
  <si>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</si>
  <si>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</si>
  <si>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</si>
  <si>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</si>
  <si>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</si>
  <si>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</si>
  <si>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</si>
  <si>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</si>
  <si>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</si>
  <si>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</si>
  <si>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</si>
  <si>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</si>
  <si>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</si>
  <si>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</si>
  <si>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</si>
  <si>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</si>
  <si>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</si>
  <si>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</si>
  <si>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</si>
  <si>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</si>
  <si>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</si>
  <si>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</si>
  <si>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</si>
  <si>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</si>
  <si>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</si>
  <si>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</si>
  <si>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</si>
  <si>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</si>
  <si>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</si>
  <si>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</si>
  <si>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</si>
  <si>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</si>
  <si>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</si>
  <si>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</si>
  <si>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</si>
  <si>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</si>
  <si>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</si>
  <si>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</si>
  <si>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</si>
  <si>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</si>
  <si>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</si>
  <si>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</si>
  <si>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</si>
  <si>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</si>
  <si>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</si>
  <si>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</si>
  <si>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</si>
  <si>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</si>
  <si>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</si>
  <si>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</si>
  <si>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</si>
  <si>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</si>
  <si>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</si>
  <si>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</si>
  <si>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</si>
  <si>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</si>
  <si>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</si>
  <si>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</si>
  <si>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</si>
  <si>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</si>
  <si>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</si>
  <si>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</si>
  <si>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</si>
  <si>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</si>
  <si>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</si>
  <si>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</si>
  <si>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</si>
  <si>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</si>
  <si>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</si>
  <si>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</si>
  <si>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</si>
  <si>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</si>
  <si>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</si>
  <si>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</si>
  <si>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</si>
  <si>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</si>
  <si>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</si>
  <si>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</si>
  <si>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</si>
  <si>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</si>
  <si>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</si>
  <si>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</si>
  <si>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</si>
  <si>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</si>
  <si>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</si>
  <si>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</si>
  <si>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</si>
  <si>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</si>
  <si>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</si>
  <si>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</si>
  <si>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</si>
  <si>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</si>
  <si>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</si>
  <si>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</si>
  <si>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</si>
  <si>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</si>
  <si>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</si>
  <si>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</si>
  <si>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</si>
  <si>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</si>
  <si>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</si>
  <si>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</si>
  <si>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</si>
  <si>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</si>
  <si>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</si>
  <si>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</si>
  <si>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</si>
  <si>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</si>
  <si>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</si>
  <si>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</si>
  <si>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</si>
  <si>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</si>
  <si>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</si>
  <si>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</si>
  <si>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</si>
  <si>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</si>
  <si>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</si>
  <si>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</si>
  <si>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</si>
  <si>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</si>
  <si>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</si>
  <si>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</si>
  <si>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</si>
  <si>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</si>
  <si>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</si>
  <si>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</si>
  <si>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</si>
  <si>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</si>
  <si>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</si>
  <si>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</si>
  <si>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</si>
  <si>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</si>
  <si>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</si>
  <si>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</si>
  <si>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</si>
  <si>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</si>
  <si>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</si>
  <si>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</si>
  <si>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</si>
  <si>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</si>
  <si>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</si>
  <si>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</si>
  <si>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</si>
  <si>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</si>
  <si>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</si>
  <si>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</si>
  <si>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</si>
  <si>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</si>
  <si>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</si>
  <si>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</si>
  <si>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</si>
  <si>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</si>
  <si>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</si>
  <si>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</si>
  <si>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</si>
  <si>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</si>
  <si>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</si>
  <si>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</si>
  <si>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</si>
  <si>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Ernesto Roca</t>
  </si>
  <si>
    <t>ernesroca96@hotmail.com</t>
  </si>
  <si>
    <t>Lukaku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</si>
</sst>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nesroca96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F70" workbookViewId="0">
      <selection activeCell="R82" sqref="R82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0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Francia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4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E3" workbookViewId="0">
      <selection activeCell="R3" sqref="R3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Croacia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117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1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90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Bélgica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0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4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1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Croacia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2</v>
      </c>
      <c r="F73" s="14" t="str">
        <f>'Fase final'!J30</f>
        <v>Bélgica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Bélgica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Croacia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Bélgica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Bélgica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Lukaku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4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6</v>
      </c>
      <c r="Z15" s="6">
        <f>C14+D17+D19</f>
        <v>1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6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0</v>
      </c>
      <c r="D24" s="23">
        <f>'Fase de grupos'!I27</f>
        <v>1</v>
      </c>
      <c r="E24" s="1" t="str">
        <f>'Fase de grupos'!J27</f>
        <v>Australia</v>
      </c>
      <c r="G24" s="9">
        <f>IF(C24&gt;D24,1,0)</f>
        <v>0</v>
      </c>
      <c r="H24" s="6">
        <f>IF(C24=D24,1,0)</f>
        <v>0</v>
      </c>
      <c r="I24" s="13">
        <f>IF(C24&lt;D24,1,0)</f>
        <v>1</v>
      </c>
      <c r="J24" s="9">
        <f>IF(D24&gt;C24,1,0)</f>
        <v>1</v>
      </c>
      <c r="K24" s="6">
        <f>IF(D24=C24,1,0)</f>
        <v>0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1</v>
      </c>
      <c r="X24" s="22">
        <f>I30</f>
        <v>1</v>
      </c>
      <c r="Y24" s="22">
        <f>C24+C26+C28</f>
        <v>5</v>
      </c>
      <c r="Z24" s="22">
        <f>D24+D26+D28</f>
        <v>4</v>
      </c>
      <c r="AA24" s="22">
        <f>Y24-Z24</f>
        <v>1</v>
      </c>
      <c r="AB24" s="8">
        <f>3*V24+W24</f>
        <v>4</v>
      </c>
      <c r="AD24">
        <f>IF(OR(AB24&gt;AB25,AND(AB24=AB25,AA24&gt;AA25),AND(AB24=AB25,AA24=AA25,Y24&gt;Y25)),1,0)</f>
        <v>0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1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1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2</v>
      </c>
      <c r="W25" s="6">
        <f>K30</f>
        <v>0</v>
      </c>
      <c r="X25" s="6">
        <f>L30</f>
        <v>1</v>
      </c>
      <c r="Y25" s="6">
        <f>D24+C27+C29</f>
        <v>4</v>
      </c>
      <c r="Z25" s="6">
        <f>C24+D27+D29</f>
        <v>3</v>
      </c>
      <c r="AA25" s="6">
        <f>Y25-Z25</f>
        <v>1</v>
      </c>
      <c r="AB25" s="10">
        <f>3*V25+W25</f>
        <v>6</v>
      </c>
      <c r="AD25">
        <f>IF(OR(AB25&gt;AB24,AND(AB25=AB24,AA25&gt;AA24),AND(AB25=AB24,AA25=AA24,Y25&gt;Y24)),1,0)</f>
        <v>1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6</v>
      </c>
      <c r="Z26" s="6">
        <f>D25+C26+C29</f>
        <v>3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2</v>
      </c>
      <c r="Z27" s="16">
        <f>C25+C27+C28</f>
        <v>7</v>
      </c>
      <c r="AA27" s="16">
        <f>Y27-Z27</f>
        <v>-5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1</v>
      </c>
      <c r="I30" s="20">
        <f t="shared" si="2"/>
        <v>1</v>
      </c>
      <c r="J30" s="18">
        <f t="shared" si="2"/>
        <v>2</v>
      </c>
      <c r="K30" s="19">
        <f t="shared" si="2"/>
        <v>0</v>
      </c>
      <c r="L30" s="20">
        <f t="shared" si="2"/>
        <v>1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2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8</v>
      </c>
      <c r="AA37" s="97">
        <f>Y37-Z37</f>
        <v>-6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4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3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5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4</v>
      </c>
      <c r="Z56" s="6">
        <f>D55+C56+C59</f>
        <v>3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0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1</v>
      </c>
      <c r="X66" s="6">
        <f>O70</f>
        <v>1</v>
      </c>
      <c r="Y66" s="6">
        <f>C65+D66+D69</f>
        <v>4</v>
      </c>
      <c r="Z66" s="6">
        <f>D65+C66+C69</f>
        <v>3</v>
      </c>
      <c r="AA66" s="6">
        <f>Y66-Z66</f>
        <v>1</v>
      </c>
      <c r="AB66" s="10">
        <f>3*V66+W66</f>
        <v>4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1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0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4</v>
      </c>
      <c r="Z74" s="95">
        <f>D74+D76+D78</f>
        <v>2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7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2018-06-13T17:04:36Z</dcterms:modified>
</cp:coreProperties>
</file>