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ko.graziano\Desktop\pencas\"/>
    </mc:Choice>
  </mc:AlternateContent>
  <bookViews>
    <workbookView xWindow="0" yWindow="0" windowWidth="20490" windowHeight="7530" firstSheet="1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102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74" i="3"/>
  <c r="J67" i="3"/>
  <c r="Y64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AA64" i="3" l="1"/>
  <c r="M70" i="3"/>
  <c r="V66" i="3" s="1"/>
  <c r="G60" i="3"/>
  <c r="V54" i="3" s="1"/>
  <c r="K50" i="3"/>
  <c r="W45" i="3" s="1"/>
  <c r="AA27" i="3"/>
  <c r="AA26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F37" i="3" s="1"/>
  <c r="AB34" i="3"/>
  <c r="AB46" i="3"/>
  <c r="AE46" i="3" s="1"/>
  <c r="AB17" i="3"/>
  <c r="AB75" i="3"/>
  <c r="AE65" i="3"/>
  <c r="AB47" i="3"/>
  <c r="AB35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F36" i="3"/>
  <c r="AD36" i="3"/>
  <c r="AE34" i="3"/>
  <c r="AE36" i="3"/>
  <c r="AF34" i="3"/>
  <c r="AD37" i="3"/>
  <c r="AD34" i="3"/>
  <c r="AF46" i="3"/>
  <c r="AE45" i="3"/>
  <c r="AE37" i="3"/>
  <c r="AH37" i="3" s="1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34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S38" i="2" s="1"/>
  <c r="AJ75" i="3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Q38" i="2" l="1"/>
  <c r="N40" i="2"/>
  <c r="P40" i="2"/>
  <c r="T40" i="2"/>
  <c r="M40" i="2"/>
  <c r="R40" i="2"/>
  <c r="S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M24" i="5" l="1"/>
  <c r="C94" i="7"/>
  <c r="F63" i="7"/>
  <c r="C88" i="7"/>
  <c r="C89" i="7"/>
  <c r="C87" i="7"/>
  <c r="F61" i="7"/>
  <c r="C57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M12" i="5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<sst xmlns="http://schemas.openxmlformats.org/spreadsheetml/2006/main" count="457" uniqueCount="226">
  <si>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</si>
  <si>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</si>
  <si>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</si>
  <si>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</si>
  <si>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</si>
  <si>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</si>
  <si>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</si>
  <si>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</si>
  <si>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</si>
  <si>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</si>
  <si>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</si>
  <si>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</si>
  <si>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</si>
  <si>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</si>
  <si>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</si>
  <si>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</si>
  <si>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</si>
  <si>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</si>
  <si>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</si>
  <si>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</si>
  <si>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</si>
  <si>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</si>
  <si>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</si>
  <si>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</si>
  <si>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</si>
  <si>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</si>
  <si>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</si>
  <si>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</si>
  <si>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</si>
  <si>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</si>
  <si>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</si>
  <si>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</si>
  <si>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</si>
  <si>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</si>
  <si>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</si>
  <si>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</si>
  <si>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</si>
  <si>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</si>
  <si>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</si>
  <si>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</si>
  <si>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</si>
  <si>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</si>
  <si>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</si>
  <si>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</si>
  <si>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</si>
  <si>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</si>
  <si>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</si>
  <si>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</si>
  <si>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</si>
  <si>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</si>
  <si>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</si>
  <si>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</si>
  <si>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</si>
  <si>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</si>
  <si>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</si>
  <si>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</si>
  <si>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</si>
  <si>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</si>
  <si>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</si>
  <si>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</si>
  <si>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</si>
  <si>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</si>
  <si>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</si>
  <si>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</si>
  <si>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</si>
  <si>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</si>
  <si>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</si>
  <si>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</si>
  <si>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</si>
  <si>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</si>
  <si>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</si>
  <si>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</si>
  <si>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</si>
  <si>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</si>
  <si>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</si>
  <si>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</si>
  <si>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</si>
  <si>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</si>
  <si>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</si>
  <si>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</si>
  <si>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</si>
  <si>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</si>
  <si>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</si>
  <si>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</si>
  <si>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</si>
  <si>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</si>
  <si>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</si>
  <si>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</si>
  <si>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</si>
  <si>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</si>
  <si>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</si>
  <si>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</si>
  <si>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</si>
  <si>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</si>
  <si>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</si>
  <si>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</si>
  <si>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</si>
  <si>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</si>
  <si>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</si>
  <si>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</si>
  <si>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</si>
  <si>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</si>
  <si>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</si>
  <si>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</si>
  <si>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</si>
  <si>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</si>
  <si>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</si>
  <si>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</si>
  <si>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</si>
  <si>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</si>
  <si>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</si>
  <si>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</si>
  <si>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</si>
  <si>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</si>
  <si>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</si>
  <si>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</si>
  <si>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</si>
  <si>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</si>
  <si>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</si>
  <si>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</si>
  <si>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</si>
  <si>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</si>
  <si>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</si>
  <si>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</si>
  <si>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</si>
  <si>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</si>
  <si>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</si>
  <si>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</si>
  <si>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</si>
  <si>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</si>
  <si>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</si>
  <si>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</si>
  <si>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</si>
  <si>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</si>
  <si>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</si>
  <si>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</si>
  <si>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</si>
  <si>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</si>
  <si>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</si>
  <si>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</si>
  <si>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</si>
  <si>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</si>
  <si>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</si>
  <si>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</si>
  <si>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</si>
  <si>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</si>
  <si>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</si>
  <si>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</si>
  <si>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</si>
  <si>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</si>
  <si>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</si>
  <si>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</si>
  <si>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</si>
  <si>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</si>
  <si>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</si>
  <si>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</si>
  <si>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</si>
  <si>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</si>
  <si>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</si>
  <si>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</si>
  <si>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</si>
  <si>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</si>
  <si>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</si>
  <si>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</si>
  <si>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</si>
  <si>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</si>
  <si>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</si>
  <si>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</si>
  <si>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</si>
  <si>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</si>
  <si>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</si>
  <si>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</si>
  <si>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</si>
  <si>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</si>
  <si>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</si>
  <si>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</si>
  <si>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</si>
  <si>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</si>
  <si>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</si>
  <si>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</si>
  <si>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</si>
  <si>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</si>
  <si>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</si>
  <si>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</si>
  <si>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</si>
  <si>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</si>
  <si>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</si>
  <si>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</si>
  <si>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</si>
  <si>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</si>
  <si>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</si>
  <si>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</si>
  <si>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</si>
  <si>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</si>
  <si>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</si>
  <si>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</si>
  <si>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</si>
  <si>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</si>
  <si>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</si>
  <si>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</si>
  <si>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</si>
  <si>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</si>
  <si>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</si>
  <si>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</si>
  <si>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</si>
  <si>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</si>
  <si>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</si>
  <si>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</si>
  <si>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</si>
  <si>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</si>
  <si>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</si>
  <si>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</si>
  <si>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</si>
  <si>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</si>
  <si>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</si>
  <si>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</si>
  <si>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</si>
  <si>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</si>
  <si>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</si>
  <si>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</si>
  <si>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</si>
  <si>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</si>
  <si>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</si>
  <si>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mariela graziano</t>
  </si>
  <si>
    <t>marielagraziano@gmail.com</t>
  </si>
  <si>
    <t>Griezman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</si>
</sst>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rielagraziano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C64" workbookViewId="0">
      <selection activeCell="G83" sqref="G8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4</v>
      </c>
      <c r="S11" s="114">
        <f>IF('No modificar!!'!AJ4=0,'No modificar!!'!AA4,IF('No modificar!!'!AJ5=0,'No modificar!!'!AA5,IF('No modificar!!'!AJ6=0,'No modificar!!'!AA6,'No modificar!!'!AA7)))</f>
        <v>-2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3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0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2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3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2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1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1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0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Croacia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4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0</v>
      </c>
      <c r="O49" s="149">
        <f>IF('No modificar!!'!AJ44=2,'No modificar!!'!W44,IF('No modificar!!'!AJ45=2,'No modificar!!'!W45,IF('No modificar!!'!AJ46=2,'No modificar!!'!W46,'No modificar!!'!W47)))</f>
        <v>2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2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2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2</v>
      </c>
      <c r="P51" s="114">
        <f>IF('No modificar!!'!AJ44=0,'No modificar!!'!X44,IF('No modificar!!'!AJ45=0,'No modificar!!'!X45,IF('No modificar!!'!AJ46=0,'No modificar!!'!X46,'No modificar!!'!X47)))</f>
        <v>1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4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2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1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1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5</v>
      </c>
      <c r="R68" s="146">
        <f>IF('No modificar!!'!AJ64=3,'No modificar!!'!Z64,IF('No modificar!!'!AJ65=3,'No modificar!!'!Z65,IF('No modificar!!'!AJ66=3,'No modificar!!'!Z66,'No modificar!!'!Z67)))</f>
        <v>0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2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0</v>
      </c>
      <c r="T69" s="147">
        <f>IF('No modificar!!'!AJ64=2,'No modificar!!'!AB64,IF('No modificar!!'!AJ65=2,'No modificar!!'!AB65,IF('No modificar!!'!AJ66=2,'No modificar!!'!AB66,'No modificar!!'!AB67)))</f>
        <v>4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0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4</v>
      </c>
      <c r="S71" s="114">
        <f>IF('No modificar!!'!AJ64=0,'No modificar!!'!AA64,IF('No modificar!!'!AJ65=0,'No modificar!!'!AA65,IF('No modificar!!'!AJ66=0,'No modificar!!'!AA66,'No modificar!!'!AA67)))</f>
        <v>-3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Japón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0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2</v>
      </c>
      <c r="R79" s="149">
        <f>IF('No modificar!!'!AJ74=2,'No modificar!!'!Z74,IF('No modificar!!'!AJ75=2,'No modificar!!'!Z75,IF('No modificar!!'!AJ76=2,'No modificar!!'!Z76,'No modificar!!'!Z77)))</f>
        <v>1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1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3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H4" workbookViewId="0">
      <selection activeCell="Q5" sqref="Q5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Manualmente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Francia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Francia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Francia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">
        <v>70</v>
      </c>
      <c r="K16" s="185">
        <v>0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1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2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1</v>
      </c>
      <c r="F24" s="169"/>
      <c r="G24" s="185" t="str">
        <f>IF(E24&gt;E25,D24,IF(E25&gt;E24,D25,"Manualmente"))</f>
        <v>Argentina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1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1</v>
      </c>
      <c r="F29" s="169"/>
      <c r="G29" s="185" t="s">
        <v>113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0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Japón</v>
      </c>
      <c r="E31" s="184">
        <v>1</v>
      </c>
      <c r="F31" s="169"/>
      <c r="G31" s="185" t="str">
        <f>IF(E31&gt;E32,D31,IF(E32&gt;E31,D32,"Manualmente"))</f>
        <v>Japón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3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1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0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0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0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0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2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0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1</v>
      </c>
      <c r="E59" s="172">
        <f>'Fase final'!E18</f>
        <v>0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1</v>
      </c>
      <c r="E61" s="172">
        <f>'Fase final'!E25</f>
        <v>0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1</v>
      </c>
      <c r="E62" s="172">
        <f>'Fase final'!E29</f>
        <v>1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Japón</v>
      </c>
      <c r="D63" s="50">
        <f>'Fase final'!E31</f>
        <v>1</v>
      </c>
      <c r="E63" s="50">
        <f>'Fase final'!E32</f>
        <v>0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Manualmente</v>
      </c>
      <c r="D66" s="47">
        <f>'Fase final'!H8</f>
        <v>0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0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1</v>
      </c>
      <c r="E69" s="50">
        <f>'Fase final'!H31</f>
        <v>0</v>
      </c>
      <c r="F69" s="51" t="str">
        <f>'Fase final'!G31</f>
        <v>Japón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0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0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Francia</v>
      </c>
      <c r="D76" s="46">
        <f>'Fase final'!N12</f>
        <v>1</v>
      </c>
      <c r="E76" s="42">
        <f>'Fase final'!N14</f>
        <v>0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1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Japón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Manualmente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Japón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Francia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Francia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Griezman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2</v>
      </c>
      <c r="X4" s="15">
        <f>I10</f>
        <v>1</v>
      </c>
      <c r="Y4" s="15">
        <f>C4+C6+C8</f>
        <v>3</v>
      </c>
      <c r="Z4" s="15">
        <f>D4+D6+D8</f>
        <v>4</v>
      </c>
      <c r="AA4" s="15">
        <f>Y4-Z4</f>
        <v>-1</v>
      </c>
      <c r="AB4" s="8">
        <f>3*V4+W4</f>
        <v>2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2</v>
      </c>
      <c r="Z5" s="6">
        <f>C4+D7+D9</f>
        <v>4</v>
      </c>
      <c r="AA5" s="6">
        <f>Y5-Z5</f>
        <v>-2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3</v>
      </c>
      <c r="Z6" s="6">
        <f>D5+C6+C9</f>
        <v>3</v>
      </c>
      <c r="AA6" s="6">
        <f>Y6-Z6</f>
        <v>0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2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2</v>
      </c>
      <c r="I10" s="3">
        <f t="shared" si="0"/>
        <v>1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3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7</v>
      </c>
      <c r="Z15" s="6">
        <f>C14+D17+D19</f>
        <v>1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0</v>
      </c>
      <c r="Z16" s="6">
        <f>D15+C16+C19</f>
        <v>6</v>
      </c>
      <c r="AA16" s="6">
        <f>Y16-Z16</f>
        <v>-6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1</v>
      </c>
      <c r="Z17" s="16">
        <f>C15+C17+C18</f>
        <v>3</v>
      </c>
      <c r="AA17" s="16">
        <f>Y17-Z17</f>
        <v>-2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5</v>
      </c>
      <c r="Z24" s="22">
        <f>D24+D26+D28</f>
        <v>0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5</v>
      </c>
      <c r="AA25" s="6">
        <f>Y25-Z25</f>
        <v>-4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4</v>
      </c>
      <c r="AA26" s="6">
        <f>Y26-Z26</f>
        <v>-1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2</v>
      </c>
      <c r="Z27" s="16">
        <f>C25+C27+C28</f>
        <v>2</v>
      </c>
      <c r="AA27" s="16">
        <f>Y27-Z27</f>
        <v>0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3</v>
      </c>
      <c r="Z34" s="95">
        <f>D34+D36+D38</f>
        <v>1</v>
      </c>
      <c r="AA34" s="95">
        <f>Y34-Z34</f>
        <v>2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1</v>
      </c>
      <c r="W35" s="6">
        <f>K40</f>
        <v>0</v>
      </c>
      <c r="X35" s="6">
        <f>L40</f>
        <v>2</v>
      </c>
      <c r="Y35" s="6">
        <f>D34+C37+C39</f>
        <v>1</v>
      </c>
      <c r="Z35" s="6">
        <f>C34+D37+D39</f>
        <v>3</v>
      </c>
      <c r="AA35" s="6">
        <f>Y35-Z35</f>
        <v>-2</v>
      </c>
      <c r="AB35" s="10">
        <f>3*V35+W35</f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0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1</v>
      </c>
      <c r="X36" s="6">
        <f>O40</f>
        <v>2</v>
      </c>
      <c r="Y36" s="6">
        <f>C35+D36+D39</f>
        <v>2</v>
      </c>
      <c r="Z36" s="6">
        <f>D35+C36+C39</f>
        <v>4</v>
      </c>
      <c r="AA36" s="6">
        <f>Y36-Z36</f>
        <v>-2</v>
      </c>
      <c r="AB36" s="10">
        <f>3*V36+W36</f>
        <v>1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0</v>
      </c>
      <c r="AH36">
        <f>SUM(AD36:AF36)</f>
        <v>0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2</v>
      </c>
      <c r="X37" s="97">
        <f>R40</f>
        <v>0</v>
      </c>
      <c r="Y37" s="97">
        <f>D35+D37+D38</f>
        <v>3</v>
      </c>
      <c r="Z37" s="97">
        <f>C35+C37+C38</f>
        <v>1</v>
      </c>
      <c r="AA37" s="97">
        <f>Y37-Z37</f>
        <v>2</v>
      </c>
      <c r="AB37" s="12">
        <f>3*V37+W37</f>
        <v>5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0</v>
      </c>
      <c r="D38" s="13">
        <f>'Fase de grupos'!I41</f>
        <v>0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1</v>
      </c>
      <c r="K39" s="6">
        <f>IF(C39=D39,1,0)</f>
        <v>0</v>
      </c>
      <c r="L39" s="13">
        <f>IF(C39&lt;D39,1,0)</f>
        <v>0</v>
      </c>
      <c r="M39" s="9">
        <f>IF(D39&gt;C39,1,0)</f>
        <v>0</v>
      </c>
      <c r="N39" s="6">
        <f>IF(D39=C39,1,0)</f>
        <v>0</v>
      </c>
      <c r="O39" s="13">
        <f>IF(D39&lt;C39,1,0)</f>
        <v>1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1</v>
      </c>
      <c r="K40" s="91">
        <f t="shared" si="3"/>
        <v>0</v>
      </c>
      <c r="L40" s="92">
        <f t="shared" si="3"/>
        <v>2</v>
      </c>
      <c r="M40" s="90">
        <f t="shared" si="3"/>
        <v>0</v>
      </c>
      <c r="N40" s="91">
        <f t="shared" si="3"/>
        <v>1</v>
      </c>
      <c r="O40" s="92">
        <f>SUM(O34:O39)</f>
        <v>2</v>
      </c>
      <c r="P40" s="91">
        <f>SUM(P34:P39)</f>
        <v>1</v>
      </c>
      <c r="Q40" s="91">
        <f>SUM(Q34:Q39)</f>
        <v>2</v>
      </c>
      <c r="R40" s="92">
        <f>SUM(R34:R39)</f>
        <v>0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2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2</v>
      </c>
      <c r="X45" s="6">
        <f>L50</f>
        <v>1</v>
      </c>
      <c r="Y45" s="6">
        <f>D44+C47+C49</f>
        <v>3</v>
      </c>
      <c r="Z45" s="6">
        <f>C44+D47+D49</f>
        <v>5</v>
      </c>
      <c r="AA45" s="6">
        <f>Y45-Z45</f>
        <v>-2</v>
      </c>
      <c r="AB45" s="10">
        <f>3*V45+W45</f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2</v>
      </c>
      <c r="Z46" s="6">
        <f>D45+C46+C49</f>
        <v>3</v>
      </c>
      <c r="AA46" s="6">
        <f>Y46-Z46</f>
        <v>-1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1</v>
      </c>
      <c r="Z47" s="97">
        <f>C45+C47+C48</f>
        <v>4</v>
      </c>
      <c r="AA47" s="97">
        <f>Y47-Z47</f>
        <v>-3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2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1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0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5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1</v>
      </c>
      <c r="Z56" s="6">
        <f>D55+C56+C59</f>
        <v>4</v>
      </c>
      <c r="AA56" s="6">
        <f>Y56-Z56</f>
        <v>-3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2</v>
      </c>
      <c r="X57" s="97">
        <f>R60</f>
        <v>1</v>
      </c>
      <c r="Y57" s="97">
        <f>D55+D57+D58</f>
        <v>1</v>
      </c>
      <c r="Z57" s="97">
        <f>C55+C57+C58</f>
        <v>3</v>
      </c>
      <c r="AA57" s="97">
        <f>Y57-Z57</f>
        <v>-2</v>
      </c>
      <c r="AB57" s="12">
        <f>3*V57+W57</f>
        <v>2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0</v>
      </c>
      <c r="Q60" s="91">
        <f>SUM(Q54:Q59)</f>
        <v>2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1</v>
      </c>
      <c r="D64" s="96">
        <f>'Fase de grupos'!I67</f>
        <v>1</v>
      </c>
      <c r="E64" s="1" t="str">
        <f>'Fase de grupos'!J67</f>
        <v>Panamá</v>
      </c>
      <c r="G64" s="9">
        <f>IF(C64&gt;D64,1,0)</f>
        <v>0</v>
      </c>
      <c r="H64" s="6">
        <f>IF(C64=D64,1,0)</f>
        <v>1</v>
      </c>
      <c r="I64" s="13">
        <f>IF(C64&lt;D64,1,0)</f>
        <v>0</v>
      </c>
      <c r="J64" s="9">
        <f>IF(D64&gt;C64,1,0)</f>
        <v>0</v>
      </c>
      <c r="K64" s="6">
        <f>IF(D64=C64,1,0)</f>
        <v>1</v>
      </c>
      <c r="L64" s="13">
        <f>IF(D64&lt;C64,1,0)</f>
        <v>0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1</v>
      </c>
      <c r="W64" s="95">
        <f>H70</f>
        <v>1</v>
      </c>
      <c r="X64" s="95">
        <f>I70</f>
        <v>1</v>
      </c>
      <c r="Y64" s="95">
        <f>C64+C66+C68</f>
        <v>2</v>
      </c>
      <c r="Z64" s="95">
        <f>D64+D66+D68</f>
        <v>2</v>
      </c>
      <c r="AA64" s="95">
        <f>Y64-Z64</f>
        <v>0</v>
      </c>
      <c r="AB64" s="8">
        <f>3*V64+W64</f>
        <v>4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4</v>
      </c>
      <c r="AA65" s="6">
        <f>Y65-Z65</f>
        <v>-3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1</v>
      </c>
      <c r="Z66" s="6">
        <f>D65+C66+C69</f>
        <v>3</v>
      </c>
      <c r="AA66" s="6">
        <f>Y66-Z66</f>
        <v>-2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5</v>
      </c>
      <c r="Z67" s="97">
        <f>C65+C67+C68</f>
        <v>0</v>
      </c>
      <c r="AA67" s="97">
        <f>Y67-Z67</f>
        <v>5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0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1</v>
      </c>
      <c r="H70" s="91">
        <f t="shared" ref="H70:N70" si="6">SUM(H64:H69)</f>
        <v>1</v>
      </c>
      <c r="I70" s="92">
        <f t="shared" si="6"/>
        <v>1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2</v>
      </c>
      <c r="X74" s="95">
        <f>I80</f>
        <v>1</v>
      </c>
      <c r="Y74" s="95">
        <f>C74+C76+C78</f>
        <v>1</v>
      </c>
      <c r="Z74" s="95">
        <f>D74+D76+D78</f>
        <v>3</v>
      </c>
      <c r="AA74" s="95">
        <f>Y74-Z74</f>
        <v>-2</v>
      </c>
      <c r="AB74" s="8">
        <f>3*V74+W74</f>
        <v>2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1</v>
      </c>
      <c r="Z75" s="6">
        <f>C74+D77+D79</f>
        <v>3</v>
      </c>
      <c r="AA75" s="6">
        <f>Y75-Z75</f>
        <v>-2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0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2</v>
      </c>
      <c r="Z76" s="6">
        <f>D75+C76+C79</f>
        <v>1</v>
      </c>
      <c r="AA76" s="6">
        <f>Y76-Z76</f>
        <v>1</v>
      </c>
      <c r="AB76" s="10">
        <f>3*V76+W76</f>
        <v>5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0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2</v>
      </c>
      <c r="W77" s="97">
        <f>Q80</f>
        <v>1</v>
      </c>
      <c r="X77" s="97">
        <f>R80</f>
        <v>0</v>
      </c>
      <c r="Y77" s="97">
        <f>D75+D77+D78</f>
        <v>4</v>
      </c>
      <c r="Z77" s="97">
        <f>C75+C77+C78</f>
        <v>1</v>
      </c>
      <c r="AA77" s="97">
        <f>Y77-Z77</f>
        <v>3</v>
      </c>
      <c r="AB77" s="12">
        <f>3*V77+W77</f>
        <v>7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1</v>
      </c>
      <c r="AH77">
        <f>SUM(AD77:AF77)</f>
        <v>3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3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2</v>
      </c>
      <c r="I80" s="92">
        <f t="shared" si="7"/>
        <v>1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2</v>
      </c>
      <c r="Q80" s="91">
        <f>SUM(Q74:Q79)</f>
        <v>1</v>
      </c>
      <c r="R80" s="92">
        <f>SUM(R74:R79)</f>
        <v>0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Franko Graziano</cp:lastModifiedBy>
  <dcterms:created xsi:type="dcterms:W3CDTF">2010-03-03T16:28:09Z</dcterms:created>
  <dcterms:modified xsi:type="dcterms:W3CDTF">2018-06-14T02:32:44Z</dcterms:modified>
</cp:coreProperties>
</file>