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74.png" ContentType="image/png"/>
  <Override PartName="/xl/media/image73.png" ContentType="image/png"/>
  <Override PartName="/xl/media/image72.png" ContentType="image/png"/>
  <Override PartName="/xl/media/image67.jpeg" ContentType="image/jpeg"/>
  <Override PartName="/xl/media/image66.jpeg" ContentType="image/jpeg"/>
  <Override PartName="/xl/media/image76.jpeg" ContentType="image/jpeg"/>
  <Override PartName="/xl/media/image71.png" ContentType="image/png"/>
  <Override PartName="/xl/media/image75.png" ContentType="image/png"/>
  <Override PartName="/xl/media/image68.png" ContentType="image/png"/>
  <Override PartName="/xl/media/image69.png" ContentType="image/png"/>
  <Override PartName="/xl/media/image70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<sst xmlns="http://schemas.openxmlformats.org/spreadsheetml/2006/main" count="454" uniqueCount="225">
  <si>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</si>
  <si>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</si>
  <si>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</si>
  <si>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</si>
  <si>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</si>
  <si>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</si>
  <si>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</si>
  <si>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</si>
  <si>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</si>
  <si>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</si>
  <si>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</si>
  <si>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</si>
  <si>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</si>
  <si>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</si>
  <si>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</si>
  <si>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</si>
  <si>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</si>
  <si>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</si>
  <si>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</si>
  <si>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</si>
  <si>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</si>
  <si>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</si>
  <si>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</si>
  <si>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</si>
  <si>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</si>
  <si>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</si>
  <si>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</si>
  <si>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</si>
  <si>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</si>
  <si>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</si>
  <si>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</si>
  <si>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</si>
  <si>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</si>
  <si>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</si>
  <si>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</si>
  <si>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</si>
  <si>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</si>
  <si>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</si>
  <si>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</si>
  <si>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</si>
  <si>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</si>
  <si>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</si>
  <si>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</si>
  <si>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</si>
  <si>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</si>
  <si>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</si>
  <si>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</si>
  <si>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</si>
  <si>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</si>
  <si>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Agustín Saavedra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</si>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</sst>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7.jpeg"/><Relationship Id="rId2" Type="http://schemas.openxmlformats.org/officeDocument/2006/relationships/image" Target="../media/image68.png"/><Relationship Id="rId3" Type="http://schemas.openxmlformats.org/officeDocument/2006/relationships/image" Target="../media/image69.png"/><Relationship Id="rId4" Type="http://schemas.openxmlformats.org/officeDocument/2006/relationships/image" Target="../media/image70.png"/><Relationship Id="rId5" Type="http://schemas.openxmlformats.org/officeDocument/2006/relationships/image" Target="../media/image71.png"/><Relationship Id="rId6" Type="http://schemas.openxmlformats.org/officeDocument/2006/relationships/image" Target="../media/image72.png"/><Relationship Id="rId7" Type="http://schemas.openxmlformats.org/officeDocument/2006/relationships/image" Target="../media/image73.png"/><Relationship Id="rId8" Type="http://schemas.openxmlformats.org/officeDocument/2006/relationships/image" Target="../media/image74.png"/><Relationship Id="rId9" Type="http://schemas.openxmlformats.org/officeDocument/2006/relationships/image" Target="../media/image7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3" activeCellId="0" sqref="K3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/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51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53</v>
      </c>
      <c r="G7" s="53" t="str">
        <f aca="false">D8</f>
        <v>Rusia</v>
      </c>
      <c r="H7" s="54" t="n">
        <v>1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54</v>
      </c>
      <c r="O7" s="58" t="s">
        <v>55</v>
      </c>
      <c r="P7" s="58" t="s">
        <v>56</v>
      </c>
      <c r="Q7" s="58" t="s">
        <v>57</v>
      </c>
      <c r="R7" s="58" t="s">
        <v>58</v>
      </c>
      <c r="S7" s="58" t="s">
        <v>59</v>
      </c>
      <c r="T7" s="59" t="s">
        <v>60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61</v>
      </c>
      <c r="E8" s="42"/>
      <c r="F8" s="52" t="s">
        <v>62</v>
      </c>
      <c r="G8" s="61" t="str">
        <f aca="false">D10</f>
        <v>Egipto</v>
      </c>
      <c r="H8" s="62" t="n">
        <v>0</v>
      </c>
      <c r="I8" s="63" t="n">
        <v>1</v>
      </c>
      <c r="J8" s="64" t="str">
        <f aca="false">D11</f>
        <v>Uruguay</v>
      </c>
      <c r="K8" s="10"/>
      <c r="L8" s="57" t="s">
        <v>63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4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64</v>
      </c>
      <c r="E9" s="42"/>
      <c r="F9" s="52" t="s">
        <v>65</v>
      </c>
      <c r="G9" s="61" t="str">
        <f aca="false">D8</f>
        <v>Rusia</v>
      </c>
      <c r="H9" s="62" t="n">
        <v>2</v>
      </c>
      <c r="I9" s="63" t="n">
        <v>1</v>
      </c>
      <c r="J9" s="64" t="str">
        <f aca="false">D10</f>
        <v>Egipto</v>
      </c>
      <c r="K9" s="10"/>
      <c r="L9" s="70" t="s">
        <v>66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2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5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67</v>
      </c>
      <c r="E10" s="42"/>
      <c r="F10" s="52" t="s">
        <v>68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69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70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71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72</v>
      </c>
      <c r="G12" s="82" t="str">
        <f aca="false">D9</f>
        <v>Arabia Saudita</v>
      </c>
      <c r="H12" s="83" t="n">
        <v>0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74</v>
      </c>
      <c r="G17" s="86" t="str">
        <f aca="false">D18</f>
        <v>Portugal</v>
      </c>
      <c r="H17" s="87" t="n">
        <v>1</v>
      </c>
      <c r="I17" s="88" t="n">
        <v>1</v>
      </c>
      <c r="J17" s="89" t="str">
        <f aca="false">D19</f>
        <v>España</v>
      </c>
      <c r="K17" s="10"/>
      <c r="L17" s="76"/>
      <c r="M17" s="76"/>
      <c r="N17" s="57" t="s">
        <v>54</v>
      </c>
      <c r="O17" s="58" t="s">
        <v>55</v>
      </c>
      <c r="P17" s="58" t="s">
        <v>56</v>
      </c>
      <c r="Q17" s="58" t="s">
        <v>57</v>
      </c>
      <c r="R17" s="58" t="s">
        <v>58</v>
      </c>
      <c r="S17" s="58" t="s">
        <v>59</v>
      </c>
      <c r="T17" s="59" t="s">
        <v>60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75</v>
      </c>
      <c r="E18" s="42"/>
      <c r="F18" s="52" t="s">
        <v>76</v>
      </c>
      <c r="G18" s="75" t="str">
        <f aca="false">D20</f>
        <v>Marruecos</v>
      </c>
      <c r="H18" s="92" t="n">
        <v>0</v>
      </c>
      <c r="I18" s="93" t="n">
        <v>0</v>
      </c>
      <c r="J18" s="94" t="str">
        <f aca="false">D21</f>
        <v>Irán</v>
      </c>
      <c r="K18" s="10"/>
      <c r="L18" s="57" t="s">
        <v>63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6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5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77</v>
      </c>
      <c r="E19" s="42"/>
      <c r="F19" s="52" t="s">
        <v>78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66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1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4</v>
      </c>
      <c r="R19" s="73" t="n">
        <f aca="false">IF('No modificar!!'!AJ14=2,'No modificar!!'!Z14,IF('No modificar!!'!AJ15=2,'No modificar!!'!Z15,IF('No modificar!!'!AJ16=2,'No modificar!!'!Z16,'No modificar!!'!Z17)))</f>
        <v>1</v>
      </c>
      <c r="S19" s="73" t="n">
        <f aca="false">IF('No modificar!!'!AJ14=2,'No modificar!!'!AA14,IF('No modificar!!'!AJ15=2,'No modificar!!'!AA15,IF('No modificar!!'!AJ16=2,'No modificar!!'!AA16,'No modificar!!'!AA17)))</f>
        <v>3</v>
      </c>
      <c r="T19" s="71" t="n">
        <f aca="false">IF('No modificar!!'!AJ14=2,'No modificar!!'!AB14,IF('No modificar!!'!AJ15=2,'No modificar!!'!AB15,IF('No modificar!!'!AJ16=2,'No modificar!!'!AB16,'No modificar!!'!AB17)))</f>
        <v>7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79</v>
      </c>
      <c r="E20" s="42"/>
      <c r="F20" s="52" t="s">
        <v>80</v>
      </c>
      <c r="G20" s="75" t="str">
        <f aca="false">D19</f>
        <v>España</v>
      </c>
      <c r="H20" s="92" t="n">
        <v>2</v>
      </c>
      <c r="I20" s="93" t="n">
        <v>0</v>
      </c>
      <c r="J20" s="94" t="str">
        <f aca="false">D21</f>
        <v>Irán</v>
      </c>
      <c r="K20" s="10"/>
      <c r="L20" s="70" t="s">
        <v>69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0</v>
      </c>
      <c r="R20" s="76" t="n">
        <f aca="false">IF('No modificar!!'!AJ14=1,'No modificar!!'!Z14,IF('No modificar!!'!AJ15=1,'No modificar!!'!Z15,IF('No modificar!!'!AJ16=1,'No modificar!!'!Z16,'No modificar!!'!Z17)))</f>
        <v>3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81</v>
      </c>
      <c r="E21" s="42"/>
      <c r="F21" s="52" t="s">
        <v>82</v>
      </c>
      <c r="G21" s="75" t="str">
        <f aca="false">D18</f>
        <v>Portugal</v>
      </c>
      <c r="H21" s="92" t="n">
        <v>1</v>
      </c>
      <c r="I21" s="93" t="n">
        <v>0</v>
      </c>
      <c r="J21" s="94" t="str">
        <f aca="false">D21</f>
        <v>Irán</v>
      </c>
      <c r="K21" s="10"/>
      <c r="L21" s="78" t="s">
        <v>71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5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83</v>
      </c>
      <c r="G22" s="80" t="str">
        <f aca="false">D19</f>
        <v>España</v>
      </c>
      <c r="H22" s="95" t="n">
        <v>3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84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85</v>
      </c>
      <c r="G27" s="86" t="str">
        <f aca="false">D28</f>
        <v>Francia</v>
      </c>
      <c r="H27" s="87" t="n">
        <v>2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54</v>
      </c>
      <c r="O27" s="58" t="s">
        <v>55</v>
      </c>
      <c r="P27" s="58" t="s">
        <v>56</v>
      </c>
      <c r="Q27" s="58" t="s">
        <v>57</v>
      </c>
      <c r="R27" s="58" t="s">
        <v>58</v>
      </c>
      <c r="S27" s="58" t="s">
        <v>59</v>
      </c>
      <c r="T27" s="59" t="s">
        <v>60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86</v>
      </c>
      <c r="E28" s="42"/>
      <c r="F28" s="52" t="s">
        <v>87</v>
      </c>
      <c r="G28" s="75" t="str">
        <f aca="false">D30</f>
        <v>Perú</v>
      </c>
      <c r="H28" s="92" t="n">
        <v>2</v>
      </c>
      <c r="I28" s="93" t="n">
        <v>1</v>
      </c>
      <c r="J28" s="94" t="str">
        <f aca="false">D31</f>
        <v>Dinamarca</v>
      </c>
      <c r="K28" s="76"/>
      <c r="L28" s="57" t="s">
        <v>63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5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3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88</v>
      </c>
      <c r="E29" s="42"/>
      <c r="F29" s="52" t="s">
        <v>89</v>
      </c>
      <c r="G29" s="75" t="str">
        <f aca="false">D28</f>
        <v>Francia</v>
      </c>
      <c r="H29" s="92" t="n">
        <v>2</v>
      </c>
      <c r="I29" s="93" t="n">
        <v>2</v>
      </c>
      <c r="J29" s="94" t="str">
        <f aca="false">D30</f>
        <v>Perú</v>
      </c>
      <c r="K29" s="76"/>
      <c r="L29" s="70" t="s">
        <v>66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2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5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5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90</v>
      </c>
      <c r="E30" s="42"/>
      <c r="F30" s="52" t="s">
        <v>91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69</v>
      </c>
      <c r="M30" s="74" t="str">
        <f aca="false">IF('No modificar!!'!AJ24=1,'No modificar!!'!U24,IF('No modificar!!'!AJ25=1,'No modificar!!'!U25,IF('No modificar!!'!AJ26=1,'No modificar!!'!U26,'No modificar!!'!U27)))</f>
        <v>Australia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2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2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92</v>
      </c>
      <c r="E31" s="42"/>
      <c r="F31" s="52" t="s">
        <v>93</v>
      </c>
      <c r="G31" s="75" t="str">
        <f aca="false">D28</f>
        <v>Francia</v>
      </c>
      <c r="H31" s="92" t="n">
        <v>1</v>
      </c>
      <c r="I31" s="93" t="n">
        <v>0</v>
      </c>
      <c r="J31" s="94" t="str">
        <f aca="false">D31</f>
        <v>Dinamarca</v>
      </c>
      <c r="K31" s="76"/>
      <c r="L31" s="78" t="s">
        <v>71</v>
      </c>
      <c r="M31" s="79" t="str">
        <f aca="false">IF('No modificar!!'!AJ24=0,'No modificar!!'!U24,IF('No modificar!!'!AJ25=0,'No modificar!!'!U25,IF('No modificar!!'!AJ26=0,'No modificar!!'!U26,'No modificar!!'!U27)))</f>
        <v>Dinamarca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4</v>
      </c>
      <c r="S31" s="81" t="n">
        <f aca="false">IF('No modificar!!'!AJ24=0,'No modificar!!'!AA24,IF('No modificar!!'!AJ25=0,'No modificar!!'!AA25,IF('No modificar!!'!AJ26=0,'No modificar!!'!AA26,'No modificar!!'!AA27)))</f>
        <v>-2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94</v>
      </c>
      <c r="G32" s="80" t="str">
        <f aca="false">D29</f>
        <v>Australia</v>
      </c>
      <c r="H32" s="95" t="n">
        <v>1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95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96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54</v>
      </c>
      <c r="O37" s="58" t="s">
        <v>55</v>
      </c>
      <c r="P37" s="58" t="s">
        <v>56</v>
      </c>
      <c r="Q37" s="58" t="s">
        <v>57</v>
      </c>
      <c r="R37" s="58" t="s">
        <v>58</v>
      </c>
      <c r="S37" s="58" t="s">
        <v>59</v>
      </c>
      <c r="T37" s="59" t="s">
        <v>60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97</v>
      </c>
      <c r="G38" s="75" t="str">
        <f aca="false">D40</f>
        <v>Croacia</v>
      </c>
      <c r="H38" s="92" t="n">
        <v>1</v>
      </c>
      <c r="I38" s="93" t="n">
        <v>0</v>
      </c>
      <c r="J38" s="94" t="str">
        <f aca="false">D41</f>
        <v>Nigeria</v>
      </c>
      <c r="K38" s="76"/>
      <c r="L38" s="57" t="s">
        <v>63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1</v>
      </c>
      <c r="S38" s="67" t="n">
        <f aca="false">IF('No modificar!!'!AJ34=3,'No modificar!!'!AA34,IF('No modificar!!'!AJ35=3,'No modificar!!'!AA35,IF('No modificar!!'!AJ36=3,'No modificar!!'!AA36,'No modificar!!'!AA37)))</f>
        <v>5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98</v>
      </c>
      <c r="E39" s="42"/>
      <c r="F39" s="52" t="s">
        <v>99</v>
      </c>
      <c r="G39" s="75" t="str">
        <f aca="false">D38</f>
        <v>Argentina</v>
      </c>
      <c r="H39" s="92" t="n">
        <v>2</v>
      </c>
      <c r="I39" s="93" t="n">
        <v>0</v>
      </c>
      <c r="J39" s="94" t="str">
        <f aca="false">D40</f>
        <v>Croacia</v>
      </c>
      <c r="K39" s="76"/>
      <c r="L39" s="70" t="s">
        <v>66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2</v>
      </c>
      <c r="R39" s="73" t="n">
        <f aca="false">IF('No modificar!!'!AJ34=2,'No modificar!!'!Z34,IF('No modificar!!'!AJ35=2,'No modificar!!'!Z35,IF('No modificar!!'!AJ36=2,'No modificar!!'!Z36,'No modificar!!'!Z37)))</f>
        <v>2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100</v>
      </c>
      <c r="E40" s="42"/>
      <c r="F40" s="52" t="s">
        <v>101</v>
      </c>
      <c r="G40" s="75" t="str">
        <f aca="false">D39</f>
        <v>Islandia</v>
      </c>
      <c r="H40" s="92" t="n">
        <v>0</v>
      </c>
      <c r="I40" s="93" t="n">
        <v>1</v>
      </c>
      <c r="J40" s="94" t="str">
        <f aca="false">D41</f>
        <v>Nigeria</v>
      </c>
      <c r="K40" s="76"/>
      <c r="L40" s="70" t="s">
        <v>69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2</v>
      </c>
      <c r="R40" s="76" t="n">
        <f aca="false">IF('No modificar!!'!AJ34=1,'No modificar!!'!Z34,IF('No modificar!!'!AJ35=1,'No modificar!!'!Z35,IF('No modificar!!'!AJ36=1,'No modificar!!'!Z36,'No modificar!!'!Z37)))</f>
        <v>2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4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102</v>
      </c>
      <c r="E41" s="42"/>
      <c r="F41" s="52" t="s">
        <v>103</v>
      </c>
      <c r="G41" s="75" t="str">
        <f aca="false">D38</f>
        <v>Argentina</v>
      </c>
      <c r="H41" s="92" t="n">
        <v>1</v>
      </c>
      <c r="I41" s="93" t="n">
        <v>1</v>
      </c>
      <c r="J41" s="94" t="str">
        <f aca="false">D41</f>
        <v>Nigeria</v>
      </c>
      <c r="K41" s="76"/>
      <c r="L41" s="78" t="s">
        <v>71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0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-5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104</v>
      </c>
      <c r="G42" s="80" t="str">
        <f aca="false">D39</f>
        <v>Islandia</v>
      </c>
      <c r="H42" s="95" t="n">
        <v>0</v>
      </c>
      <c r="I42" s="96" t="n">
        <v>1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105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106</v>
      </c>
      <c r="G47" s="86" t="str">
        <f aca="false">D48</f>
        <v>Brasil</v>
      </c>
      <c r="H47" s="87" t="n">
        <v>2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54</v>
      </c>
      <c r="O47" s="58" t="s">
        <v>55</v>
      </c>
      <c r="P47" s="58" t="s">
        <v>56</v>
      </c>
      <c r="Q47" s="58" t="s">
        <v>57</v>
      </c>
      <c r="R47" s="58" t="s">
        <v>58</v>
      </c>
      <c r="S47" s="58" t="s">
        <v>59</v>
      </c>
      <c r="T47" s="59" t="s">
        <v>60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107</v>
      </c>
      <c r="E48" s="42"/>
      <c r="F48" s="52" t="s">
        <v>108</v>
      </c>
      <c r="G48" s="75" t="str">
        <f aca="false">D50</f>
        <v>Costa Rica</v>
      </c>
      <c r="H48" s="92" t="n">
        <v>0</v>
      </c>
      <c r="I48" s="93" t="n">
        <v>0</v>
      </c>
      <c r="J48" s="94" t="str">
        <f aca="false">D51</f>
        <v>Serbia</v>
      </c>
      <c r="K48" s="76"/>
      <c r="L48" s="57" t="s">
        <v>63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7</v>
      </c>
      <c r="R48" s="67" t="n">
        <f aca="false">IF('No modificar!!'!AJ44=3,'No modificar!!'!Z44,IF('No modificar!!'!AJ45=3,'No modificar!!'!Z45,IF('No modificar!!'!AJ46=3,'No modificar!!'!Z46,'No modificar!!'!Z47)))</f>
        <v>0</v>
      </c>
      <c r="S48" s="67" t="n">
        <f aca="false">IF('No modificar!!'!AJ44=3,'No modificar!!'!AA44,IF('No modificar!!'!AJ45=3,'No modificar!!'!AA45,IF('No modificar!!'!AJ46=3,'No modificar!!'!AA46,'No modificar!!'!AA47)))</f>
        <v>7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109</v>
      </c>
      <c r="E49" s="42"/>
      <c r="F49" s="52" t="s">
        <v>110</v>
      </c>
      <c r="G49" s="75" t="str">
        <f aca="false">D48</f>
        <v>Brasil</v>
      </c>
      <c r="H49" s="92" t="n">
        <v>2</v>
      </c>
      <c r="I49" s="93" t="n">
        <v>0</v>
      </c>
      <c r="J49" s="94" t="str">
        <f aca="false">D50</f>
        <v>Costa Rica</v>
      </c>
      <c r="K49" s="76"/>
      <c r="L49" s="70" t="s">
        <v>66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2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111</v>
      </c>
      <c r="E50" s="42"/>
      <c r="F50" s="52" t="s">
        <v>112</v>
      </c>
      <c r="G50" s="75" t="str">
        <f aca="false">D49</f>
        <v>Suiza</v>
      </c>
      <c r="H50" s="92" t="n">
        <v>1</v>
      </c>
      <c r="I50" s="93" t="n">
        <v>0</v>
      </c>
      <c r="J50" s="94" t="str">
        <f aca="false">D51</f>
        <v>Serbia</v>
      </c>
      <c r="K50" s="76"/>
      <c r="L50" s="70" t="s">
        <v>69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2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1</v>
      </c>
      <c r="R50" s="76" t="n">
        <f aca="false">IF('No modificar!!'!AJ44=1,'No modificar!!'!Z44,IF('No modificar!!'!AJ45=1,'No modificar!!'!Z45,IF('No modificar!!'!AJ46=1,'No modificar!!'!Z46,'No modificar!!'!Z47)))</f>
        <v>3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2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113</v>
      </c>
      <c r="E51" s="42"/>
      <c r="F51" s="52" t="s">
        <v>114</v>
      </c>
      <c r="G51" s="75" t="str">
        <f aca="false">D48</f>
        <v>Brasil</v>
      </c>
      <c r="H51" s="92" t="n">
        <v>3</v>
      </c>
      <c r="I51" s="93" t="n">
        <v>0</v>
      </c>
      <c r="J51" s="94" t="str">
        <f aca="false">D51</f>
        <v>Serbia</v>
      </c>
      <c r="K51" s="76"/>
      <c r="L51" s="78" t="s">
        <v>71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0</v>
      </c>
      <c r="R51" s="81" t="n">
        <f aca="false">IF('No modificar!!'!AJ44=0,'No modificar!!'!Z44,IF('No modificar!!'!AJ45=0,'No modificar!!'!Z45,IF('No modificar!!'!AJ46=0,'No modificar!!'!Z46,'No modificar!!'!Z47)))</f>
        <v>4</v>
      </c>
      <c r="S51" s="81" t="n">
        <f aca="false">IF('No modificar!!'!AJ44=0,'No modificar!!'!AA44,IF('No modificar!!'!AJ45=0,'No modificar!!'!AA45,IF('No modificar!!'!AJ46=0,'No modificar!!'!AA46,'No modificar!!'!AA47)))</f>
        <v>-4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115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116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117</v>
      </c>
      <c r="G57" s="86" t="str">
        <f aca="false">D58</f>
        <v>Alemania</v>
      </c>
      <c r="H57" s="87" t="n">
        <v>2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54</v>
      </c>
      <c r="O57" s="58" t="s">
        <v>55</v>
      </c>
      <c r="P57" s="58" t="s">
        <v>56</v>
      </c>
      <c r="Q57" s="58" t="s">
        <v>57</v>
      </c>
      <c r="R57" s="58" t="s">
        <v>58</v>
      </c>
      <c r="S57" s="58" t="s">
        <v>59</v>
      </c>
      <c r="T57" s="59" t="s">
        <v>60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118</v>
      </c>
      <c r="E58" s="42"/>
      <c r="F58" s="52" t="s">
        <v>119</v>
      </c>
      <c r="G58" s="75" t="str">
        <f aca="false">D60</f>
        <v>Suecia</v>
      </c>
      <c r="H58" s="92" t="n">
        <v>2</v>
      </c>
      <c r="I58" s="93" t="n">
        <v>0</v>
      </c>
      <c r="J58" s="94" t="str">
        <f aca="false">D61</f>
        <v>Corea del Sur</v>
      </c>
      <c r="K58" s="76"/>
      <c r="L58" s="57" t="s">
        <v>63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6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120</v>
      </c>
      <c r="E59" s="42"/>
      <c r="F59" s="52" t="s">
        <v>121</v>
      </c>
      <c r="G59" s="75" t="str">
        <f aca="false">D58</f>
        <v>Alemania</v>
      </c>
      <c r="H59" s="92" t="n">
        <v>1</v>
      </c>
      <c r="I59" s="93" t="n">
        <v>0</v>
      </c>
      <c r="J59" s="94" t="str">
        <f aca="false">D60</f>
        <v>Suecia</v>
      </c>
      <c r="K59" s="76"/>
      <c r="L59" s="70" t="s">
        <v>66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2</v>
      </c>
      <c r="S59" s="73" t="n">
        <f aca="false">IF('No modificar!!'!AJ54=2,'No modificar!!'!AA54,IF('No modificar!!'!AJ55=2,'No modificar!!'!AA55,IF('No modificar!!'!AJ56=2,'No modificar!!'!AA56,'No modificar!!'!AA57)))</f>
        <v>1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122</v>
      </c>
      <c r="E60" s="42"/>
      <c r="F60" s="52" t="s">
        <v>123</v>
      </c>
      <c r="G60" s="75" t="str">
        <f aca="false">D59</f>
        <v>México</v>
      </c>
      <c r="H60" s="92" t="n">
        <v>1</v>
      </c>
      <c r="I60" s="93" t="n">
        <v>0</v>
      </c>
      <c r="J60" s="94" t="str">
        <f aca="false">D61</f>
        <v>Corea del Sur</v>
      </c>
      <c r="K60" s="76"/>
      <c r="L60" s="70" t="s">
        <v>69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3</v>
      </c>
      <c r="S60" s="76" t="n">
        <f aca="false">IF('No modificar!!'!AJ54=1,'No modificar!!'!AA54,IF('No modificar!!'!AJ55=1,'No modificar!!'!AA55,IF('No modificar!!'!AJ56=1,'No modificar!!'!AA56,'No modificar!!'!AA57)))</f>
        <v>0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124</v>
      </c>
      <c r="E61" s="42"/>
      <c r="F61" s="52" t="s">
        <v>125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71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0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-6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126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127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128</v>
      </c>
      <c r="G67" s="86" t="str">
        <f aca="false">D68</f>
        <v>Bélgica</v>
      </c>
      <c r="H67" s="87" t="n">
        <v>1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54</v>
      </c>
      <c r="O67" s="58" t="s">
        <v>55</v>
      </c>
      <c r="P67" s="58" t="s">
        <v>56</v>
      </c>
      <c r="Q67" s="58" t="s">
        <v>57</v>
      </c>
      <c r="R67" s="58" t="s">
        <v>58</v>
      </c>
      <c r="S67" s="58" t="s">
        <v>59</v>
      </c>
      <c r="T67" s="59" t="s">
        <v>60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129</v>
      </c>
      <c r="E68" s="42"/>
      <c r="F68" s="52" t="s">
        <v>130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63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5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4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131</v>
      </c>
      <c r="E69" s="42"/>
      <c r="F69" s="52" t="s">
        <v>132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66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4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2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133</v>
      </c>
      <c r="E70" s="42"/>
      <c r="F70" s="52" t="s">
        <v>134</v>
      </c>
      <c r="G70" s="75" t="str">
        <f aca="false">D69</f>
        <v>Panamá</v>
      </c>
      <c r="H70" s="92" t="n">
        <v>0</v>
      </c>
      <c r="I70" s="93" t="n">
        <v>1</v>
      </c>
      <c r="J70" s="94" t="str">
        <f aca="false">D71</f>
        <v>Inglaterra</v>
      </c>
      <c r="K70" s="76"/>
      <c r="L70" s="70" t="s">
        <v>69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3</v>
      </c>
      <c r="S70" s="76" t="n">
        <f aca="false">IF('No modificar!!'!AJ64=1,'No modificar!!'!AA64,IF('No modificar!!'!AJ65=1,'No modificar!!'!AA65,IF('No modificar!!'!AJ66=1,'No modificar!!'!AA66,'No modificar!!'!AA67)))</f>
        <v>-2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135</v>
      </c>
      <c r="E71" s="42"/>
      <c r="F71" s="52" t="s">
        <v>136</v>
      </c>
      <c r="G71" s="75" t="str">
        <f aca="false">D68</f>
        <v>Bélgica</v>
      </c>
      <c r="H71" s="92" t="n">
        <v>1</v>
      </c>
      <c r="I71" s="93" t="n">
        <v>2</v>
      </c>
      <c r="J71" s="94" t="str">
        <f aca="false">D71</f>
        <v>Inglaterra</v>
      </c>
      <c r="K71" s="76"/>
      <c r="L71" s="78" t="s">
        <v>71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5</v>
      </c>
      <c r="S71" s="81" t="n">
        <f aca="false">IF('No modificar!!'!AJ64=0,'No modificar!!'!AA64,IF('No modificar!!'!AJ65=0,'No modificar!!'!AA65,IF('No modificar!!'!AJ66=0,'No modificar!!'!AA66,'No modificar!!'!AA67)))</f>
        <v>-4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137</v>
      </c>
      <c r="G72" s="80" t="str">
        <f aca="false">D69</f>
        <v>Panamá</v>
      </c>
      <c r="H72" s="95" t="n">
        <v>1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138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139</v>
      </c>
      <c r="G77" s="86" t="str">
        <f aca="false">D78</f>
        <v>Polonia</v>
      </c>
      <c r="H77" s="87" t="n">
        <v>1</v>
      </c>
      <c r="I77" s="88" t="n">
        <v>2</v>
      </c>
      <c r="J77" s="89" t="str">
        <f aca="false">D79</f>
        <v>Senegal</v>
      </c>
      <c r="K77" s="76"/>
      <c r="L77" s="76"/>
      <c r="M77" s="76"/>
      <c r="N77" s="57" t="s">
        <v>54</v>
      </c>
      <c r="O77" s="58" t="s">
        <v>55</v>
      </c>
      <c r="P77" s="58" t="s">
        <v>56</v>
      </c>
      <c r="Q77" s="58" t="s">
        <v>57</v>
      </c>
      <c r="R77" s="58" t="s">
        <v>58</v>
      </c>
      <c r="S77" s="58" t="s">
        <v>59</v>
      </c>
      <c r="T77" s="59" t="s">
        <v>60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140</v>
      </c>
      <c r="E78" s="42"/>
      <c r="F78" s="52" t="s">
        <v>141</v>
      </c>
      <c r="G78" s="75" t="str">
        <f aca="false">D80</f>
        <v>Colombia</v>
      </c>
      <c r="H78" s="92" t="n">
        <v>1</v>
      </c>
      <c r="I78" s="93" t="n">
        <v>0</v>
      </c>
      <c r="J78" s="94" t="str">
        <f aca="false">D81</f>
        <v>Japón</v>
      </c>
      <c r="K78" s="76"/>
      <c r="L78" s="57" t="s">
        <v>63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4</v>
      </c>
      <c r="R78" s="67" t="n">
        <f aca="false">IF('No modificar!!'!AJ74=3,'No modificar!!'!Z74,IF('No modificar!!'!AJ75=3,'No modificar!!'!Z75,IF('No modificar!!'!AJ76=3,'No modificar!!'!Z76,'No modificar!!'!Z77)))</f>
        <v>1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142</v>
      </c>
      <c r="E79" s="42"/>
      <c r="F79" s="52" t="s">
        <v>143</v>
      </c>
      <c r="G79" s="75" t="str">
        <f aca="false">D78</f>
        <v>Polonia</v>
      </c>
      <c r="H79" s="92" t="n">
        <v>1</v>
      </c>
      <c r="I79" s="93" t="n">
        <v>2</v>
      </c>
      <c r="J79" s="94" t="str">
        <f aca="false">D80</f>
        <v>Colombia</v>
      </c>
      <c r="K79" s="76"/>
      <c r="L79" s="70" t="s">
        <v>66</v>
      </c>
      <c r="M79" s="71" t="str">
        <f aca="false">IF('No modificar!!'!AJ74=2,'No modificar!!'!U74,IF('No modificar!!'!AJ75=2,'No modificar!!'!U75,IF('No modificar!!'!AJ76=2,'No modificar!!'!U76,'No modificar!!'!U77)))</f>
        <v>Japón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3</v>
      </c>
      <c r="R79" s="73" t="n">
        <f aca="false">IF('No modificar!!'!AJ74=2,'No modificar!!'!Z74,IF('No modificar!!'!AJ75=2,'No modificar!!'!Z75,IF('No modificar!!'!AJ76=2,'No modificar!!'!Z76,'No modificar!!'!Z77)))</f>
        <v>1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144</v>
      </c>
      <c r="E80" s="42"/>
      <c r="F80" s="52" t="s">
        <v>145</v>
      </c>
      <c r="G80" s="75" t="str">
        <f aca="false">D79</f>
        <v>Senegal</v>
      </c>
      <c r="H80" s="92" t="n">
        <v>0</v>
      </c>
      <c r="I80" s="93" t="n">
        <v>1</v>
      </c>
      <c r="J80" s="94" t="str">
        <f aca="false">D81</f>
        <v>Japón</v>
      </c>
      <c r="K80" s="76"/>
      <c r="L80" s="70" t="s">
        <v>69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3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146</v>
      </c>
      <c r="E81" s="42"/>
      <c r="F81" s="52" t="s">
        <v>147</v>
      </c>
      <c r="G81" s="75" t="str">
        <f aca="false">D78</f>
        <v>Polonia</v>
      </c>
      <c r="H81" s="92" t="n">
        <v>0</v>
      </c>
      <c r="I81" s="93" t="n">
        <v>2</v>
      </c>
      <c r="J81" s="94" t="str">
        <f aca="false">D81</f>
        <v>Japón</v>
      </c>
      <c r="K81" s="76"/>
      <c r="L81" s="78" t="s">
        <v>71</v>
      </c>
      <c r="M81" s="79" t="str">
        <f aca="false">IF('No modificar!!'!AJ74=0,'No modificar!!'!U74,IF('No modificar!!'!AJ75=0,'No modificar!!'!U75,IF('No modificar!!'!AJ76=0,'No modificar!!'!U76,'No modificar!!'!U77)))</f>
        <v>Polonia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2</v>
      </c>
      <c r="R81" s="81" t="n">
        <f aca="false">IF('No modificar!!'!AJ74=0,'No modificar!!'!Z74,IF('No modificar!!'!AJ75=0,'No modificar!!'!Z75,IF('No modificar!!'!AJ76=0,'No modificar!!'!Z76,'No modificar!!'!Z77)))</f>
        <v>6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148</v>
      </c>
      <c r="G82" s="80" t="str">
        <f aca="false">D79</f>
        <v>Senegal</v>
      </c>
      <c r="H82" s="95" t="n">
        <v>0</v>
      </c>
      <c r="I82" s="96" t="n">
        <v>1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P18" activeCellId="0" sqref="P18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149</v>
      </c>
      <c r="D3" s="109"/>
      <c r="E3" s="109"/>
      <c r="F3" s="10"/>
      <c r="G3" s="110" t="s">
        <v>150</v>
      </c>
      <c r="H3" s="110"/>
      <c r="I3" s="111"/>
      <c r="J3" s="109" t="s">
        <v>151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152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153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154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0</v>
      </c>
      <c r="F8" s="10"/>
      <c r="G8" s="118" t="str">
        <f aca="false">IF(E7&gt;E8,D7,IF(E8&gt;E7,D8,"Manualmente"))</f>
        <v>Uruguay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155</v>
      </c>
      <c r="D9" s="116"/>
      <c r="E9" s="116"/>
      <c r="F9" s="10"/>
      <c r="G9" s="116" t="s">
        <v>156</v>
      </c>
      <c r="H9" s="116"/>
      <c r="I9" s="10"/>
      <c r="J9" s="118" t="str">
        <f aca="false">IF(H8&gt;H10,G8,IF(H10&gt;H8,G10,"Manualmente"))</f>
        <v>Uruguay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157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1</v>
      </c>
      <c r="I10" s="10"/>
      <c r="J10" s="10"/>
      <c r="K10" s="10"/>
      <c r="L10" s="10"/>
      <c r="M10" s="110" t="s">
        <v>158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159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160</v>
      </c>
      <c r="K12" s="120"/>
      <c r="L12" s="10"/>
      <c r="M12" s="121" t="str">
        <f aca="false">IF(K9&gt;K16,J9,IF(K16&gt;K9,J16,"Manualmente"))</f>
        <v>Brasil</v>
      </c>
      <c r="N12" s="122" t="n">
        <v>3</v>
      </c>
      <c r="O12" s="10"/>
      <c r="P12" s="77" t="s">
        <v>161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162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163</v>
      </c>
      <c r="N13" s="120"/>
      <c r="O13" s="10"/>
      <c r="P13" s="121" t="str">
        <f aca="false">IF(N12&gt;N14,M12,IF(N14&gt;N12,M14,"Manualmente"))</f>
        <v>Brasil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164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165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166</v>
      </c>
      <c r="D16" s="116"/>
      <c r="E16" s="116"/>
      <c r="F16" s="10"/>
      <c r="G16" s="116" t="s">
        <v>167</v>
      </c>
      <c r="H16" s="116"/>
      <c r="I16" s="10"/>
      <c r="J16" s="118" t="str">
        <f aca="false">IF(H15&gt;H17,G15,IF(H17&gt;H15,G17,"Manualmente"))</f>
        <v>Brasil</v>
      </c>
      <c r="K16" s="118" t="n">
        <v>2</v>
      </c>
      <c r="L16" s="10"/>
      <c r="M16" s="10"/>
      <c r="N16" s="10"/>
      <c r="O16" s="10"/>
      <c r="P16" s="77" t="s">
        <v>168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169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2</v>
      </c>
      <c r="F17" s="10"/>
      <c r="G17" s="118" t="str">
        <f aca="false">IF(E17&gt;E18,D17,IF(E18&gt;E17,D18,"Manualmente"))</f>
        <v>Inglaterra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170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171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172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173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174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1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175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5</v>
      </c>
      <c r="I22" s="10"/>
      <c r="J22" s="10"/>
      <c r="K22" s="10"/>
      <c r="L22" s="10"/>
      <c r="M22" s="121" t="str">
        <f aca="false">IF(K9&gt;K16,J16,IF(K16&gt;K9,J9,"Manualmente"))</f>
        <v>Uruguay</v>
      </c>
      <c r="N22" s="122" t="n">
        <v>0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176</v>
      </c>
      <c r="D23" s="116"/>
      <c r="E23" s="116"/>
      <c r="F23" s="10"/>
      <c r="G23" s="116" t="s">
        <v>177</v>
      </c>
      <c r="H23" s="116"/>
      <c r="I23" s="10"/>
      <c r="J23" s="118" t="str">
        <f aca="false">IF(H22&gt;H24,G22,IF(H24&gt;H22,G24,"Manualmente"))</f>
        <v>España</v>
      </c>
      <c r="K23" s="118" t="n">
        <v>2</v>
      </c>
      <c r="L23" s="10"/>
      <c r="M23" s="120" t="s">
        <v>178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179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tr">
        <f aca="false">IF(E24&gt;E25,D24,IF(E25&gt;E24,D25,"Manualmente"))</f>
        <v>Argentina</v>
      </c>
      <c r="H24" s="118" t="n">
        <v>3</v>
      </c>
      <c r="I24" s="10"/>
      <c r="J24" s="10"/>
      <c r="K24" s="10"/>
      <c r="L24" s="10"/>
      <c r="M24" s="121" t="str">
        <f aca="false">IF(K23&gt;K30,J30,IF(K30&gt;K23,J23,"Manualmente"))</f>
        <v>España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180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181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182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183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184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185</v>
      </c>
      <c r="D30" s="116"/>
      <c r="E30" s="116"/>
      <c r="F30" s="10"/>
      <c r="G30" s="116" t="s">
        <v>186</v>
      </c>
      <c r="H30" s="116"/>
      <c r="I30" s="10"/>
      <c r="J30" s="118" t="str">
        <f aca="false">IF(H29&gt;H31,G29,IF(H31&gt;H29,G31,"Manualmente"))</f>
        <v>Alemania</v>
      </c>
      <c r="K30" s="118" t="n">
        <v>3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187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0</v>
      </c>
      <c r="F31" s="10"/>
      <c r="G31" s="118" t="str">
        <f aca="false">IF(E31&gt;E32,D31,IF(E32&gt;E31,D32,"Manualmente"))</f>
        <v>Bélgica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188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1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1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1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0</v>
      </c>
      <c r="E5" s="123" t="n">
        <f aca="false">'Fase de grupos'!I18</f>
        <v>0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2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1</v>
      </c>
      <c r="E9" s="123" t="n">
        <f aca="false">'Fase de grupos'!I38</f>
        <v>0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2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0</v>
      </c>
      <c r="E11" s="123" t="n">
        <f aca="false">'Fase de grupos'!I48</f>
        <v>0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1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2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1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2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1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2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2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2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0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0</v>
      </c>
      <c r="E27" s="123" t="n">
        <f aca="false">'Fase de grupos'!I40</f>
        <v>1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2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1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1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1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2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1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1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1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1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1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3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1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1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0</v>
      </c>
      <c r="E52" s="123" t="n">
        <f aca="false">'Fase de grupos'!I81</f>
        <v>2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0</v>
      </c>
      <c r="E53" s="130" t="n">
        <f aca="false">'Fase de grupos'!I82</f>
        <v>1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1</v>
      </c>
      <c r="E56" s="132" t="n">
        <f aca="false">'Fase final'!E8</f>
        <v>0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0</v>
      </c>
      <c r="F57" s="134" t="str">
        <f aca="false">'Fase final'!D11</f>
        <v>Croacia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34" t="str">
        <f aca="false">'Fase final'!D15</f>
        <v>Suecia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0</v>
      </c>
      <c r="F59" s="134" t="str">
        <f aca="false">'Fase final'!D18</f>
        <v>Japón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1</v>
      </c>
      <c r="E60" s="60" t="n">
        <f aca="false">'Fase final'!E22</f>
        <v>0</v>
      </c>
      <c r="F60" s="134" t="str">
        <f aca="false">'Fase final'!D22</f>
        <v>Rusia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1</v>
      </c>
      <c r="F61" s="134" t="str">
        <f aca="false">'Fase final'!D25</f>
        <v>Perú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1</v>
      </c>
      <c r="E62" s="60" t="n">
        <f aca="false">'Fase final'!E29</f>
        <v>0</v>
      </c>
      <c r="F62" s="134" t="str">
        <f aca="false">'Fase final'!D29</f>
        <v>Suiza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0</v>
      </c>
      <c r="E63" s="135" t="n">
        <f aca="false">'Fase final'!E32</f>
        <v>1</v>
      </c>
      <c r="F63" s="136" t="str">
        <f aca="false">'Fase final'!D32</f>
        <v>Bélgica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2</v>
      </c>
      <c r="E66" s="137" t="n">
        <f aca="false">'Fase final'!H10</f>
        <v>1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1</v>
      </c>
      <c r="F67" s="139" t="str">
        <f aca="false">'Fase final'!G17</f>
        <v>Inglaterra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5</v>
      </c>
      <c r="E68" s="60" t="n">
        <f aca="false">'Fase final'!H24</f>
        <v>3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0</v>
      </c>
      <c r="F69" s="140" t="str">
        <f aca="false">'Fase final'!G31</f>
        <v>Bélgica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1</v>
      </c>
      <c r="E72" s="126" t="n">
        <f aca="false">'Fase final'!K16</f>
        <v>2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2</v>
      </c>
      <c r="E73" s="130" t="n">
        <f aca="false">'Fase final'!K30</f>
        <v>3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Brasil</v>
      </c>
      <c r="D76" s="126" t="n">
        <f aca="false">'Fase final'!N12</f>
        <v>3</v>
      </c>
      <c r="E76" s="126" t="n">
        <f aca="false">'Fase final'!N14</f>
        <v>2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Uruguay</v>
      </c>
      <c r="D77" s="130" t="n">
        <f aca="false">'Fase final'!N22</f>
        <v>0</v>
      </c>
      <c r="E77" s="130" t="n">
        <f aca="false">'Fase final'!N24</f>
        <v>2</v>
      </c>
      <c r="F77" s="131" t="str">
        <f aca="false">'Fase final'!M24</f>
        <v>España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189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190</v>
      </c>
      <c r="C81" s="124" t="str">
        <f aca="false">'Fase final'!D22</f>
        <v>Rusia</v>
      </c>
    </row>
    <row r="82" customFormat="false" ht="15" hidden="false" customHeight="false" outlineLevel="0" collapsed="false">
      <c r="B82" s="128" t="s">
        <v>191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192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193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194</v>
      </c>
      <c r="C85" s="124" t="str">
        <f aca="false">'Fase final'!D25</f>
        <v>Perú</v>
      </c>
    </row>
    <row r="86" customFormat="false" ht="15" hidden="false" customHeight="false" outlineLevel="0" collapsed="false">
      <c r="B86" s="128" t="s">
        <v>195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196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197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198</v>
      </c>
      <c r="C89" s="1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128" t="s">
        <v>199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200</v>
      </c>
      <c r="C91" s="1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128" t="s">
        <v>201</v>
      </c>
      <c r="C92" s="1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8" t="s">
        <v>202</v>
      </c>
      <c r="C93" s="1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8" t="s">
        <v>203</v>
      </c>
      <c r="C94" s="1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9" t="s">
        <v>204</v>
      </c>
      <c r="C95" s="131" t="str">
        <f aca="false">'Fase final'!D18</f>
        <v>Japón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205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206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207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208</v>
      </c>
      <c r="C101" s="1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128" t="s">
        <v>209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210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211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212</v>
      </c>
      <c r="C105" s="131" t="str">
        <f aca="false">'Fase final'!G31</f>
        <v>Bélgica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213</v>
      </c>
      <c r="C108" s="127" t="str">
        <f aca="false">C72</f>
        <v>Uruguay</v>
      </c>
    </row>
    <row r="109" customFormat="false" ht="15" hidden="false" customHeight="false" outlineLevel="0" collapsed="false">
      <c r="B109" s="128" t="s">
        <v>214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215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216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217</v>
      </c>
      <c r="C114" s="127" t="str">
        <f aca="false">C76</f>
        <v>Brasil</v>
      </c>
    </row>
    <row r="115" customFormat="false" ht="15" hidden="false" customHeight="false" outlineLevel="0" collapsed="false">
      <c r="B115" s="128" t="s">
        <v>218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219</v>
      </c>
      <c r="C116" s="124" t="str">
        <f aca="false">C77</f>
        <v>Uruguay</v>
      </c>
    </row>
    <row r="117" customFormat="false" ht="15.75" hidden="false" customHeight="false" outlineLevel="0" collapsed="false">
      <c r="B117" s="129" t="s">
        <v>220</v>
      </c>
      <c r="C117" s="131" t="str">
        <f aca="false">F77</f>
        <v>España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Brasil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221</v>
      </c>
      <c r="C122" s="122" t="str">
        <f aca="false">'Fase final'!P17</f>
        <v>Neymar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222</v>
      </c>
      <c r="H3" s="121" t="s">
        <v>223</v>
      </c>
      <c r="I3" s="122" t="s">
        <v>224</v>
      </c>
      <c r="J3" s="121" t="s">
        <v>222</v>
      </c>
      <c r="K3" s="121" t="s">
        <v>223</v>
      </c>
      <c r="L3" s="122" t="s">
        <v>224</v>
      </c>
      <c r="M3" s="121" t="s">
        <v>222</v>
      </c>
      <c r="N3" s="121" t="s">
        <v>223</v>
      </c>
      <c r="O3" s="122" t="s">
        <v>224</v>
      </c>
      <c r="P3" s="121" t="s">
        <v>222</v>
      </c>
      <c r="Q3" s="121" t="s">
        <v>223</v>
      </c>
      <c r="R3" s="122" t="s">
        <v>224</v>
      </c>
      <c r="S3" s="123"/>
      <c r="V3" s="125" t="s">
        <v>54</v>
      </c>
      <c r="W3" s="126" t="s">
        <v>55</v>
      </c>
      <c r="X3" s="126" t="s">
        <v>56</v>
      </c>
      <c r="Y3" s="126" t="s">
        <v>57</v>
      </c>
      <c r="Z3" s="126" t="s">
        <v>58</v>
      </c>
      <c r="AA3" s="127"/>
      <c r="AB3" s="127" t="s">
        <v>60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1</v>
      </c>
      <c r="E4" s="1" t="str">
        <f aca="false">'Fase de grupos'!J7</f>
        <v>Arabia Saudita</v>
      </c>
      <c r="G4" s="128" t="n">
        <f aca="false">IF(C4&gt;D4,1,0)</f>
        <v>0</v>
      </c>
      <c r="H4" s="123" t="n">
        <f aca="false">IF(C4=D4,1,0)</f>
        <v>1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1</v>
      </c>
      <c r="L4" s="124" t="n">
        <f aca="false">IF(D4&lt;C4,1,0)</f>
        <v>0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2</v>
      </c>
      <c r="X4" s="126" t="n">
        <f aca="false">I10</f>
        <v>0</v>
      </c>
      <c r="Y4" s="126" t="n">
        <f aca="false">C4+C6+C8</f>
        <v>4</v>
      </c>
      <c r="Z4" s="126" t="n">
        <f aca="false">D4+D6+D8</f>
        <v>3</v>
      </c>
      <c r="AA4" s="126" t="n">
        <f aca="false">Y4-Z4</f>
        <v>1</v>
      </c>
      <c r="AB4" s="142" t="n">
        <f aca="false">3*V4+W4</f>
        <v>5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1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1</v>
      </c>
      <c r="X5" s="123" t="n">
        <f aca="false">L10</f>
        <v>2</v>
      </c>
      <c r="Y5" s="123" t="n">
        <f aca="false">D4+C7+C9</f>
        <v>1</v>
      </c>
      <c r="Z5" s="123" t="n">
        <f aca="false">C4+D7+D9</f>
        <v>5</v>
      </c>
      <c r="AA5" s="123" t="n">
        <f aca="false">Y5-Z5</f>
        <v>-4</v>
      </c>
      <c r="AB5" s="143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2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1</v>
      </c>
      <c r="H6" s="123" t="n">
        <f aca="false">IF(C6=D6,1,0)</f>
        <v>0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0</v>
      </c>
      <c r="O6" s="124" t="n">
        <f aca="false">IF(D6&lt;C6,1,0)</f>
        <v>1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0</v>
      </c>
      <c r="X6" s="123" t="n">
        <f aca="false">O10</f>
        <v>2</v>
      </c>
      <c r="Y6" s="123" t="n">
        <f aca="false">C5+D6+D9</f>
        <v>3</v>
      </c>
      <c r="Z6" s="123" t="n">
        <f aca="false">D5+C6+C9</f>
        <v>3</v>
      </c>
      <c r="AA6" s="123" t="n">
        <f aca="false">Y6-Z6</f>
        <v>0</v>
      </c>
      <c r="AB6" s="143" t="n">
        <f aca="false">3*V6+W6</f>
        <v>3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4</v>
      </c>
      <c r="Z7" s="130" t="n">
        <f aca="false">C5+C7+C8</f>
        <v>1</v>
      </c>
      <c r="AA7" s="130" t="n">
        <f aca="false">Y7-Z7</f>
        <v>3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2</v>
      </c>
      <c r="I10" s="122" t="n">
        <f aca="false">SUM(I4:I9)</f>
        <v>0</v>
      </c>
      <c r="J10" s="141" t="n">
        <f aca="false">SUM(J4:J9)</f>
        <v>0</v>
      </c>
      <c r="K10" s="145" t="n">
        <f aca="false">SUM(K4:K9)</f>
        <v>1</v>
      </c>
      <c r="L10" s="122" t="n">
        <f aca="false">SUM(L4:L9)</f>
        <v>2</v>
      </c>
      <c r="M10" s="141" t="n">
        <f aca="false">SUM(M4:M9)</f>
        <v>1</v>
      </c>
      <c r="N10" s="145" t="n">
        <f aca="false">SUM(N4:N9)</f>
        <v>0</v>
      </c>
      <c r="O10" s="122" t="n">
        <f aca="false">SUM(O4:O9)</f>
        <v>2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222</v>
      </c>
      <c r="H13" s="121" t="s">
        <v>223</v>
      </c>
      <c r="I13" s="122" t="s">
        <v>224</v>
      </c>
      <c r="J13" s="121" t="s">
        <v>222</v>
      </c>
      <c r="K13" s="121" t="s">
        <v>223</v>
      </c>
      <c r="L13" s="122" t="s">
        <v>224</v>
      </c>
      <c r="M13" s="121" t="s">
        <v>222</v>
      </c>
      <c r="N13" s="121" t="s">
        <v>223</v>
      </c>
      <c r="O13" s="122" t="s">
        <v>224</v>
      </c>
      <c r="P13" s="121" t="s">
        <v>222</v>
      </c>
      <c r="Q13" s="121" t="s">
        <v>223</v>
      </c>
      <c r="R13" s="122" t="s">
        <v>224</v>
      </c>
      <c r="S13" s="123"/>
      <c r="V13" s="125" t="s">
        <v>54</v>
      </c>
      <c r="W13" s="126" t="s">
        <v>55</v>
      </c>
      <c r="X13" s="126" t="s">
        <v>56</v>
      </c>
      <c r="Y13" s="126" t="s">
        <v>57</v>
      </c>
      <c r="Z13" s="126" t="s">
        <v>58</v>
      </c>
      <c r="AA13" s="127"/>
      <c r="AB13" s="127" t="s">
        <v>60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1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1</v>
      </c>
      <c r="I14" s="124" t="n">
        <f aca="false">IF(C14&lt;D14,1,0)</f>
        <v>0</v>
      </c>
      <c r="J14" s="128" t="n">
        <f aca="false">IF(D14&gt;C14,1,0)</f>
        <v>0</v>
      </c>
      <c r="K14" s="123" t="n">
        <f aca="false">IF(D14=C14,1,0)</f>
        <v>1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1</v>
      </c>
      <c r="X14" s="126" t="n">
        <f aca="false">I20</f>
        <v>0</v>
      </c>
      <c r="Y14" s="126" t="n">
        <f aca="false">C14+C16+C18</f>
        <v>4</v>
      </c>
      <c r="Z14" s="126" t="n">
        <f aca="false">D14+D16+D18</f>
        <v>1</v>
      </c>
      <c r="AA14" s="126" t="n">
        <f aca="false">Y14-Z14</f>
        <v>3</v>
      </c>
      <c r="AB14" s="142" t="n">
        <f aca="false">3*V14+W14</f>
        <v>7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0</v>
      </c>
      <c r="D15" s="124" t="n">
        <f aca="false">'Fase de grupos'!I18</f>
        <v>0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1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1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1</v>
      </c>
      <c r="X15" s="123" t="n">
        <f aca="false">L20</f>
        <v>0</v>
      </c>
      <c r="Y15" s="123" t="n">
        <f aca="false">D14+C17+C19</f>
        <v>6</v>
      </c>
      <c r="Z15" s="123" t="n">
        <f aca="false">C14+D17+D19</f>
        <v>1</v>
      </c>
      <c r="AA15" s="123" t="n">
        <f aca="false">Y15-Z15</f>
        <v>5</v>
      </c>
      <c r="AB15" s="143" t="n">
        <f aca="false">3*V15+W15</f>
        <v>7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0</v>
      </c>
      <c r="Z16" s="123" t="n">
        <f aca="false">D15+C16+C19</f>
        <v>5</v>
      </c>
      <c r="AA16" s="123" t="n">
        <f aca="false">Y16-Z16</f>
        <v>-5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2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1</v>
      </c>
      <c r="X17" s="130" t="n">
        <f aca="false">R20</f>
        <v>2</v>
      </c>
      <c r="Y17" s="130" t="n">
        <f aca="false">D15+D17+D18</f>
        <v>0</v>
      </c>
      <c r="Z17" s="130" t="n">
        <f aca="false">C15+C17+C18</f>
        <v>3</v>
      </c>
      <c r="AA17" s="130" t="n">
        <f aca="false">Y17-Z17</f>
        <v>-3</v>
      </c>
      <c r="AB17" s="144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1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1</v>
      </c>
      <c r="I20" s="122" t="n">
        <f aca="false">SUM(I14:I19)</f>
        <v>0</v>
      </c>
      <c r="J20" s="141" t="n">
        <f aca="false">SUM(J14:J19)</f>
        <v>2</v>
      </c>
      <c r="K20" s="145" t="n">
        <f aca="false">SUM(K14:K19)</f>
        <v>1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1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222</v>
      </c>
      <c r="H23" s="121" t="s">
        <v>223</v>
      </c>
      <c r="I23" s="122" t="s">
        <v>224</v>
      </c>
      <c r="J23" s="121" t="s">
        <v>222</v>
      </c>
      <c r="K23" s="121" t="s">
        <v>223</v>
      </c>
      <c r="L23" s="122" t="s">
        <v>224</v>
      </c>
      <c r="M23" s="121" t="s">
        <v>222</v>
      </c>
      <c r="N23" s="121" t="s">
        <v>223</v>
      </c>
      <c r="O23" s="122" t="s">
        <v>224</v>
      </c>
      <c r="P23" s="121" t="s">
        <v>222</v>
      </c>
      <c r="Q23" s="121" t="s">
        <v>223</v>
      </c>
      <c r="R23" s="122" t="s">
        <v>224</v>
      </c>
      <c r="S23" s="123"/>
      <c r="V23" s="125" t="s">
        <v>54</v>
      </c>
      <c r="W23" s="126" t="s">
        <v>55</v>
      </c>
      <c r="X23" s="126" t="s">
        <v>56</v>
      </c>
      <c r="Y23" s="126" t="s">
        <v>57</v>
      </c>
      <c r="Z23" s="126" t="s">
        <v>58</v>
      </c>
      <c r="AA23" s="127"/>
      <c r="AB23" s="127" t="s">
        <v>60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2</v>
      </c>
      <c r="W24" s="126" t="n">
        <f aca="false">H30</f>
        <v>1</v>
      </c>
      <c r="X24" s="126" t="n">
        <f aca="false">I30</f>
        <v>0</v>
      </c>
      <c r="Y24" s="126" t="n">
        <f aca="false">C24+C26+C28</f>
        <v>5</v>
      </c>
      <c r="Z24" s="126" t="n">
        <f aca="false">D24+D26+D28</f>
        <v>2</v>
      </c>
      <c r="AA24" s="126" t="n">
        <f aca="false">Y24-Z24</f>
        <v>3</v>
      </c>
      <c r="AB24" s="142" t="n">
        <f aca="false">3*V24+W24</f>
        <v>7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2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1</v>
      </c>
      <c r="N25" s="123" t="n">
        <f aca="false">IF(C25=D25,1,0)</f>
        <v>0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0</v>
      </c>
      <c r="R25" s="124" t="n">
        <f aca="false">IF(D25&lt;C25,1,0)</f>
        <v>1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2</v>
      </c>
      <c r="X25" s="123" t="n">
        <f aca="false">L30</f>
        <v>1</v>
      </c>
      <c r="Y25" s="123" t="n">
        <f aca="false">D24+C27+C29</f>
        <v>2</v>
      </c>
      <c r="Z25" s="123" t="n">
        <f aca="false">C24+D27+D29</f>
        <v>4</v>
      </c>
      <c r="AA25" s="123" t="n">
        <f aca="false">Y25-Z25</f>
        <v>-2</v>
      </c>
      <c r="AB25" s="143" t="n">
        <f aca="false">3*V25+W25</f>
        <v>2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1</v>
      </c>
      <c r="AH25" s="0" t="n">
        <f aca="false">SUM(AD25:AF25)</f>
        <v>1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2</v>
      </c>
      <c r="E26" s="1" t="str">
        <f aca="false">'Fase de grupos'!J29</f>
        <v>Perú</v>
      </c>
      <c r="G26" s="128" t="n">
        <f aca="false">IF(C26&gt;D26,1,0)</f>
        <v>0</v>
      </c>
      <c r="H26" s="123" t="n">
        <f aca="false">IF(C26=D26,1,0)</f>
        <v>1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1</v>
      </c>
      <c r="O26" s="124" t="n">
        <f aca="false">IF(D26&lt;C26,1,0)</f>
        <v>0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2</v>
      </c>
      <c r="X26" s="123" t="n">
        <f aca="false">O30</f>
        <v>0</v>
      </c>
      <c r="Y26" s="123" t="n">
        <f aca="false">C25+D26+D29</f>
        <v>5</v>
      </c>
      <c r="Z26" s="123" t="n">
        <f aca="false">D25+C26+C29</f>
        <v>4</v>
      </c>
      <c r="AA26" s="123" t="n">
        <f aca="false">Y26-Z26</f>
        <v>1</v>
      </c>
      <c r="AB26" s="143" t="n">
        <f aca="false">3*V26+W26</f>
        <v>5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1</v>
      </c>
      <c r="X27" s="130" t="n">
        <f aca="false">R30</f>
        <v>2</v>
      </c>
      <c r="Y27" s="130" t="n">
        <f aca="false">D25+D27+D28</f>
        <v>2</v>
      </c>
      <c r="Z27" s="130" t="n">
        <f aca="false">C25+C27+C28</f>
        <v>4</v>
      </c>
      <c r="AA27" s="130" t="n">
        <f aca="false">Y27-Z27</f>
        <v>-2</v>
      </c>
      <c r="AB27" s="144" t="n">
        <f aca="false">3*V27+W27</f>
        <v>1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0</v>
      </c>
      <c r="AH27" s="0" t="n">
        <f aca="false">SUM(AD27:AF27)</f>
        <v>0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1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1</v>
      </c>
      <c r="L29" s="124" t="n">
        <f aca="false">IF(C29&lt;D29,1,0)</f>
        <v>0</v>
      </c>
      <c r="M29" s="128" t="n">
        <f aca="false">IF(D29&gt;C29,1,0)</f>
        <v>0</v>
      </c>
      <c r="N29" s="123" t="n">
        <f aca="false">IF(D29=C29,1,0)</f>
        <v>1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2</v>
      </c>
      <c r="H30" s="145" t="n">
        <f aca="false">SUM(H24:H29)</f>
        <v>1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2</v>
      </c>
      <c r="L30" s="122" t="n">
        <f aca="false">SUM(L24:L29)</f>
        <v>1</v>
      </c>
      <c r="M30" s="141" t="n">
        <f aca="false">SUM(M24:M29)</f>
        <v>1</v>
      </c>
      <c r="N30" s="145" t="n">
        <f aca="false">SUM(N24:N29)</f>
        <v>2</v>
      </c>
      <c r="O30" s="122" t="n">
        <f aca="false">SUM(O24:O29)</f>
        <v>0</v>
      </c>
      <c r="P30" s="145" t="n">
        <f aca="false">SUM(P24:P29)</f>
        <v>0</v>
      </c>
      <c r="Q30" s="145" t="n">
        <f aca="false">SUM(Q24:Q29)</f>
        <v>1</v>
      </c>
      <c r="R30" s="122" t="n">
        <f aca="false">SUM(R24:R29)</f>
        <v>2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222</v>
      </c>
      <c r="H33" s="121" t="s">
        <v>223</v>
      </c>
      <c r="I33" s="122" t="s">
        <v>224</v>
      </c>
      <c r="J33" s="121" t="s">
        <v>222</v>
      </c>
      <c r="K33" s="121" t="s">
        <v>223</v>
      </c>
      <c r="L33" s="122" t="s">
        <v>224</v>
      </c>
      <c r="M33" s="121" t="s">
        <v>222</v>
      </c>
      <c r="N33" s="121" t="s">
        <v>223</v>
      </c>
      <c r="O33" s="122" t="s">
        <v>224</v>
      </c>
      <c r="P33" s="121" t="s">
        <v>222</v>
      </c>
      <c r="Q33" s="121" t="s">
        <v>223</v>
      </c>
      <c r="R33" s="122" t="s">
        <v>224</v>
      </c>
      <c r="V33" s="125" t="s">
        <v>54</v>
      </c>
      <c r="W33" s="126" t="s">
        <v>55</v>
      </c>
      <c r="X33" s="126" t="s">
        <v>56</v>
      </c>
      <c r="Y33" s="126" t="s">
        <v>57</v>
      </c>
      <c r="Z33" s="126" t="s">
        <v>58</v>
      </c>
      <c r="AA33" s="127"/>
      <c r="AB33" s="127" t="s">
        <v>60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1</v>
      </c>
      <c r="X34" s="126" t="n">
        <f aca="false">I40</f>
        <v>0</v>
      </c>
      <c r="Y34" s="126" t="n">
        <f aca="false">C34+C36+C38</f>
        <v>6</v>
      </c>
      <c r="Z34" s="126" t="n">
        <f aca="false">D34+D36+D38</f>
        <v>1</v>
      </c>
      <c r="AA34" s="126" t="n">
        <f aca="false">Y34-Z34</f>
        <v>5</v>
      </c>
      <c r="AB34" s="142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1</v>
      </c>
      <c r="D35" s="124" t="n">
        <f aca="false">'Fase de grupos'!I38</f>
        <v>0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0</v>
      </c>
      <c r="X35" s="123" t="n">
        <f aca="false">L40</f>
        <v>3</v>
      </c>
      <c r="Y35" s="123" t="n">
        <f aca="false">D34+C37+C39</f>
        <v>0</v>
      </c>
      <c r="Z35" s="123" t="n">
        <f aca="false">C34+D37+D39</f>
        <v>5</v>
      </c>
      <c r="AA35" s="123" t="n">
        <f aca="false">Y35-Z35</f>
        <v>-5</v>
      </c>
      <c r="AB35" s="143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0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0</v>
      </c>
      <c r="X36" s="123" t="n">
        <f aca="false">O40</f>
        <v>1</v>
      </c>
      <c r="Y36" s="123" t="n">
        <f aca="false">C35+D36+D39</f>
        <v>2</v>
      </c>
      <c r="Z36" s="123" t="n">
        <f aca="false">D35+C36+C39</f>
        <v>2</v>
      </c>
      <c r="AA36" s="123" t="n">
        <f aca="false">Y36-Z36</f>
        <v>0</v>
      </c>
      <c r="AB36" s="143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0</v>
      </c>
      <c r="D37" s="124" t="n">
        <f aca="false">'Fase de grupos'!I40</f>
        <v>1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1</v>
      </c>
      <c r="X37" s="130" t="n">
        <f aca="false">R40</f>
        <v>1</v>
      </c>
      <c r="Y37" s="130" t="n">
        <f aca="false">D35+D37+D38</f>
        <v>2</v>
      </c>
      <c r="Z37" s="130" t="n">
        <f aca="false">C35+C37+C38</f>
        <v>2</v>
      </c>
      <c r="AA37" s="130" t="n">
        <f aca="false">Y37-Z37</f>
        <v>0</v>
      </c>
      <c r="AB37" s="144" t="n">
        <f aca="false">3*V37+W37</f>
        <v>4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1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0</v>
      </c>
      <c r="H38" s="123" t="n">
        <f aca="false">IF(C38=D38,1,0)</f>
        <v>1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1</v>
      </c>
      <c r="R38" s="124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1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2</v>
      </c>
      <c r="H40" s="145" t="n">
        <f aca="false">SUM(H34:H39)</f>
        <v>1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0</v>
      </c>
      <c r="L40" s="122" t="n">
        <f aca="false">SUM(L34:L39)</f>
        <v>3</v>
      </c>
      <c r="M40" s="141" t="n">
        <f aca="false">SUM(M34:M39)</f>
        <v>2</v>
      </c>
      <c r="N40" s="145" t="n">
        <f aca="false">SUM(N34:N39)</f>
        <v>0</v>
      </c>
      <c r="O40" s="122" t="n">
        <f aca="false">SUM(O34:O39)</f>
        <v>1</v>
      </c>
      <c r="P40" s="145" t="n">
        <f aca="false">SUM(P34:P39)</f>
        <v>1</v>
      </c>
      <c r="Q40" s="145" t="n">
        <f aca="false">SUM(Q34:Q39)</f>
        <v>1</v>
      </c>
      <c r="R40" s="122" t="n">
        <f aca="false">SUM(R34:R39)</f>
        <v>1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222</v>
      </c>
      <c r="H43" s="121" t="s">
        <v>223</v>
      </c>
      <c r="I43" s="122" t="s">
        <v>224</v>
      </c>
      <c r="J43" s="121" t="s">
        <v>222</v>
      </c>
      <c r="K43" s="121" t="s">
        <v>223</v>
      </c>
      <c r="L43" s="122" t="s">
        <v>224</v>
      </c>
      <c r="M43" s="121" t="s">
        <v>222</v>
      </c>
      <c r="N43" s="121" t="s">
        <v>223</v>
      </c>
      <c r="O43" s="122" t="s">
        <v>224</v>
      </c>
      <c r="P43" s="121" t="s">
        <v>222</v>
      </c>
      <c r="Q43" s="121" t="s">
        <v>223</v>
      </c>
      <c r="R43" s="122" t="s">
        <v>224</v>
      </c>
      <c r="V43" s="125" t="s">
        <v>54</v>
      </c>
      <c r="W43" s="126" t="s">
        <v>55</v>
      </c>
      <c r="X43" s="126" t="s">
        <v>56</v>
      </c>
      <c r="Y43" s="126" t="s">
        <v>57</v>
      </c>
      <c r="Z43" s="126" t="s">
        <v>58</v>
      </c>
      <c r="AA43" s="127"/>
      <c r="AB43" s="127" t="s">
        <v>60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2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7</v>
      </c>
      <c r="Z44" s="126" t="n">
        <f aca="false">D44+D46+D48</f>
        <v>0</v>
      </c>
      <c r="AA44" s="126" t="n">
        <f aca="false">Y44-Z44</f>
        <v>7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0</v>
      </c>
      <c r="D45" s="124" t="n">
        <f aca="false">'Fase de grupos'!I48</f>
        <v>0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1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1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1</v>
      </c>
      <c r="X45" s="123" t="n">
        <f aca="false">L50</f>
        <v>1</v>
      </c>
      <c r="Y45" s="123" t="n">
        <f aca="false">D44+C47+C49</f>
        <v>2</v>
      </c>
      <c r="Z45" s="123" t="n">
        <f aca="false">C44+D47+D49</f>
        <v>3</v>
      </c>
      <c r="AA45" s="123" t="n">
        <f aca="false">Y45-Z45</f>
        <v>-1</v>
      </c>
      <c r="AB45" s="143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2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2</v>
      </c>
      <c r="X46" s="123" t="n">
        <f aca="false">O50</f>
        <v>1</v>
      </c>
      <c r="Y46" s="123" t="n">
        <f aca="false">C45+D46+D49</f>
        <v>1</v>
      </c>
      <c r="Z46" s="123" t="n">
        <f aca="false">D45+C46+C49</f>
        <v>3</v>
      </c>
      <c r="AA46" s="123" t="n">
        <f aca="false">Y46-Z46</f>
        <v>-2</v>
      </c>
      <c r="AB46" s="143" t="n">
        <f aca="false">3*V46+W46</f>
        <v>2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1</v>
      </c>
      <c r="AH46" s="0" t="n">
        <f aca="false">SUM(AD46:AF46)</f>
        <v>1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1</v>
      </c>
      <c r="X47" s="130" t="n">
        <f aca="false">R50</f>
        <v>2</v>
      </c>
      <c r="Y47" s="130" t="n">
        <f aca="false">D45+D47+D48</f>
        <v>0</v>
      </c>
      <c r="Z47" s="130" t="n">
        <f aca="false">C45+C47+C48</f>
        <v>4</v>
      </c>
      <c r="AA47" s="130" t="n">
        <f aca="false">Y47-Z47</f>
        <v>-4</v>
      </c>
      <c r="AB47" s="144" t="n">
        <f aca="false">3*V47+W47</f>
        <v>1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3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1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2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1</v>
      </c>
      <c r="R50" s="122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222</v>
      </c>
      <c r="H53" s="121" t="s">
        <v>223</v>
      </c>
      <c r="I53" s="122" t="s">
        <v>224</v>
      </c>
      <c r="J53" s="121" t="s">
        <v>222</v>
      </c>
      <c r="K53" s="121" t="s">
        <v>223</v>
      </c>
      <c r="L53" s="122" t="s">
        <v>224</v>
      </c>
      <c r="M53" s="121" t="s">
        <v>222</v>
      </c>
      <c r="N53" s="121" t="s">
        <v>223</v>
      </c>
      <c r="O53" s="122" t="s">
        <v>224</v>
      </c>
      <c r="P53" s="121" t="s">
        <v>222</v>
      </c>
      <c r="Q53" s="121" t="s">
        <v>223</v>
      </c>
      <c r="R53" s="122" t="s">
        <v>224</v>
      </c>
      <c r="V53" s="125" t="s">
        <v>54</v>
      </c>
      <c r="W53" s="126" t="s">
        <v>55</v>
      </c>
      <c r="X53" s="126" t="s">
        <v>56</v>
      </c>
      <c r="Y53" s="126" t="s">
        <v>57</v>
      </c>
      <c r="Z53" s="126" t="s">
        <v>58</v>
      </c>
      <c r="AA53" s="127"/>
      <c r="AB53" s="127" t="s">
        <v>60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1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6</v>
      </c>
      <c r="Z54" s="126" t="n">
        <f aca="false">D54+D56+D58</f>
        <v>1</v>
      </c>
      <c r="AA54" s="126" t="n">
        <f aca="false">Y54-Z54</f>
        <v>5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2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3</v>
      </c>
      <c r="Z55" s="123" t="n">
        <f aca="false">C54+D57+D59</f>
        <v>3</v>
      </c>
      <c r="AA55" s="123" t="n">
        <f aca="false">Y55-Z55</f>
        <v>0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1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1</v>
      </c>
      <c r="X56" s="123" t="n">
        <f aca="false">O60</f>
        <v>1</v>
      </c>
      <c r="Y56" s="123" t="n">
        <f aca="false">C55+D56+D59</f>
        <v>3</v>
      </c>
      <c r="Z56" s="123" t="n">
        <f aca="false">D55+C56+C59</f>
        <v>2</v>
      </c>
      <c r="AA56" s="123" t="n">
        <f aca="false">Y56-Z56</f>
        <v>1</v>
      </c>
      <c r="AB56" s="143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1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0</v>
      </c>
      <c r="Z57" s="130" t="n">
        <f aca="false">C55+C57+C58</f>
        <v>6</v>
      </c>
      <c r="AA57" s="130" t="n">
        <f aca="false">Y57-Z57</f>
        <v>-6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1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222</v>
      </c>
      <c r="H63" s="121" t="s">
        <v>223</v>
      </c>
      <c r="I63" s="122" t="s">
        <v>224</v>
      </c>
      <c r="J63" s="121" t="s">
        <v>222</v>
      </c>
      <c r="K63" s="121" t="s">
        <v>223</v>
      </c>
      <c r="L63" s="122" t="s">
        <v>224</v>
      </c>
      <c r="M63" s="121" t="s">
        <v>222</v>
      </c>
      <c r="N63" s="121" t="s">
        <v>223</v>
      </c>
      <c r="O63" s="122" t="s">
        <v>224</v>
      </c>
      <c r="P63" s="121" t="s">
        <v>222</v>
      </c>
      <c r="Q63" s="121" t="s">
        <v>223</v>
      </c>
      <c r="R63" s="122" t="s">
        <v>224</v>
      </c>
      <c r="V63" s="125" t="s">
        <v>54</v>
      </c>
      <c r="W63" s="126" t="s">
        <v>55</v>
      </c>
      <c r="X63" s="126" t="s">
        <v>56</v>
      </c>
      <c r="Y63" s="126" t="s">
        <v>57</v>
      </c>
      <c r="Z63" s="126" t="s">
        <v>58</v>
      </c>
      <c r="AA63" s="127"/>
      <c r="AB63" s="127" t="s">
        <v>60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1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0</v>
      </c>
      <c r="X64" s="126" t="n">
        <f aca="false">I70</f>
        <v>1</v>
      </c>
      <c r="Y64" s="126" t="n">
        <f aca="false">C64+C66+C68</f>
        <v>4</v>
      </c>
      <c r="Z64" s="126" t="n">
        <f aca="false">D64+D66+D68</f>
        <v>2</v>
      </c>
      <c r="AA64" s="126" t="n">
        <f aca="false">Y64-Z64</f>
        <v>2</v>
      </c>
      <c r="AB64" s="142" t="n">
        <f aca="false">3*V64+W64</f>
        <v>6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1</v>
      </c>
      <c r="X65" s="123" t="n">
        <f aca="false">L70</f>
        <v>2</v>
      </c>
      <c r="Y65" s="123" t="n">
        <f aca="false">D64+C67+C69</f>
        <v>1</v>
      </c>
      <c r="Z65" s="123" t="n">
        <f aca="false">C64+D67+D69</f>
        <v>3</v>
      </c>
      <c r="AA65" s="123" t="n">
        <f aca="false">Y65-Z65</f>
        <v>-2</v>
      </c>
      <c r="AB65" s="143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1</v>
      </c>
      <c r="X66" s="123" t="n">
        <f aca="false">O70</f>
        <v>2</v>
      </c>
      <c r="Y66" s="123" t="n">
        <f aca="false">C65+D66+D69</f>
        <v>1</v>
      </c>
      <c r="Z66" s="123" t="n">
        <f aca="false">D65+C66+C69</f>
        <v>5</v>
      </c>
      <c r="AA66" s="123" t="n">
        <f aca="false">Y66-Z66</f>
        <v>-4</v>
      </c>
      <c r="AB66" s="143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1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3</v>
      </c>
      <c r="W67" s="130" t="n">
        <f aca="false">Q70</f>
        <v>0</v>
      </c>
      <c r="X67" s="130" t="n">
        <f aca="false">R70</f>
        <v>0</v>
      </c>
      <c r="Y67" s="130" t="n">
        <f aca="false">D65+D67+D68</f>
        <v>5</v>
      </c>
      <c r="Z67" s="130" t="n">
        <f aca="false">C65+C67+C68</f>
        <v>1</v>
      </c>
      <c r="AA67" s="130" t="n">
        <f aca="false">Y67-Z67</f>
        <v>4</v>
      </c>
      <c r="AB67" s="144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1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0</v>
      </c>
      <c r="I68" s="124" t="n">
        <f aca="false">IF(C68&lt;D68,1,0)</f>
        <v>1</v>
      </c>
      <c r="J68" s="128"/>
      <c r="K68" s="123"/>
      <c r="L68" s="124"/>
      <c r="M68" s="128"/>
      <c r="N68" s="123"/>
      <c r="O68" s="124"/>
      <c r="P68" s="123" t="n">
        <f aca="false">IF(D68&gt;C68,1,0)</f>
        <v>1</v>
      </c>
      <c r="Q68" s="123" t="n">
        <f aca="false">IF(D68=C68,1,0)</f>
        <v>0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1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0</v>
      </c>
      <c r="I70" s="122" t="n">
        <f aca="false">SUM(I64:I69)</f>
        <v>1</v>
      </c>
      <c r="J70" s="141" t="n">
        <f aca="false">SUM(J64:J69)</f>
        <v>0</v>
      </c>
      <c r="K70" s="145" t="n">
        <f aca="false">SUM(K64:K69)</f>
        <v>1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1</v>
      </c>
      <c r="O70" s="122" t="n">
        <f aca="false">SUM(O64:O69)</f>
        <v>2</v>
      </c>
      <c r="P70" s="145" t="n">
        <f aca="false">SUM(P64:P69)</f>
        <v>3</v>
      </c>
      <c r="Q70" s="145" t="n">
        <f aca="false">SUM(Q64:Q69)</f>
        <v>0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222</v>
      </c>
      <c r="H73" s="121" t="s">
        <v>223</v>
      </c>
      <c r="I73" s="122" t="s">
        <v>224</v>
      </c>
      <c r="J73" s="121" t="s">
        <v>222</v>
      </c>
      <c r="K73" s="121" t="s">
        <v>223</v>
      </c>
      <c r="L73" s="122" t="s">
        <v>224</v>
      </c>
      <c r="M73" s="121" t="s">
        <v>222</v>
      </c>
      <c r="N73" s="121" t="s">
        <v>223</v>
      </c>
      <c r="O73" s="122" t="s">
        <v>224</v>
      </c>
      <c r="P73" s="121" t="s">
        <v>222</v>
      </c>
      <c r="Q73" s="121" t="s">
        <v>223</v>
      </c>
      <c r="R73" s="122" t="s">
        <v>224</v>
      </c>
      <c r="V73" s="125" t="s">
        <v>54</v>
      </c>
      <c r="W73" s="126" t="s">
        <v>55</v>
      </c>
      <c r="X73" s="126" t="s">
        <v>56</v>
      </c>
      <c r="Y73" s="126" t="s">
        <v>57</v>
      </c>
      <c r="Z73" s="126" t="s">
        <v>58</v>
      </c>
      <c r="AA73" s="127"/>
      <c r="AB73" s="127" t="s">
        <v>60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2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0</v>
      </c>
      <c r="I74" s="124" t="n">
        <f aca="false">IF(C74&lt;D74,1,0)</f>
        <v>1</v>
      </c>
      <c r="J74" s="128" t="n">
        <f aca="false">IF(D74&gt;C74,1,0)</f>
        <v>1</v>
      </c>
      <c r="K74" s="123" t="n">
        <f aca="false">IF(D74=C74,1,0)</f>
        <v>0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0</v>
      </c>
      <c r="W74" s="126" t="n">
        <f aca="false">H80</f>
        <v>0</v>
      </c>
      <c r="X74" s="126" t="n">
        <f aca="false">I80</f>
        <v>3</v>
      </c>
      <c r="Y74" s="126" t="n">
        <f aca="false">C74+C76+C78</f>
        <v>2</v>
      </c>
      <c r="Z74" s="126" t="n">
        <f aca="false">D74+D76+D78</f>
        <v>6</v>
      </c>
      <c r="AA74" s="126" t="n">
        <f aca="false">Y74-Z74</f>
        <v>-4</v>
      </c>
      <c r="AB74" s="142" t="n">
        <f aca="false">3*V74+W74</f>
        <v>0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0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1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1</v>
      </c>
      <c r="W75" s="123" t="n">
        <f aca="false">K80</f>
        <v>0</v>
      </c>
      <c r="X75" s="123" t="n">
        <f aca="false">L80</f>
        <v>2</v>
      </c>
      <c r="Y75" s="123" t="n">
        <f aca="false">D74+C77+C79</f>
        <v>2</v>
      </c>
      <c r="Z75" s="123" t="n">
        <f aca="false">C74+D77+D79</f>
        <v>3</v>
      </c>
      <c r="AA75" s="123" t="n">
        <f aca="false">Y75-Z75</f>
        <v>-1</v>
      </c>
      <c r="AB75" s="143" t="n">
        <f aca="false">3*V75+W75</f>
        <v>3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3</v>
      </c>
      <c r="W76" s="123" t="n">
        <f aca="false">N80</f>
        <v>0</v>
      </c>
      <c r="X76" s="123" t="n">
        <f aca="false">O80</f>
        <v>0</v>
      </c>
      <c r="Y76" s="123" t="n">
        <f aca="false">C75+D76+D79</f>
        <v>4</v>
      </c>
      <c r="Z76" s="123" t="n">
        <f aca="false">D75+C76+C79</f>
        <v>1</v>
      </c>
      <c r="AA76" s="123" t="n">
        <f aca="false">Y76-Z76</f>
        <v>3</v>
      </c>
      <c r="AB76" s="143" t="n">
        <f aca="false">3*V76+W76</f>
        <v>9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1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0</v>
      </c>
      <c r="L77" s="124" t="n">
        <f aca="false">IF(C77&lt;D77,1,0)</f>
        <v>1</v>
      </c>
      <c r="M77" s="128"/>
      <c r="N77" s="123"/>
      <c r="O77" s="124"/>
      <c r="P77" s="123" t="n">
        <f aca="false">IF(D77&gt;C77,1,0)</f>
        <v>1</v>
      </c>
      <c r="Q77" s="123" t="n">
        <f aca="false">IF(D77=C77,1,0)</f>
        <v>0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2</v>
      </c>
      <c r="W77" s="130" t="n">
        <f aca="false">Q80</f>
        <v>0</v>
      </c>
      <c r="X77" s="130" t="n">
        <f aca="false">R80</f>
        <v>1</v>
      </c>
      <c r="Y77" s="130" t="n">
        <f aca="false">D75+D77+D78</f>
        <v>3</v>
      </c>
      <c r="Z77" s="130" t="n">
        <f aca="false">C75+C77+C78</f>
        <v>1</v>
      </c>
      <c r="AA77" s="130" t="n">
        <f aca="false">Y77-Z77</f>
        <v>2</v>
      </c>
      <c r="AB77" s="144" t="n">
        <f aca="false">3*V77+W77</f>
        <v>6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2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0</v>
      </c>
      <c r="D78" s="124" t="n">
        <f aca="false">'Fase de grupos'!I81</f>
        <v>2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0</v>
      </c>
      <c r="I78" s="124" t="n">
        <f aca="false">IF(C78&lt;D78,1,0)</f>
        <v>1</v>
      </c>
      <c r="J78" s="128"/>
      <c r="K78" s="123"/>
      <c r="L78" s="124"/>
      <c r="M78" s="128"/>
      <c r="N78" s="123"/>
      <c r="O78" s="124"/>
      <c r="P78" s="123" t="n">
        <f aca="false">IF(D78&gt;C78,1,0)</f>
        <v>1</v>
      </c>
      <c r="Q78" s="123" t="n">
        <f aca="false">IF(D78=C78,1,0)</f>
        <v>0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0</v>
      </c>
      <c r="D79" s="131" t="n">
        <f aca="false">'Fase de grupos'!I82</f>
        <v>1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0</v>
      </c>
      <c r="H80" s="145" t="n">
        <f aca="false">SUM(H74:H79)</f>
        <v>0</v>
      </c>
      <c r="I80" s="122" t="n">
        <f aca="false">SUM(I74:I79)</f>
        <v>3</v>
      </c>
      <c r="J80" s="141" t="n">
        <f aca="false">SUM(J74:J79)</f>
        <v>1</v>
      </c>
      <c r="K80" s="145" t="n">
        <f aca="false">SUM(K74:K79)</f>
        <v>0</v>
      </c>
      <c r="L80" s="122" t="n">
        <f aca="false">SUM(L74:L79)</f>
        <v>2</v>
      </c>
      <c r="M80" s="141" t="n">
        <f aca="false">SUM(M74:M79)</f>
        <v>3</v>
      </c>
      <c r="N80" s="145" t="n">
        <f aca="false">SUM(N74:N79)</f>
        <v>0</v>
      </c>
      <c r="O80" s="122" t="n">
        <f aca="false">SUM(O74:O79)</f>
        <v>0</v>
      </c>
      <c r="P80" s="145" t="n">
        <f aca="false">SUM(P74:P79)</f>
        <v>2</v>
      </c>
      <c r="Q80" s="145" t="n">
        <f aca="false">SUM(Q74:Q79)</f>
        <v>0</v>
      </c>
      <c r="R80" s="122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2018-06-17T19:14:32Z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