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faNaty\Desktop\"/>
    </mc:Choice>
  </mc:AlternateContent>
  <bookViews>
    <workbookView xWindow="0" yWindow="0" windowWidth="20490" windowHeight="775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Y7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G60" i="3"/>
  <c r="V54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5" i="3" l="1"/>
  <c r="AB36" i="3"/>
  <c r="AF36" i="3" s="1"/>
  <c r="AB34" i="3"/>
  <c r="AF34" i="3" s="1"/>
  <c r="AB46" i="3"/>
  <c r="AB17" i="3"/>
  <c r="AB75" i="3"/>
  <c r="AE65" i="3"/>
  <c r="AB47" i="3"/>
  <c r="AF47" i="3" s="1"/>
  <c r="AB35" i="3"/>
  <c r="AF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46" i="3" l="1"/>
  <c r="AE36" i="3"/>
  <c r="AD34" i="3"/>
  <c r="AE34" i="3"/>
  <c r="AD36" i="3"/>
  <c r="AD37" i="3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4" i="3" l="1"/>
  <c r="AH36" i="3"/>
  <c r="AH37" i="3"/>
  <c r="AH46" i="3"/>
  <c r="AH47" i="3"/>
  <c r="AH16" i="3"/>
  <c r="AH35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34" i="3" l="1"/>
  <c r="S38" i="2" s="1"/>
  <c r="AJ75" i="3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40" i="2" l="1"/>
  <c r="Q38" i="2"/>
  <c r="S39" i="2"/>
  <c r="T40" i="2"/>
  <c r="P40" i="2"/>
  <c r="M40" i="2"/>
  <c r="R40" i="2"/>
  <c r="S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V69" i="2"/>
  <c r="U69" i="2"/>
  <c r="J30" i="5"/>
  <c r="C104" i="7"/>
  <c r="V58" i="2"/>
  <c r="U58" i="2"/>
  <c r="V59" i="2"/>
  <c r="U59" i="2"/>
  <c r="C91" i="7"/>
  <c r="G15" i="5"/>
  <c r="C100" i="7" s="1"/>
  <c r="C89" i="7"/>
  <c r="U48" i="2"/>
  <c r="V48" i="2"/>
  <c r="U49" i="2"/>
  <c r="V49" i="2"/>
  <c r="C103" i="7"/>
  <c r="J23" i="5"/>
  <c r="C57" i="7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M22" i="5"/>
  <c r="F68" i="7" l="1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<sst xmlns="http://schemas.openxmlformats.org/spreadsheetml/2006/main" count="459" uniqueCount="226">
  <si>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</si>
  <si>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</si>
  <si>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</si>
  <si>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</si>
  <si>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</si>
  <si>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</si>
  <si>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</si>
  <si>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</si>
  <si>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</si>
  <si>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</si>
  <si>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</si>
  <si>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</si>
  <si>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</si>
  <si>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</si>
  <si>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</si>
  <si>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</si>
  <si>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</si>
  <si>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</si>
  <si>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</si>
  <si>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</si>
  <si>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</si>
  <si>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</si>
  <si>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</si>
  <si>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</si>
  <si>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</si>
  <si>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</si>
  <si>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</si>
  <si>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</si>
  <si>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</si>
  <si>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</si>
  <si>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</si>
  <si>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</si>
  <si>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</si>
  <si>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</si>
  <si>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</si>
  <si>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</si>
  <si>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</si>
  <si>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</si>
  <si>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</si>
  <si>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</si>
  <si>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</si>
  <si>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</si>
  <si>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</si>
  <si>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</si>
  <si>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</si>
  <si>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</si>
  <si>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</si>
  <si>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</si>
  <si>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</si>
  <si>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</si>
  <si>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</si>
  <si>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</si>
  <si>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</si>
  <si>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</si>
  <si>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</si>
  <si>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</si>
  <si>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</si>
  <si>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</si>
  <si>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</si>
  <si>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</si>
  <si>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</si>
  <si>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</si>
  <si>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</si>
  <si>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</si>
  <si>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</si>
  <si>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</si>
  <si>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</si>
  <si>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</si>
  <si>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</si>
  <si>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</si>
  <si>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</si>
  <si>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</si>
  <si>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</si>
  <si>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</si>
  <si>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</si>
  <si>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</si>
  <si>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</si>
  <si>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</si>
  <si>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</si>
  <si>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</si>
  <si>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</si>
  <si>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</si>
  <si>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</si>
  <si>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</si>
  <si>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</si>
  <si>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</si>
  <si>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</si>
  <si>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</si>
  <si>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</si>
  <si>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</si>
  <si>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</si>
  <si>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</si>
  <si>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</si>
  <si>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</si>
  <si>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</si>
  <si>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</si>
  <si>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</si>
  <si>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</si>
  <si>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</si>
  <si>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</si>
  <si>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</si>
  <si>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</si>
  <si>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</si>
  <si>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</si>
  <si>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</si>
  <si>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</si>
  <si>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</si>
  <si>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</si>
  <si>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</si>
  <si>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</si>
  <si>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</si>
  <si>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</si>
  <si>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</si>
  <si>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</si>
  <si>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</si>
  <si>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</si>
  <si>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</si>
  <si>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</si>
  <si>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</si>
  <si>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</si>
  <si>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</si>
  <si>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</si>
  <si>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</si>
  <si>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</si>
  <si>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</si>
  <si>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</si>
  <si>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</si>
  <si>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</si>
  <si>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</si>
  <si>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</si>
  <si>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</si>
  <si>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</si>
  <si>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</si>
  <si>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</si>
  <si>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</si>
  <si>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</si>
  <si>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</si>
  <si>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</si>
  <si>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</si>
  <si>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</si>
  <si>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</si>
  <si>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</si>
  <si>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</si>
  <si>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</si>
  <si>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</si>
  <si>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</si>
  <si>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</si>
  <si>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</si>
  <si>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</si>
  <si>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</si>
  <si>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</si>
  <si>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</si>
  <si>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</si>
  <si>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</si>
  <si>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</si>
  <si>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</si>
  <si>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</si>
  <si>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</si>
  <si>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</si>
  <si>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</si>
  <si>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</si>
  <si>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</si>
  <si>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</si>
  <si>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</si>
  <si>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</si>
  <si>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</si>
  <si>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</si>
  <si>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</si>
  <si>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</si>
  <si>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</si>
  <si>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</si>
  <si>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</si>
  <si>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</si>
  <si>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</si>
  <si>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</si>
  <si>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</si>
  <si>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</si>
  <si>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</si>
  <si>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</si>
  <si>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</si>
  <si>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</si>
  <si>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</si>
  <si>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</si>
  <si>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</si>
  <si>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</si>
  <si>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</si>
  <si>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</si>
  <si>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</si>
  <si>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</si>
  <si>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</si>
  <si>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</si>
  <si>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</si>
  <si>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</si>
  <si>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</si>
  <si>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</si>
  <si>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</si>
  <si>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</si>
  <si>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</si>
  <si>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</si>
  <si>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</si>
  <si>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</si>
  <si>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</si>
  <si>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</si>
  <si>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</si>
  <si>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</si>
  <si>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</si>
  <si>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</si>
  <si>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</si>
  <si>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</si>
  <si>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</si>
  <si>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</si>
  <si>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</si>
  <si>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</si>
  <si>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</si>
  <si>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</si>
  <si>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</si>
  <si>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</si>
  <si>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</si>
  <si>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</si>
  <si>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</si>
  <si>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</si>
  <si>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</si>
  <si>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</si>
  <si>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Rafael Gottero</t>
  </si>
  <si>
    <t>rgottero@gmail.com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</si>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</sst>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rgottero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7" workbookViewId="0">
      <selection activeCell="C21" sqref="C21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1" workbookViewId="0">
      <selection activeCell="H9" sqref="H9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7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2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3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-6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6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2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3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6</v>
      </c>
      <c r="S20" s="99">
        <f>IF('No modificar!!'!AJ14=1,'No modificar!!'!AA14,IF('No modificar!!'!AJ15=1,'No modificar!!'!AA15,IF('No modificar!!'!AJ16=1,'No modificar!!'!AA16,'No modificar!!'!AA17)))</f>
        <v>-4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5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1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5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0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Australia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2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Perú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2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2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2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2</v>
      </c>
      <c r="T39" s="147">
        <f>IF('No modificar!!'!AJ34=2,'No modificar!!'!AB34,IF('No modificar!!'!AJ35=2,'No modificar!!'!AB35,IF('No modificar!!'!AJ36=2,'No modificar!!'!AB36,'No modificar!!'!AB37)))</f>
        <v>5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2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8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7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2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5</v>
      </c>
      <c r="S50" s="99">
        <f>IF('No modificar!!'!AJ44=1,'No modificar!!'!AA44,IF('No modificar!!'!AJ45=1,'No modificar!!'!AA45,IF('No modificar!!'!AJ46=1,'No modificar!!'!AA46,'No modificar!!'!AA47)))</f>
        <v>-3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-6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Corea del Sur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-1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3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1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0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8</v>
      </c>
      <c r="S71" s="114">
        <f>IF('No modificar!!'!AJ64=0,'No modificar!!'!AA64,IF('No modificar!!'!AJ65=0,'No modificar!!'!AA65,IF('No modificar!!'!AJ66=0,'No modificar!!'!AA66,'No modificar!!'!AA67)))</f>
        <v>-8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2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7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6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1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N25" sqref="N25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94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1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">
        <v>90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Corea del Sur</v>
      </c>
      <c r="E15" s="184">
        <v>1</v>
      </c>
      <c r="F15" s="169"/>
      <c r="G15" s="185" t="str">
        <f>IF(E14&gt;E15,D14,IF(E15&gt;E14,D15,"Manualmente"))</f>
        <v>Brasil</v>
      </c>
      <c r="H15" s="185">
        <v>3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1</v>
      </c>
      <c r="F17" s="169"/>
      <c r="G17" s="185" t="s">
        <v>120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0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">
        <v>113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Australia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1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0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0</v>
      </c>
      <c r="F31" s="169"/>
      <c r="G31" s="185" t="str">
        <f>IF(E31&gt;E32,D31,IF(E32&gt;E31,D32,"Manualmente"))</f>
        <v>Bélgica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1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2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2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3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0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2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2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Corea del Sur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1</v>
      </c>
      <c r="E59" s="172">
        <f>'Fase final'!E18</f>
        <v>1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Australia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1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0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3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2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Bélgica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0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0</v>
      </c>
      <c r="E73" s="16">
        <f>'Fase final'!K30</f>
        <v>0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1</v>
      </c>
      <c r="E76" s="42">
        <f>'Fase final'!N14</f>
        <v>0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2</v>
      </c>
      <c r="E77" s="16">
        <f>'Fase final'!N24</f>
        <v>0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Australia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Corea del Sur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Bélgica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0</v>
      </c>
      <c r="X4" s="15">
        <f>I10</f>
        <v>2</v>
      </c>
      <c r="Y4" s="15">
        <f>C4+C6+C8</f>
        <v>3</v>
      </c>
      <c r="Z4" s="15">
        <f>D4+D6+D8</f>
        <v>4</v>
      </c>
      <c r="AA4" s="15">
        <f>Y4-Z4</f>
        <v>-1</v>
      </c>
      <c r="AB4" s="8">
        <f>3*V4+W4</f>
        <v>3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6</v>
      </c>
      <c r="AA5" s="6">
        <f>Y5-Z5</f>
        <v>-6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4</v>
      </c>
      <c r="Z6" s="6">
        <f>D5+C6+C9</f>
        <v>3</v>
      </c>
      <c r="AA6" s="6">
        <f>Y6-Z6</f>
        <v>1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7</v>
      </c>
      <c r="Z7" s="16">
        <f>C5+C7+C8</f>
        <v>1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0</v>
      </c>
      <c r="I10" s="3">
        <f t="shared" si="0"/>
        <v>2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3</v>
      </c>
      <c r="AA14" s="22">
        <f>Y14-Z14</f>
        <v>2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7</v>
      </c>
      <c r="Z15" s="6">
        <f>C14+D17+D19</f>
        <v>1</v>
      </c>
      <c r="AA15" s="6">
        <f>Y15-Z15</f>
        <v>6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5</v>
      </c>
      <c r="AA16" s="6">
        <f>Y16-Z16</f>
        <v>-4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2</v>
      </c>
      <c r="Z17" s="16">
        <f>C15+C17+C18</f>
        <v>6</v>
      </c>
      <c r="AA17" s="16">
        <f>Y17-Z17</f>
        <v>-4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1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6</v>
      </c>
      <c r="Z24" s="22">
        <f>D24+D26+D28</f>
        <v>1</v>
      </c>
      <c r="AA24" s="22">
        <f>Y24-Z24</f>
        <v>5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1</v>
      </c>
      <c r="X25" s="6">
        <f>L30</f>
        <v>1</v>
      </c>
      <c r="Y25" s="6">
        <f>D24+C27+C29</f>
        <v>2</v>
      </c>
      <c r="Z25" s="6">
        <f>C24+D27+D29</f>
        <v>2</v>
      </c>
      <c r="AA25" s="6">
        <f>Y25-Z25</f>
        <v>0</v>
      </c>
      <c r="AB25" s="10">
        <f>3*V25+W25</f>
        <v>4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1</v>
      </c>
      <c r="AF25">
        <f>IF(OR(AB25&gt;AB27,AND(AB25=AB27,AA25&gt;AA27),AND(AB25=AB27,AA25=AA27,Y25&gt;Y27)),1,0)</f>
        <v>1</v>
      </c>
      <c r="AH25">
        <f>SUM(AD25:AF25)</f>
        <v>2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2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0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1</v>
      </c>
      <c r="X26" s="6">
        <f>O30</f>
        <v>2</v>
      </c>
      <c r="Y26" s="6">
        <f>C25+D26+D29</f>
        <v>2</v>
      </c>
      <c r="Z26" s="6">
        <f>D25+C26+C29</f>
        <v>5</v>
      </c>
      <c r="AA26" s="6">
        <f>Y26-Z26</f>
        <v>-3</v>
      </c>
      <c r="AB26" s="10">
        <f>3*V26+W26</f>
        <v>1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0</v>
      </c>
      <c r="AH26">
        <f>SUM(AD26:AF26)</f>
        <v>0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0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2</v>
      </c>
      <c r="X27" s="16">
        <f>R30</f>
        <v>1</v>
      </c>
      <c r="Y27" s="16">
        <f>D25+D27+D28</f>
        <v>2</v>
      </c>
      <c r="Z27" s="16">
        <f>C25+C27+C28</f>
        <v>4</v>
      </c>
      <c r="AA27" s="16">
        <f>Y27-Z27</f>
        <v>-2</v>
      </c>
      <c r="AB27" s="12">
        <f>3*V27+W27</f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1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1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2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1</v>
      </c>
      <c r="K29" s="6">
        <f>IF(C29=D29,1,0)</f>
        <v>0</v>
      </c>
      <c r="L29" s="13">
        <f>IF(C29&lt;D29,1,0)</f>
        <v>0</v>
      </c>
      <c r="M29" s="9">
        <f>IF(D29&gt;C29,1,0)</f>
        <v>0</v>
      </c>
      <c r="N29" s="6">
        <f>IF(D29=C29,1,0)</f>
        <v>0</v>
      </c>
      <c r="O29" s="13">
        <f>IF(D29&lt;C29,1,0)</f>
        <v>1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1</v>
      </c>
      <c r="K30" s="19">
        <f t="shared" si="2"/>
        <v>1</v>
      </c>
      <c r="L30" s="20">
        <f t="shared" si="2"/>
        <v>1</v>
      </c>
      <c r="M30" s="18">
        <f t="shared" si="2"/>
        <v>0</v>
      </c>
      <c r="N30" s="19">
        <f t="shared" si="2"/>
        <v>1</v>
      </c>
      <c r="O30" s="20">
        <f>SUM(O24:O29)</f>
        <v>2</v>
      </c>
      <c r="P30" s="19">
        <f>SUM(P24:P29)</f>
        <v>0</v>
      </c>
      <c r="Q30" s="19">
        <f>SUM(Q24:Q29)</f>
        <v>2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5</v>
      </c>
      <c r="Z34" s="95">
        <f>D34+D36+D38</f>
        <v>3</v>
      </c>
      <c r="AA34" s="95">
        <f>Y34-Z34</f>
        <v>2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5</v>
      </c>
      <c r="AA35" s="6">
        <f>Y35-Z35</f>
        <v>-4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3</v>
      </c>
      <c r="Z36" s="6">
        <f>D35+C36+C39</f>
        <v>3</v>
      </c>
      <c r="AA36" s="6">
        <f>Y36-Z36</f>
        <v>0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2</v>
      </c>
      <c r="X37" s="97">
        <f>R40</f>
        <v>0</v>
      </c>
      <c r="Y37" s="97">
        <f>D35+D37+D38</f>
        <v>6</v>
      </c>
      <c r="Z37" s="97">
        <f>C35+C37+C38</f>
        <v>4</v>
      </c>
      <c r="AA37" s="97">
        <f>Y37-Z37</f>
        <v>2</v>
      </c>
      <c r="AB37" s="12">
        <f>3*V37+W37</f>
        <v>5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2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1</v>
      </c>
      <c r="Q40" s="91">
        <f>SUM(Q34:Q39)</f>
        <v>2</v>
      </c>
      <c r="R40" s="92">
        <f>SUM(R34:R39)</f>
        <v>0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8</v>
      </c>
      <c r="Z44" s="95">
        <f>D44+D46+D48</f>
        <v>1</v>
      </c>
      <c r="AA44" s="95">
        <f>Y44-Z44</f>
        <v>7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2</v>
      </c>
      <c r="W45" s="6">
        <f>K50</f>
        <v>0</v>
      </c>
      <c r="X45" s="6">
        <f>L50</f>
        <v>1</v>
      </c>
      <c r="Y45" s="6">
        <f>D44+C47+C49</f>
        <v>5</v>
      </c>
      <c r="Z45" s="6">
        <f>C44+D47+D49</f>
        <v>3</v>
      </c>
      <c r="AA45" s="6">
        <f>Y45-Z45</f>
        <v>2</v>
      </c>
      <c r="AB45" s="10">
        <f>3*V45+W45</f>
        <v>6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0</v>
      </c>
      <c r="X46" s="6">
        <f>O50</f>
        <v>2</v>
      </c>
      <c r="Y46" s="6">
        <f>C45+D46+D49</f>
        <v>2</v>
      </c>
      <c r="Z46" s="6">
        <f>D45+C46+C49</f>
        <v>5</v>
      </c>
      <c r="AA46" s="6">
        <f>Y46-Z46</f>
        <v>-3</v>
      </c>
      <c r="AB46" s="10">
        <f>3*V46+W46</f>
        <v>3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0</v>
      </c>
      <c r="Z47" s="97">
        <f>C45+C47+C48</f>
        <v>6</v>
      </c>
      <c r="AA47" s="97">
        <f>Y47-Z47</f>
        <v>-6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2</v>
      </c>
      <c r="K50" s="91">
        <f t="shared" si="4"/>
        <v>0</v>
      </c>
      <c r="L50" s="92">
        <f t="shared" si="4"/>
        <v>1</v>
      </c>
      <c r="M50" s="90">
        <f t="shared" si="4"/>
        <v>1</v>
      </c>
      <c r="N50" s="91">
        <f t="shared" si="4"/>
        <v>0</v>
      </c>
      <c r="O50" s="92">
        <f>SUM(O44:O49)</f>
        <v>2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1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3</v>
      </c>
      <c r="Z55" s="6">
        <f>C54+D57+D59</f>
        <v>5</v>
      </c>
      <c r="AA55" s="6">
        <f>Y55-Z55</f>
        <v>-2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0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3</v>
      </c>
      <c r="Z56" s="6">
        <f>D55+C56+C59</f>
        <v>6</v>
      </c>
      <c r="AA56" s="6">
        <f>Y56-Z56</f>
        <v>-3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0</v>
      </c>
      <c r="L57" s="13">
        <f>IF(C57&lt;D57,1,0)</f>
        <v>1</v>
      </c>
      <c r="M57" s="9"/>
      <c r="N57" s="6"/>
      <c r="O57" s="13"/>
      <c r="P57" s="6">
        <f>IF(D57&gt;C57,1,0)</f>
        <v>1</v>
      </c>
      <c r="Q57" s="6">
        <f>IF(D57=C57,1,0)</f>
        <v>0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1</v>
      </c>
      <c r="X57" s="97">
        <f>R60</f>
        <v>1</v>
      </c>
      <c r="Y57" s="97">
        <f>D55+D57+D58</f>
        <v>3</v>
      </c>
      <c r="Z57" s="97">
        <f>C55+C57+C58</f>
        <v>4</v>
      </c>
      <c r="AA57" s="97">
        <f>Y57-Z57</f>
        <v>-1</v>
      </c>
      <c r="AB57" s="12">
        <f>3*V57+W57</f>
        <v>4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1</v>
      </c>
      <c r="AH57">
        <f>SUM(AD57:AF57)</f>
        <v>2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2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0</v>
      </c>
      <c r="L60" s="92">
        <f t="shared" si="5"/>
        <v>2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1</v>
      </c>
      <c r="Q60" s="91">
        <f>SUM(Q54:Q59)</f>
        <v>1</v>
      </c>
      <c r="R60" s="92">
        <f>SUM(R54:R59)</f>
        <v>1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5</v>
      </c>
      <c r="Z64" s="95">
        <f>D64+D66+D68</f>
        <v>1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0</v>
      </c>
      <c r="Z65" s="6">
        <f>C64+D67+D69</f>
        <v>8</v>
      </c>
      <c r="AA65" s="6">
        <f>Y65-Z65</f>
        <v>-8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3</v>
      </c>
      <c r="Z66" s="6">
        <f>D65+C66+C69</f>
        <v>3</v>
      </c>
      <c r="AA66" s="6">
        <f>Y66-Z66</f>
        <v>0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2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2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1</v>
      </c>
      <c r="X74" s="95">
        <f>I80</f>
        <v>2</v>
      </c>
      <c r="Y74" s="95">
        <f>C74+C76+C78</f>
        <v>2</v>
      </c>
      <c r="Z74" s="95">
        <f>D74+D76+D78</f>
        <v>5</v>
      </c>
      <c r="AA74" s="95">
        <f>Y74-Z74</f>
        <v>-3</v>
      </c>
      <c r="AB74" s="8">
        <f>3*V74+W74</f>
        <v>1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0</v>
      </c>
      <c r="N75" s="6">
        <f>IF(C75=D75,1,0)</f>
        <v>1</v>
      </c>
      <c r="O75" s="13">
        <f>IF(C75&lt;D75,1,0)</f>
        <v>0</v>
      </c>
      <c r="P75" s="6">
        <f>IF(D75&gt;C75,1,0)</f>
        <v>0</v>
      </c>
      <c r="Q75" s="6">
        <f>IF(D75=C75,1,0)</f>
        <v>1</v>
      </c>
      <c r="R75" s="13">
        <f>IF(D75&lt;C75,1,0)</f>
        <v>0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4</v>
      </c>
      <c r="Z75" s="6">
        <f>C74+D77+D79</f>
        <v>6</v>
      </c>
      <c r="AA75" s="6">
        <f>Y75-Z75</f>
        <v>-2</v>
      </c>
      <c r="AB75" s="10">
        <f>3*V75+W75</f>
        <v>1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5</v>
      </c>
      <c r="Z76" s="6">
        <f>D75+C76+C79</f>
        <v>2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2</v>
      </c>
      <c r="W77" s="97">
        <f>Q80</f>
        <v>1</v>
      </c>
      <c r="X77" s="97">
        <f>R80</f>
        <v>0</v>
      </c>
      <c r="Y77" s="97">
        <f>D75+D77+D78</f>
        <v>4</v>
      </c>
      <c r="Z77" s="97">
        <f>C75+C77+C78</f>
        <v>2</v>
      </c>
      <c r="AA77" s="97">
        <f>Y77-Z77</f>
        <v>2</v>
      </c>
      <c r="AB77" s="12">
        <f>3*V77+W77</f>
        <v>7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1</v>
      </c>
      <c r="I80" s="92">
        <f t="shared" si="7"/>
        <v>2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2</v>
      </c>
      <c r="Q80" s="91">
        <f>SUM(Q74:Q79)</f>
        <v>1</v>
      </c>
      <c r="R80" s="92">
        <f>SUM(R74:R79)</f>
        <v>0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Rafael Gottero</cp:lastModifiedBy>
  <dcterms:created xsi:type="dcterms:W3CDTF">2010-03-03T16:28:09Z</dcterms:created>
  <dcterms:modified xsi:type="dcterms:W3CDTF">2018-06-04T11:38:57Z</dcterms:modified>
</cp:coreProperties>
</file>