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<sst xmlns="http://schemas.openxmlformats.org/spreadsheetml/2006/main" count="456" uniqueCount="226">
  <si>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</si>
  <si>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</si>
  <si>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</si>
  <si>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</si>
  <si>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</si>
  <si>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</si>
  <si>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</si>
  <si>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</si>
  <si>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</si>
  <si>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</si>
  <si>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</si>
  <si>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</si>
  <si>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</si>
  <si>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</si>
  <si>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</si>
  <si>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</si>
  <si>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</si>
  <si>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</si>
  <si>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</si>
  <si>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</si>
  <si>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</si>
  <si>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</si>
  <si>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</si>
  <si>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</si>
  <si>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</si>
  <si>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</si>
  <si>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</si>
  <si>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</si>
  <si>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</si>
  <si>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</si>
  <si>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</si>
  <si>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</si>
  <si>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</si>
  <si>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</si>
  <si>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</si>
  <si>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</si>
  <si>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</si>
  <si>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</si>
  <si>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</si>
  <si>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</si>
  <si>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</si>
  <si>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</si>
  <si>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</si>
  <si>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</si>
  <si>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</si>
  <si>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</si>
  <si>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</si>
  <si>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</si>
  <si>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</si>
  <si>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Sebastián Álvarez</t>
  </si>
  <si>
    <t xml:space="preserve">e-mail</t>
  </si>
  <si>
    <t xml:space="preserve">sebastianmartin1899@gmail.com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</si>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</sst>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ebastianmartin1899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D46" colorId="64" zoomScale="100" zoomScaleNormal="100" zoomScalePageLayoutView="100" workbookViewId="0">
      <selection pane="topLeft" activeCell="I78" activeCellId="0" sqref="I78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0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4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2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-1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2</v>
      </c>
      <c r="S11" s="81" t="n">
        <f aca="false">IF('No modificar!!'!AJ4=0,'No modificar!!'!AA4,IF('No modificar!!'!AJ5=0,'No modificar!!'!AA5,IF('No modificar!!'!AJ6=0,'No modificar!!'!AA6,'No modificar!!'!AA7)))</f>
        <v>-2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5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1</v>
      </c>
      <c r="I19" s="93" t="n">
        <v>2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Marruecos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Portugal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5</v>
      </c>
      <c r="R20" s="76" t="n">
        <f aca="false">IF('No modificar!!'!AJ14=1,'No modificar!!'!Z14,IF('No modificar!!'!AJ15=1,'No modificar!!'!Z15,IF('No modificar!!'!AJ16=1,'No modificar!!'!Z16,'No modificar!!'!Z17)))</f>
        <v>3</v>
      </c>
      <c r="S20" s="76" t="n">
        <f aca="false">IF('No modificar!!'!AJ14=1,'No modificar!!'!AA14,IF('No modificar!!'!AJ15=1,'No modificar!!'!AA15,IF('No modificar!!'!AJ16=1,'No modificar!!'!AA16,'No modificar!!'!AA17)))</f>
        <v>2</v>
      </c>
      <c r="T20" s="74" t="n">
        <f aca="false">IF('No modificar!!'!AJ14=1,'No modificar!!'!AB14,IF('No modificar!!'!AJ15=1,'No modificar!!'!AB15,IF('No modificar!!'!AJ16=1,'No modificar!!'!AB16,'No modificar!!'!AB17)))</f>
        <v>4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-8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0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6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3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0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1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0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4</v>
      </c>
      <c r="R38" s="67" t="n">
        <f aca="false">IF('No modificar!!'!AJ34=3,'No modificar!!'!Z34,IF('No modificar!!'!AJ35=3,'No modificar!!'!Z35,IF('No modificar!!'!AJ36=3,'No modificar!!'!Z36,'No modificar!!'!Z37)))</f>
        <v>0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1</v>
      </c>
      <c r="R40" s="76" t="n">
        <f aca="false">IF('No modificar!!'!AJ34=1,'No modificar!!'!Z34,IF('No modificar!!'!AJ35=1,'No modificar!!'!Z35,IF('No modificar!!'!AJ36=1,'No modificar!!'!Z36,'No modificar!!'!Z37)))</f>
        <v>3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3</v>
      </c>
      <c r="S41" s="81" t="n">
        <f aca="false">IF('No modificar!!'!AJ34=0,'No modificar!!'!AA34,IF('No modificar!!'!AJ35=0,'No modificar!!'!AA35,IF('No modificar!!'!AJ36=0,'No modificar!!'!AA36,'No modificar!!'!AA37)))</f>
        <v>-2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1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4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8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1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1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0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sebastianmartin189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0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3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3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2</v>
      </c>
      <c r="F17" s="10"/>
      <c r="G17" s="118" t="str">
        <f aca="false">IF(E17&gt;E18,D17,IF(E18&gt;E17,D18,"Manualmente"))</f>
        <v>Bélgica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Argentina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1</v>
      </c>
      <c r="F24" s="10"/>
      <c r="G24" s="118" t="s">
        <v>28</v>
      </c>
      <c r="H24" s="118" t="n">
        <v>2</v>
      </c>
      <c r="I24" s="10"/>
      <c r="J24" s="10"/>
      <c r="K24" s="10"/>
      <c r="L24" s="10"/>
      <c r="M24" s="121" t="str">
        <f aca="false">IF(K23&gt;K30,J30,IF(K30&gt;K23,J23,"Manualmente"))</f>
        <v>Argentina</v>
      </c>
      <c r="N24" s="121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2</v>
      </c>
      <c r="F31" s="10"/>
      <c r="G31" s="118" t="str">
        <f aca="false">IF(E31&gt;E32,D31,IF(E32&gt;E31,D32,"Manualmente"))</f>
        <v>Polonia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0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1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2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0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1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0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1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1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1</v>
      </c>
      <c r="E22" s="123" t="n">
        <f aca="false">'Fase de grupos'!I19</f>
        <v>2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3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0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0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4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1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Marruecos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1</v>
      </c>
      <c r="F59" s="134" t="str">
        <f aca="false">'Fase final'!D18</f>
        <v>Colombia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Egipto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1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Suiza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Polonia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1</v>
      </c>
      <c r="E66" s="137" t="n">
        <f aca="false">'Fase final'!H10</f>
        <v>3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2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Polonia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0</v>
      </c>
      <c r="E72" s="126" t="n">
        <f aca="false">'Fase final'!K16</f>
        <v>2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1</v>
      </c>
      <c r="E73" s="130" t="n">
        <f aca="false">'Fase final'!K30</f>
        <v>3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3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1</v>
      </c>
      <c r="E77" s="130" t="n">
        <f aca="false">'Fase final'!N24</f>
        <v>0</v>
      </c>
      <c r="F77" s="131" t="str">
        <f aca="false">'Fase final'!M24</f>
        <v>Argentina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Egipto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Marruecos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Polonia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Argentina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Argentina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Brasil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0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0</v>
      </c>
      <c r="W4" s="126" t="n">
        <f aca="false">H10</f>
        <v>2</v>
      </c>
      <c r="X4" s="126" t="n">
        <f aca="false">I10</f>
        <v>1</v>
      </c>
      <c r="Y4" s="126" t="n">
        <f aca="false">C4+C6+C8</f>
        <v>2</v>
      </c>
      <c r="Z4" s="126" t="n">
        <f aca="false">D4+D6+D8</f>
        <v>3</v>
      </c>
      <c r="AA4" s="126" t="n">
        <f aca="false">Y4-Z4</f>
        <v>-1</v>
      </c>
      <c r="AB4" s="142" t="n">
        <f aca="false">3*V4+W4</f>
        <v>2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0</v>
      </c>
      <c r="Z5" s="123" t="n">
        <f aca="false">C4+D7+D9</f>
        <v>2</v>
      </c>
      <c r="AA5" s="123" t="n">
        <f aca="false">Y5-Z5</f>
        <v>-2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2</v>
      </c>
      <c r="Z6" s="123" t="n">
        <f aca="false">D5+C6+C9</f>
        <v>3</v>
      </c>
      <c r="AA6" s="123" t="n">
        <f aca="false">Y6-Z6</f>
        <v>-1</v>
      </c>
      <c r="AB6" s="143" t="n">
        <f aca="false">3*V6+W6</f>
        <v>4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1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5</v>
      </c>
      <c r="Z7" s="130" t="n">
        <f aca="false">C5+C7+C8</f>
        <v>1</v>
      </c>
      <c r="AA7" s="130" t="n">
        <f aca="false">Y7-Z7</f>
        <v>4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0</v>
      </c>
      <c r="H10" s="145" t="n">
        <f aca="false">SUM(H4:H9)</f>
        <v>2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1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1</v>
      </c>
      <c r="W14" s="126" t="n">
        <f aca="false">H20</f>
        <v>1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3</v>
      </c>
      <c r="AA14" s="126" t="n">
        <f aca="false">Y14-Z14</f>
        <v>2</v>
      </c>
      <c r="AB14" s="142" t="n">
        <f aca="false">3*V14+W14</f>
        <v>4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0</v>
      </c>
      <c r="AF14" s="0" t="n">
        <f aca="false">IF(OR(AB14&gt;AB17,AND(AB14=AB17,AA14&gt;AA17),AND(AB14=AB17,AA14=AA17,Y14&gt;Y17)),1,0)</f>
        <v>1</v>
      </c>
      <c r="AH14" s="0" t="n">
        <f aca="false">SUM(AD14:AF14)</f>
        <v>1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2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7</v>
      </c>
      <c r="Z15" s="123" t="n">
        <f aca="false">C14+D17+D19</f>
        <v>2</v>
      </c>
      <c r="AA15" s="123" t="n">
        <f aca="false">Y15-Z15</f>
        <v>5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1</v>
      </c>
      <c r="D16" s="124" t="n">
        <f aca="false">'Fase de grupos'!I19</f>
        <v>2</v>
      </c>
      <c r="E16" s="1" t="str">
        <f aca="false">'Fase de grupos'!J19</f>
        <v>Marruecos</v>
      </c>
      <c r="G16" s="128" t="n">
        <f aca="false">IF(C16&gt;D16,1,0)</f>
        <v>0</v>
      </c>
      <c r="H16" s="123" t="n">
        <f aca="false">IF(C16=D16,1,0)</f>
        <v>0</v>
      </c>
      <c r="I16" s="124" t="n">
        <f aca="false">IF(C16&lt;D16,1,0)</f>
        <v>1</v>
      </c>
      <c r="J16" s="128"/>
      <c r="K16" s="123"/>
      <c r="L16" s="124"/>
      <c r="M16" s="128" t="n">
        <f aca="false">IF(D16&gt;C16,1,0)</f>
        <v>1</v>
      </c>
      <c r="N16" s="123" t="n">
        <f aca="false">IF(D16=C16,1,0)</f>
        <v>0</v>
      </c>
      <c r="O16" s="124" t="n">
        <f aca="false">IF(D16&lt;C16,1,0)</f>
        <v>0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2</v>
      </c>
      <c r="W16" s="123" t="n">
        <f aca="false">N20</f>
        <v>0</v>
      </c>
      <c r="X16" s="123" t="n">
        <f aca="false">O20</f>
        <v>1</v>
      </c>
      <c r="Y16" s="123" t="n">
        <f aca="false">C15+D16+D19</f>
        <v>5</v>
      </c>
      <c r="Z16" s="123" t="n">
        <f aca="false">D15+C16+C19</f>
        <v>4</v>
      </c>
      <c r="AA16" s="123" t="n">
        <f aca="false">Y16-Z16</f>
        <v>1</v>
      </c>
      <c r="AB16" s="143" t="n">
        <f aca="false">3*V16+W16</f>
        <v>6</v>
      </c>
      <c r="AD16" s="0" t="n">
        <f aca="false">IF(OR(AB16&gt;AB14,AND(AB16=AB14,AA16&gt;AA14),AND(AB16=AB14,AA16=AA14,Y16&gt;Y14)),1,0)</f>
        <v>1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2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0</v>
      </c>
      <c r="Z17" s="130" t="n">
        <f aca="false">C15+C17+C18</f>
        <v>8</v>
      </c>
      <c r="AA17" s="130" t="n">
        <f aca="false">Y17-Z17</f>
        <v>-8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1</v>
      </c>
      <c r="H20" s="145" t="n">
        <f aca="false">SUM(H14:H19)</f>
        <v>1</v>
      </c>
      <c r="I20" s="122" t="n">
        <f aca="false">SUM(I14:I19)</f>
        <v>1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2</v>
      </c>
      <c r="N20" s="145" t="n">
        <f aca="false">SUM(N14:N19)</f>
        <v>0</v>
      </c>
      <c r="O20" s="122" t="n">
        <f aca="false">SUM(O14:O19)</f>
        <v>1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8</v>
      </c>
      <c r="Z24" s="126" t="n">
        <f aca="false">D24+D26+D28</f>
        <v>2</v>
      </c>
      <c r="AA24" s="126" t="n">
        <f aca="false">Y24-Z24</f>
        <v>6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0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0</v>
      </c>
      <c r="Z25" s="123" t="n">
        <f aca="false">C24+D27+D29</f>
        <v>4</v>
      </c>
      <c r="AA25" s="123" t="n">
        <f aca="false">Y25-Z25</f>
        <v>-4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3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0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0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0</v>
      </c>
      <c r="X27" s="130" t="n">
        <f aca="false">R30</f>
        <v>2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2</v>
      </c>
      <c r="N30" s="145" t="n">
        <f aca="false">SUM(N24:N29)</f>
        <v>0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0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1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4</v>
      </c>
      <c r="Z34" s="126" t="n">
        <f aca="false">D34+D36+D38</f>
        <v>0</v>
      </c>
      <c r="AA34" s="126" t="n">
        <f aca="false">Y34-Z34</f>
        <v>4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0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1</v>
      </c>
      <c r="Z35" s="123" t="n">
        <f aca="false">C34+D37+D39</f>
        <v>3</v>
      </c>
      <c r="AA35" s="123" t="n">
        <f aca="false">Y35-Z35</f>
        <v>-2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1</v>
      </c>
      <c r="X36" s="123" t="n">
        <f aca="false">O40</f>
        <v>1</v>
      </c>
      <c r="Y36" s="123" t="n">
        <f aca="false">C35+D36+D39</f>
        <v>3</v>
      </c>
      <c r="Z36" s="123" t="n">
        <f aca="false">D35+C36+C39</f>
        <v>3</v>
      </c>
      <c r="AA36" s="123" t="n">
        <f aca="false">Y36-Z36</f>
        <v>0</v>
      </c>
      <c r="AB36" s="143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1</v>
      </c>
      <c r="Z37" s="130" t="n">
        <f aca="false">C35+C37+C38</f>
        <v>3</v>
      </c>
      <c r="AA37" s="130" t="n">
        <f aca="false">Y37-Z37</f>
        <v>-2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1</v>
      </c>
      <c r="N40" s="145" t="n">
        <f aca="false">SUM(N34:N39)</f>
        <v>1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1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0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4</v>
      </c>
      <c r="AA45" s="123" t="n">
        <f aca="false">Y45-Z45</f>
        <v>0</v>
      </c>
      <c r="AB45" s="143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1</v>
      </c>
      <c r="X46" s="123" t="n">
        <f aca="false">O50</f>
        <v>2</v>
      </c>
      <c r="Y46" s="123" t="n">
        <f aca="false">C45+D46+D49</f>
        <v>2</v>
      </c>
      <c r="Z46" s="123" t="n">
        <f aca="false">D45+C46+C49</f>
        <v>5</v>
      </c>
      <c r="AA46" s="123" t="n">
        <f aca="false">Y46-Z46</f>
        <v>-3</v>
      </c>
      <c r="AB46" s="143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1</v>
      </c>
      <c r="Z47" s="130" t="n">
        <f aca="false">C45+C47+C48</f>
        <v>6</v>
      </c>
      <c r="AA47" s="130" t="n">
        <f aca="false">Y47-Z47</f>
        <v>-5</v>
      </c>
      <c r="AB47" s="14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4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0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1</v>
      </c>
      <c r="O50" s="122" t="n">
        <f aca="false">SUM(O44:O49)</f>
        <v>2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0</v>
      </c>
      <c r="AA54" s="126" t="n">
        <f aca="false">Y54-Z54</f>
        <v>8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3</v>
      </c>
      <c r="Z55" s="123" t="n">
        <f aca="false">C54+D57+D59</f>
        <v>3</v>
      </c>
      <c r="AA55" s="123" t="n">
        <f aca="false">Y55-Z55</f>
        <v>0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2</v>
      </c>
      <c r="Z56" s="123" t="n">
        <f aca="false">D55+C56+C59</f>
        <v>4</v>
      </c>
      <c r="AA56" s="123" t="n">
        <f aca="false">Y56-Z56</f>
        <v>-2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0</v>
      </c>
      <c r="Z57" s="130" t="n">
        <f aca="false">C55+C57+C58</f>
        <v>6</v>
      </c>
      <c r="AA57" s="130" t="n">
        <f aca="false">Y57-Z57</f>
        <v>-6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3</v>
      </c>
      <c r="W64" s="126" t="n">
        <f aca="false">H70</f>
        <v>0</v>
      </c>
      <c r="X64" s="126" t="n">
        <f aca="false">I70</f>
        <v>0</v>
      </c>
      <c r="Y64" s="126" t="n">
        <f aca="false">C64+C66+C68</f>
        <v>8</v>
      </c>
      <c r="Z64" s="126" t="n">
        <f aca="false">D64+D66+D68</f>
        <v>1</v>
      </c>
      <c r="AA64" s="126" t="n">
        <f aca="false">Y64-Z64</f>
        <v>7</v>
      </c>
      <c r="AB64" s="142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1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2</v>
      </c>
      <c r="Z65" s="123" t="n">
        <f aca="false">C64+D67+D69</f>
        <v>6</v>
      </c>
      <c r="AA65" s="123" t="n">
        <f aca="false">Y65-Z65</f>
        <v>-4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0</v>
      </c>
      <c r="Z66" s="123" t="n">
        <f aca="false">D65+C66+C69</f>
        <v>5</v>
      </c>
      <c r="AA66" s="123" t="n">
        <f aca="false">Y66-Z66</f>
        <v>-5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0</v>
      </c>
      <c r="X67" s="130" t="n">
        <f aca="false">R70</f>
        <v>1</v>
      </c>
      <c r="Y67" s="130" t="n">
        <f aca="false">D65+D67+D68</f>
        <v>5</v>
      </c>
      <c r="Z67" s="130" t="n">
        <f aca="false">C65+C67+C68</f>
        <v>3</v>
      </c>
      <c r="AA67" s="130" t="n">
        <f aca="false">Y67-Z67</f>
        <v>2</v>
      </c>
      <c r="AB67" s="144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1</v>
      </c>
      <c r="H68" s="123" t="n">
        <f aca="false">IF(C68=D68,1,0)</f>
        <v>0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0</v>
      </c>
      <c r="R68" s="124" t="n">
        <f aca="false">IF(D68&lt;C68,1,0)</f>
        <v>1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3</v>
      </c>
      <c r="H70" s="145" t="n">
        <f aca="false">SUM(H64:H69)</f>
        <v>0</v>
      </c>
      <c r="I70" s="122" t="n">
        <f aca="false">SUM(I64:I69)</f>
        <v>0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2</v>
      </c>
      <c r="Q70" s="145" t="n">
        <f aca="false">SUM(Q64:Q69)</f>
        <v>0</v>
      </c>
      <c r="R70" s="122" t="n">
        <f aca="false">SUM(R64:R69)</f>
        <v>1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3</v>
      </c>
      <c r="W74" s="126" t="n">
        <f aca="false">H80</f>
        <v>0</v>
      </c>
      <c r="X74" s="126" t="n">
        <f aca="false">I80</f>
        <v>0</v>
      </c>
      <c r="Y74" s="126" t="n">
        <f aca="false">C74+C76+C78</f>
        <v>5</v>
      </c>
      <c r="Z74" s="126" t="n">
        <f aca="false">D74+D76+D78</f>
        <v>1</v>
      </c>
      <c r="AA74" s="126" t="n">
        <f aca="false">Y74-Z74</f>
        <v>4</v>
      </c>
      <c r="AB74" s="142" t="n">
        <f aca="false">3*V74+W74</f>
        <v>9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2</v>
      </c>
      <c r="X75" s="123" t="n">
        <f aca="false">L80</f>
        <v>1</v>
      </c>
      <c r="Y75" s="123" t="n">
        <f aca="false">D74+C77+C79</f>
        <v>3</v>
      </c>
      <c r="Z75" s="123" t="n">
        <f aca="false">C74+D77+D79</f>
        <v>4</v>
      </c>
      <c r="AA75" s="123" t="n">
        <f aca="false">Y75-Z75</f>
        <v>-1</v>
      </c>
      <c r="AB75" s="143" t="n">
        <f aca="false">3*V75+W75</f>
        <v>2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0</v>
      </c>
      <c r="E76" s="1" t="str">
        <f aca="false">'Fase de grupos'!J79</f>
        <v>Colombia</v>
      </c>
      <c r="G76" s="128" t="n">
        <f aca="false">IF(C76&gt;D76,1,0)</f>
        <v>1</v>
      </c>
      <c r="H76" s="123" t="n">
        <f aca="false">IF(C76=D76,1,0)</f>
        <v>0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0</v>
      </c>
      <c r="O76" s="124" t="n">
        <f aca="false">IF(D76&lt;C76,1,0)</f>
        <v>1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1</v>
      </c>
      <c r="X76" s="123" t="n">
        <f aca="false">O80</f>
        <v>1</v>
      </c>
      <c r="Y76" s="123" t="n">
        <f aca="false">C75+D76+D79</f>
        <v>3</v>
      </c>
      <c r="Z76" s="123" t="n">
        <f aca="false">D75+C76+C79</f>
        <v>2</v>
      </c>
      <c r="AA76" s="123" t="n">
        <f aca="false">Y76-Z76</f>
        <v>1</v>
      </c>
      <c r="AB76" s="143" t="n">
        <f aca="false">3*V76+W76</f>
        <v>4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1</v>
      </c>
      <c r="Z77" s="130" t="n">
        <f aca="false">C75+C77+C78</f>
        <v>5</v>
      </c>
      <c r="AA77" s="130" t="n">
        <f aca="false">Y77-Z77</f>
        <v>-4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1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3</v>
      </c>
      <c r="H80" s="145" t="n">
        <f aca="false">SUM(H74:H79)</f>
        <v>0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2</v>
      </c>
      <c r="L80" s="122" t="n">
        <f aca="false">SUM(L74:L79)</f>
        <v>1</v>
      </c>
      <c r="M80" s="141" t="n">
        <f aca="false">SUM(M74:M79)</f>
        <v>1</v>
      </c>
      <c r="N80" s="145" t="n">
        <f aca="false">SUM(N74:N79)</f>
        <v>1</v>
      </c>
      <c r="O80" s="122" t="n">
        <f aca="false">SUM(O74:O79)</f>
        <v>1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2018-06-16T15:40:25Z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