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9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jovella_microsoft_com/Documents/Git/CAF-Expert-Learning-Path/04-CAF Advanced - Landing Zones Accelerator/sources/"/>
    </mc:Choice>
  </mc:AlternateContent>
  <xr:revisionPtr revIDLastSave="61" documentId="8_{5C402405-0F26-4932-A9A4-5D54886656C5}" xr6:coauthVersionLast="47" xr6:coauthVersionMax="47" xr10:uidLastSave="{9E9FCDD9-1C76-491B-8A6B-DEC41FD40664}"/>
  <bookViews>
    <workbookView xWindow="-93" yWindow="-93" windowWidth="25786" windowHeight="13866" firstSheet="1" activeTab="1" xr2:uid="{00000000-000D-0000-FFFF-FFFF00000000}"/>
  </bookViews>
  <sheets>
    <sheet name="SLA" sheetId="1" r:id="rId1"/>
    <sheet name="SLA Estimator" sheetId="2" r:id="rId2"/>
  </sheets>
  <definedNames>
    <definedName name="Azure_Services">Table1[Azure Service]</definedName>
    <definedName name="Azure_SLA">Table1[[Azure Service]:[SLA]]</definedName>
    <definedName name="Composite_SLA">'SLA Estimator'!$C$27,'SLA Estimator'!$F$27,'SLA Estimator'!$I$27,'SLA Estimator'!$L$27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Q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27" i="2" s="1"/>
  <c r="N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7" i="2" s="1"/>
  <c r="K25" i="2"/>
  <c r="H25" i="2"/>
  <c r="E25" i="2"/>
  <c r="B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L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27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C5" i="2"/>
  <c r="F5" i="2"/>
  <c r="L27" i="2" l="1"/>
  <c r="L28" i="2" s="1"/>
  <c r="F27" i="2"/>
  <c r="R28" i="2"/>
  <c r="O28" i="2"/>
  <c r="C27" i="2"/>
  <c r="I28" i="2"/>
  <c r="U31" i="2" l="1"/>
  <c r="U32" i="2" s="1"/>
  <c r="F28" i="2"/>
  <c r="U27" i="2"/>
  <c r="U28" i="2" s="1"/>
  <c r="C28" i="2"/>
</calcChain>
</file>

<file path=xl/sharedStrings.xml><?xml version="1.0" encoding="utf-8"?>
<sst xmlns="http://schemas.openxmlformats.org/spreadsheetml/2006/main" count="130" uniqueCount="82">
  <si>
    <t>Azure Service</t>
  </si>
  <si>
    <t>SLA</t>
  </si>
  <si>
    <t>Requirements / Notes</t>
  </si>
  <si>
    <t>Active Directory</t>
  </si>
  <si>
    <t>Azure AD Basic or Premium required for SLA</t>
  </si>
  <si>
    <t>API Management</t>
  </si>
  <si>
    <t>API Management Standard Tier required for SLA</t>
  </si>
  <si>
    <t>App Gateway</t>
  </si>
  <si>
    <t>App Service Environment</t>
  </si>
  <si>
    <t>App Service Environment (ILB Zonal)</t>
  </si>
  <si>
    <t>App Service Plan</t>
  </si>
  <si>
    <t>Automation</t>
  </si>
  <si>
    <t>SLA guarantees that Automation jobs will start within 30 minutes of planned start time</t>
  </si>
  <si>
    <t>Cache</t>
  </si>
  <si>
    <t>CDN</t>
  </si>
  <si>
    <t>Cosmos DB (Multiple Writable Replicas)</t>
  </si>
  <si>
    <t>Cosmos DB (Single Writable Replica)</t>
  </si>
  <si>
    <t>DNS</t>
  </si>
  <si>
    <t>Event Hubs</t>
  </si>
  <si>
    <t>SLA requires Basic or Standard tiers</t>
  </si>
  <si>
    <t>ExpressRoute Dedicated Circuit</t>
  </si>
  <si>
    <t>SLA guarantees ExpressRoute virtual circuit connectivity to Azure Virtual Networks within Azure datacenter regions.</t>
  </si>
  <si>
    <t>FrontDoor</t>
  </si>
  <si>
    <t>HDInsight</t>
  </si>
  <si>
    <t>IoT Hub</t>
  </si>
  <si>
    <t>IoT Hub DPS</t>
  </si>
  <si>
    <t>Key Vault</t>
  </si>
  <si>
    <t>Media Services</t>
  </si>
  <si>
    <t>Multi-factor Authentication</t>
  </si>
  <si>
    <t>Redis Cache</t>
  </si>
  <si>
    <t>SLA requires Standard tier</t>
  </si>
  <si>
    <t>Scheduler</t>
  </si>
  <si>
    <t>SLA guarantees that Scheduler jobs will start within 30 minutes of planned start time</t>
  </si>
  <si>
    <t>Service Bus Notification Hubs</t>
  </si>
  <si>
    <t>Service Bus Queues and Topics</t>
  </si>
  <si>
    <t>Service Bus Relay</t>
  </si>
  <si>
    <t>Site Recovery</t>
  </si>
  <si>
    <t>For failover to Azure, a four-hour RTO for unencrypted VM instances and a six-hour RTO for encrypted VM instances is guaranteed</t>
  </si>
  <si>
    <t>SQL Database (Business Crit/Premium across AZs)</t>
  </si>
  <si>
    <t>SQL Database (Business Crit/Premium non-AZs)</t>
  </si>
  <si>
    <t>SQL Database (General/Std/Basic)</t>
  </si>
  <si>
    <t>SQL Database (Hyperscale with 0 Replicas)</t>
  </si>
  <si>
    <t>SQL Database (Hyperscale with 1 Replica)</t>
  </si>
  <si>
    <t>SQL Database (Hyperscale with 2+ Replicas)</t>
  </si>
  <si>
    <t>Standard Load Balancer</t>
  </si>
  <si>
    <t>Storage - GRS (Cool Blobs)</t>
  </si>
  <si>
    <t>Storage - GRS (Hot Blobs)</t>
  </si>
  <si>
    <t>Storage - LRS (Cool Blobs)</t>
  </si>
  <si>
    <t>Storage - LRS (Hot Blobs)</t>
  </si>
  <si>
    <t>Storage - RAGRS (Read Cool Blobs)</t>
  </si>
  <si>
    <t>Storage - RAGRS (Read Hot Blobs)</t>
  </si>
  <si>
    <t>Storage - RAGRS (Write Cool Blobs)</t>
  </si>
  <si>
    <t>SLA guarantees read requests from RAGRS storage, provided that the application retries failed read attempts from primary region to secondary region</t>
  </si>
  <si>
    <t>Storage - RAGRS (Write Hot Blobs)</t>
  </si>
  <si>
    <t>Storage - ZRS (Cool Blobs)</t>
  </si>
  <si>
    <t>Storage - ZRS (Hot Blobs)</t>
  </si>
  <si>
    <t>Traffic Manager</t>
  </si>
  <si>
    <t>Virtual Network Gateway</t>
  </si>
  <si>
    <t>SLA guarantees Virtual Network Gateway uptime availability</t>
  </si>
  <si>
    <t>VM (Singleton w/ Premium Disks)</t>
  </si>
  <si>
    <t>VMs (AS)</t>
  </si>
  <si>
    <t>2 or more VM instances deployed in the same Availability Set</t>
  </si>
  <si>
    <t>VMs (AZ)</t>
  </si>
  <si>
    <t>2 or more VM instances deployed across multiple Availability Zones</t>
  </si>
  <si>
    <t>Microsoft Azure Platform Composite SLA Estimation Tool</t>
  </si>
  <si>
    <t>Global Tier</t>
  </si>
  <si>
    <t>Web Tier</t>
  </si>
  <si>
    <t>API Tier</t>
  </si>
  <si>
    <t>Data Tier</t>
  </si>
  <si>
    <t>Security</t>
  </si>
  <si>
    <t>Network</t>
  </si>
  <si>
    <t>Single Region Deployment</t>
  </si>
  <si>
    <t xml:space="preserve">Zonal Deployments to # of Zones: </t>
  </si>
  <si>
    <t>No</t>
  </si>
  <si>
    <t xml:space="preserve">Composite SLA: </t>
  </si>
  <si>
    <t xml:space="preserve">Projected Max Minutes of Downtime/Month: </t>
  </si>
  <si>
    <t xml:space="preserve">Deploy to Paired Azure Regions: </t>
  </si>
  <si>
    <t xml:space="preserve">Deploy to Multiple Azure Regions: </t>
  </si>
  <si>
    <t>Paired Region Deployment</t>
  </si>
  <si>
    <t>Some services have special considerations when designing applications for availability and service level guarantees.  Review the Microsoft Azure Service Level Agreements documentation for details.</t>
  </si>
  <si>
    <t>* Deploying the Data Tier to multiple regions may require that an application specially address data partitioning, data writing, eventual consistency and active geo-replication scenarios.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</si>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</sst>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8"/>
      <color theme="4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2" fontId="4" fillId="3" borderId="0" xfId="1" applyNumberFormat="1" applyFont="1" applyFill="1" applyAlignment="1">
      <alignment horizontal="left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4" fillId="3" borderId="0" xfId="1" applyNumberFormat="1" applyFont="1" applyFill="1" applyAlignment="1">
      <alignment horizontal="left"/>
    </xf>
    <xf numFmtId="164" fontId="0" fillId="0" borderId="0" xfId="0" applyNumberFormat="1"/>
    <xf numFmtId="164" fontId="3" fillId="3" borderId="0" xfId="1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left"/>
    </xf>
    <xf numFmtId="10" fontId="4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2">
    <dxf>
      <numFmt numFmtId="164" formatCode="0.000%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0" totalsRowShown="0" headerRowDxfId="1">
  <autoFilter ref="A1:C50" xr:uid="{00000000-0009-0000-0100-000001000000}"/>
  <sortState xmlns:xlrd2="http://schemas.microsoft.com/office/spreadsheetml/2017/richdata2" ref="A2:C50">
    <sortCondition ref="A1"/>
  </sortState>
  <tableColumns count="3">
    <tableColumn id="1" xr3:uid="{00000000-0010-0000-0000-000001000000}" name="Azure Service"/>
    <tableColumn id="2" xr3:uid="{00000000-0010-0000-0000-000002000000}" name="SLA" dataDxfId="0"/>
    <tableColumn id="3" xr3:uid="{00000000-0010-0000-0000-000003000000}" name="Requirements / 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6" sqref="C6"/>
    </sheetView>
  </sheetViews>
  <sheetFormatPr defaultRowHeight="14.35" x14ac:dyDescent="0.5"/>
  <cols>
    <col min="1" max="1" width="54.87890625" bestFit="1" customWidth="1"/>
    <col min="3" max="3" width="136.703125" bestFit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t="s">
        <v>3</v>
      </c>
      <c r="B2" s="12">
        <v>0.999</v>
      </c>
      <c r="C2" t="s">
        <v>4</v>
      </c>
    </row>
    <row r="3" spans="1:3" x14ac:dyDescent="0.5">
      <c r="A3" t="s">
        <v>5</v>
      </c>
      <c r="B3" s="12">
        <v>0.999</v>
      </c>
      <c r="C3" t="s">
        <v>6</v>
      </c>
    </row>
    <row r="4" spans="1:3" x14ac:dyDescent="0.5">
      <c r="A4" t="s">
        <v>7</v>
      </c>
      <c r="B4" s="12">
        <v>0.99950000000000006</v>
      </c>
    </row>
    <row r="5" spans="1:3" x14ac:dyDescent="0.5">
      <c r="A5" t="s">
        <v>8</v>
      </c>
      <c r="B5" s="12">
        <v>0.99950000000000006</v>
      </c>
    </row>
    <row r="6" spans="1:3" x14ac:dyDescent="0.5">
      <c r="A6" t="s">
        <v>9</v>
      </c>
      <c r="B6" s="12">
        <v>0.99950000000000006</v>
      </c>
    </row>
    <row r="7" spans="1:3" x14ac:dyDescent="0.5">
      <c r="A7" t="s">
        <v>10</v>
      </c>
      <c r="B7" s="12">
        <v>0.99950000000000006</v>
      </c>
    </row>
    <row r="8" spans="1:3" x14ac:dyDescent="0.5">
      <c r="A8" t="s">
        <v>11</v>
      </c>
      <c r="B8" s="12">
        <v>0.999</v>
      </c>
      <c r="C8" t="s">
        <v>12</v>
      </c>
    </row>
    <row r="9" spans="1:3" x14ac:dyDescent="0.5">
      <c r="A9" t="s">
        <v>13</v>
      </c>
      <c r="B9" s="12">
        <v>0.999</v>
      </c>
    </row>
    <row r="10" spans="1:3" x14ac:dyDescent="0.5">
      <c r="A10" t="s">
        <v>14</v>
      </c>
      <c r="B10" s="12">
        <v>0.999</v>
      </c>
    </row>
    <row r="11" spans="1:3" x14ac:dyDescent="0.5">
      <c r="A11" t="s">
        <v>15</v>
      </c>
      <c r="B11" s="12">
        <v>0.99999000000000005</v>
      </c>
    </row>
    <row r="12" spans="1:3" x14ac:dyDescent="0.5">
      <c r="A12" t="s">
        <v>16</v>
      </c>
      <c r="B12" s="12">
        <v>0.99990000000000001</v>
      </c>
    </row>
    <row r="13" spans="1:3" x14ac:dyDescent="0.5">
      <c r="A13" t="s">
        <v>17</v>
      </c>
      <c r="B13" s="12">
        <v>1</v>
      </c>
    </row>
    <row r="14" spans="1:3" x14ac:dyDescent="0.5">
      <c r="A14" t="s">
        <v>18</v>
      </c>
      <c r="B14" s="12">
        <v>0.999</v>
      </c>
      <c r="C14" t="s">
        <v>19</v>
      </c>
    </row>
    <row r="15" spans="1:3" x14ac:dyDescent="0.5">
      <c r="A15" t="s">
        <v>20</v>
      </c>
      <c r="B15" s="12">
        <v>0.99950000000000006</v>
      </c>
      <c r="C15" t="s">
        <v>21</v>
      </c>
    </row>
    <row r="16" spans="1:3" x14ac:dyDescent="0.5">
      <c r="A16" t="s">
        <v>22</v>
      </c>
      <c r="B16" s="12">
        <v>0.99990000000000001</v>
      </c>
    </row>
    <row r="17" spans="1:3" x14ac:dyDescent="0.5">
      <c r="A17" t="s">
        <v>23</v>
      </c>
      <c r="B17" s="12">
        <v>0.999</v>
      </c>
    </row>
    <row r="18" spans="1:3" x14ac:dyDescent="0.5">
      <c r="A18" t="s">
        <v>24</v>
      </c>
      <c r="B18" s="12">
        <v>0.999</v>
      </c>
    </row>
    <row r="19" spans="1:3" x14ac:dyDescent="0.5">
      <c r="A19" t="s">
        <v>25</v>
      </c>
      <c r="B19" s="12">
        <v>0.999</v>
      </c>
    </row>
    <row r="20" spans="1:3" x14ac:dyDescent="0.5">
      <c r="A20" t="s">
        <v>26</v>
      </c>
      <c r="B20" s="12">
        <v>0.999</v>
      </c>
    </row>
    <row r="21" spans="1:3" x14ac:dyDescent="0.5">
      <c r="A21" t="s">
        <v>27</v>
      </c>
      <c r="B21" s="12">
        <v>0.999</v>
      </c>
    </row>
    <row r="22" spans="1:3" x14ac:dyDescent="0.5">
      <c r="A22" t="s">
        <v>28</v>
      </c>
      <c r="B22" s="12">
        <v>0.999</v>
      </c>
    </row>
    <row r="23" spans="1:3" x14ac:dyDescent="0.5">
      <c r="A23" t="s">
        <v>29</v>
      </c>
      <c r="B23" s="12">
        <v>0.999</v>
      </c>
      <c r="C23" t="s">
        <v>30</v>
      </c>
    </row>
    <row r="24" spans="1:3" x14ac:dyDescent="0.5">
      <c r="A24" t="s">
        <v>31</v>
      </c>
      <c r="B24" s="12">
        <v>0.999</v>
      </c>
      <c r="C24" t="s">
        <v>32</v>
      </c>
    </row>
    <row r="25" spans="1:3" x14ac:dyDescent="0.5">
      <c r="A25" t="s">
        <v>33</v>
      </c>
      <c r="B25" s="12">
        <v>0.999</v>
      </c>
      <c r="C25" t="s">
        <v>19</v>
      </c>
    </row>
    <row r="26" spans="1:3" x14ac:dyDescent="0.5">
      <c r="A26" t="s">
        <v>34</v>
      </c>
      <c r="B26" s="12">
        <v>0.999</v>
      </c>
    </row>
    <row r="27" spans="1:3" x14ac:dyDescent="0.5">
      <c r="A27" t="s">
        <v>35</v>
      </c>
      <c r="B27" s="12">
        <v>0.999</v>
      </c>
    </row>
    <row r="28" spans="1:3" x14ac:dyDescent="0.5">
      <c r="A28" t="s">
        <v>36</v>
      </c>
      <c r="B28" s="12">
        <v>0.999</v>
      </c>
      <c r="C28" t="s">
        <v>37</v>
      </c>
    </row>
    <row r="29" spans="1:3" x14ac:dyDescent="0.5">
      <c r="A29" t="s">
        <v>38</v>
      </c>
      <c r="B29" s="12">
        <v>0.99995000000000001</v>
      </c>
    </row>
    <row r="30" spans="1:3" x14ac:dyDescent="0.5">
      <c r="A30" t="s">
        <v>39</v>
      </c>
      <c r="B30" s="12">
        <v>0.99990000000000001</v>
      </c>
    </row>
    <row r="31" spans="1:3" x14ac:dyDescent="0.5">
      <c r="A31" t="s">
        <v>40</v>
      </c>
      <c r="B31" s="12">
        <v>0.99990000000000001</v>
      </c>
    </row>
    <row r="32" spans="1:3" x14ac:dyDescent="0.5">
      <c r="A32" t="s">
        <v>41</v>
      </c>
      <c r="B32" s="12">
        <v>0.999</v>
      </c>
    </row>
    <row r="33" spans="1:3" x14ac:dyDescent="0.5">
      <c r="A33" t="s">
        <v>42</v>
      </c>
      <c r="B33" s="12">
        <v>0.99950000000000006</v>
      </c>
    </row>
    <row r="34" spans="1:3" x14ac:dyDescent="0.5">
      <c r="A34" t="s">
        <v>43</v>
      </c>
      <c r="B34" s="12">
        <v>0.99990000000000001</v>
      </c>
    </row>
    <row r="35" spans="1:3" x14ac:dyDescent="0.5">
      <c r="A35" t="s">
        <v>44</v>
      </c>
      <c r="B35" s="12">
        <v>0.99990000000000001</v>
      </c>
    </row>
    <row r="36" spans="1:3" x14ac:dyDescent="0.5">
      <c r="A36" t="s">
        <v>45</v>
      </c>
      <c r="B36" s="12">
        <v>0.999</v>
      </c>
    </row>
    <row r="37" spans="1:3" x14ac:dyDescent="0.5">
      <c r="A37" t="s">
        <v>46</v>
      </c>
      <c r="B37" s="12">
        <v>0.999</v>
      </c>
    </row>
    <row r="38" spans="1:3" x14ac:dyDescent="0.5">
      <c r="A38" t="s">
        <v>47</v>
      </c>
      <c r="B38" s="12">
        <v>0.999</v>
      </c>
    </row>
    <row r="39" spans="1:3" x14ac:dyDescent="0.5">
      <c r="A39" t="s">
        <v>48</v>
      </c>
      <c r="B39" s="12">
        <v>0.999</v>
      </c>
    </row>
    <row r="40" spans="1:3" x14ac:dyDescent="0.5">
      <c r="A40" t="s">
        <v>49</v>
      </c>
      <c r="B40" s="12">
        <v>0.99990000000000001</v>
      </c>
    </row>
    <row r="41" spans="1:3" x14ac:dyDescent="0.5">
      <c r="A41" t="s">
        <v>50</v>
      </c>
      <c r="B41" s="12">
        <v>0.99990000000000001</v>
      </c>
    </row>
    <row r="42" spans="1:3" x14ac:dyDescent="0.5">
      <c r="A42" t="s">
        <v>51</v>
      </c>
      <c r="B42" s="12">
        <v>0.999</v>
      </c>
      <c r="C42" t="s">
        <v>52</v>
      </c>
    </row>
    <row r="43" spans="1:3" x14ac:dyDescent="0.5">
      <c r="A43" t="s">
        <v>53</v>
      </c>
      <c r="B43" s="12">
        <v>0.999</v>
      </c>
      <c r="C43" t="s">
        <v>52</v>
      </c>
    </row>
    <row r="44" spans="1:3" x14ac:dyDescent="0.5">
      <c r="A44" t="s">
        <v>54</v>
      </c>
      <c r="B44" s="12">
        <v>0.999</v>
      </c>
    </row>
    <row r="45" spans="1:3" x14ac:dyDescent="0.5">
      <c r="A45" t="s">
        <v>55</v>
      </c>
      <c r="B45" s="12">
        <v>0.999</v>
      </c>
    </row>
    <row r="46" spans="1:3" x14ac:dyDescent="0.5">
      <c r="A46" t="s">
        <v>56</v>
      </c>
      <c r="B46" s="12">
        <v>0.99990000000000001</v>
      </c>
    </row>
    <row r="47" spans="1:3" x14ac:dyDescent="0.5">
      <c r="A47" t="s">
        <v>57</v>
      </c>
      <c r="B47" s="12">
        <v>0.99950000000000006</v>
      </c>
      <c r="C47" t="s">
        <v>58</v>
      </c>
    </row>
    <row r="48" spans="1:3" x14ac:dyDescent="0.5">
      <c r="A48" t="s">
        <v>59</v>
      </c>
      <c r="B48" s="12">
        <v>0.999</v>
      </c>
    </row>
    <row r="49" spans="1:3" x14ac:dyDescent="0.5">
      <c r="A49" t="s">
        <v>60</v>
      </c>
      <c r="B49" s="12">
        <v>0.99950000000000006</v>
      </c>
      <c r="C49" t="s">
        <v>61</v>
      </c>
    </row>
    <row r="50" spans="1:3" x14ac:dyDescent="0.5">
      <c r="A50" t="s">
        <v>62</v>
      </c>
      <c r="B50" s="12">
        <v>0.99990000000000001</v>
      </c>
      <c r="C50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showGridLines="0" tabSelected="1" zoomScale="109" zoomScaleNormal="110" workbookViewId="0">
      <selection activeCell="C5" sqref="C5"/>
    </sheetView>
  </sheetViews>
  <sheetFormatPr defaultColWidth="9.1171875" defaultRowHeight="16.350000000000001" x14ac:dyDescent="0.65"/>
  <cols>
    <col min="1" max="1" width="2.703125" style="2" customWidth="1"/>
    <col min="2" max="2" width="38.703125" style="2" customWidth="1"/>
    <col min="3" max="3" width="10.703125" style="5" customWidth="1"/>
    <col min="4" max="4" width="2.703125" style="2" customWidth="1"/>
    <col min="5" max="5" width="38.703125" style="2" customWidth="1"/>
    <col min="6" max="6" width="12.703125" style="5" bestFit="1" customWidth="1"/>
    <col min="7" max="7" width="2.703125" style="2" customWidth="1"/>
    <col min="8" max="8" width="38.703125" style="2" customWidth="1"/>
    <col min="9" max="9" width="10.703125" style="5" customWidth="1"/>
    <col min="10" max="10" width="2.703125" style="2" customWidth="1"/>
    <col min="11" max="11" width="38.703125" style="2" customWidth="1"/>
    <col min="12" max="12" width="12.41015625" style="5" customWidth="1"/>
    <col min="13" max="13" width="2.703125" style="2" customWidth="1"/>
    <col min="14" max="14" width="38.703125" style="2" customWidth="1"/>
    <col min="15" max="15" width="10.703125" style="2" customWidth="1"/>
    <col min="16" max="16" width="2.703125" style="2" customWidth="1"/>
    <col min="17" max="17" width="38.703125" style="2" customWidth="1"/>
    <col min="18" max="18" width="10.703125" style="2" customWidth="1"/>
    <col min="19" max="19" width="2.703125" style="2" customWidth="1"/>
    <col min="20" max="20" width="38.703125" style="2" customWidth="1"/>
    <col min="21" max="21" width="10.703125" style="2" customWidth="1"/>
    <col min="22" max="16384" width="9.1171875" style="2"/>
  </cols>
  <sheetData>
    <row r="1" spans="2:18" ht="25.7" x14ac:dyDescent="0.95">
      <c r="B1" s="21" t="s">
        <v>64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8" ht="8.1" customHeight="1" x14ac:dyDescent="0.65"/>
    <row r="3" spans="2:18" x14ac:dyDescent="0.65">
      <c r="B3" s="23" t="s">
        <v>65</v>
      </c>
      <c r="C3" s="23"/>
      <c r="E3" s="23" t="s">
        <v>66</v>
      </c>
      <c r="F3" s="23"/>
      <c r="H3" s="23" t="s">
        <v>67</v>
      </c>
      <c r="I3" s="23"/>
      <c r="K3" s="23" t="s">
        <v>68</v>
      </c>
      <c r="L3" s="23"/>
      <c r="N3" s="23" t="s">
        <v>69</v>
      </c>
      <c r="O3" s="23"/>
      <c r="Q3" s="23" t="s">
        <v>70</v>
      </c>
      <c r="R3" s="23"/>
    </row>
    <row r="4" spans="2:18" x14ac:dyDescent="0.65">
      <c r="B4" s="3" t="s">
        <v>0</v>
      </c>
      <c r="C4" s="4" t="s">
        <v>1</v>
      </c>
      <c r="E4" s="3" t="s">
        <v>0</v>
      </c>
      <c r="F4" s="4" t="s">
        <v>1</v>
      </c>
      <c r="H4" s="3" t="s">
        <v>0</v>
      </c>
      <c r="I4" s="4" t="s">
        <v>1</v>
      </c>
      <c r="K4" s="3" t="s">
        <v>0</v>
      </c>
      <c r="L4" s="4" t="s">
        <v>1</v>
      </c>
      <c r="N4" s="3" t="s">
        <v>0</v>
      </c>
      <c r="O4" s="4" t="s">
        <v>1</v>
      </c>
      <c r="Q4" s="3" t="s">
        <v>0</v>
      </c>
      <c r="R4" s="4" t="s">
        <v>1</v>
      </c>
    </row>
    <row r="5" spans="2:18" x14ac:dyDescent="0.65">
      <c r="B5" s="9" t="s">
        <v>17</v>
      </c>
      <c r="C5" s="13">
        <f t="shared" ref="C5:C24" si="0">IF(B5="","",VLOOKUP(B5,Azure_SLA,2,FALSE))</f>
        <v>1</v>
      </c>
      <c r="E5" s="9" t="s">
        <v>59</v>
      </c>
      <c r="F5" s="14">
        <f t="shared" ref="F5:F24" si="1">IF(E5="","",VLOOKUP(E5,Azure_SLA,2,FALSE))</f>
        <v>0.999</v>
      </c>
      <c r="H5" s="9" t="s">
        <v>59</v>
      </c>
      <c r="I5" s="14"/>
      <c r="K5" s="9" t="s">
        <v>59</v>
      </c>
      <c r="L5" s="14">
        <f t="shared" ref="L5:L24" si="2">IF(K5="","",VLOOKUP(K5,Azure_SLA,2,FALSE))</f>
        <v>0.999</v>
      </c>
      <c r="N5" s="9"/>
      <c r="O5" s="14" t="str">
        <f t="shared" ref="O5:O24" si="3">IF(N5="","",VLOOKUP(N5,Azure_SLA,2,FALSE))</f>
        <v/>
      </c>
      <c r="Q5" s="9" t="s">
        <v>44</v>
      </c>
      <c r="R5" s="14">
        <f t="shared" ref="R5:R24" si="4">IF(Q5="","",VLOOKUP(Q5,Azure_SLA,2,FALSE))</f>
        <v>0.99990000000000001</v>
      </c>
    </row>
    <row r="6" spans="2:18" x14ac:dyDescent="0.65">
      <c r="B6" s="9"/>
      <c r="C6" s="13" t="str">
        <f t="shared" si="0"/>
        <v/>
      </c>
      <c r="E6" s="9"/>
      <c r="F6" s="14" t="str">
        <f t="shared" si="1"/>
        <v/>
      </c>
      <c r="H6" s="9"/>
      <c r="I6" s="14" t="str">
        <f t="shared" ref="I6:I24" si="5">IF(H6="","",VLOOKUP(H6,Azure_SLA,2,FALSE))</f>
        <v/>
      </c>
      <c r="K6" s="9"/>
      <c r="L6" s="14" t="str">
        <f t="shared" si="2"/>
        <v/>
      </c>
      <c r="N6" s="9"/>
      <c r="O6" s="14" t="str">
        <f t="shared" si="3"/>
        <v/>
      </c>
      <c r="Q6" s="9"/>
      <c r="R6" s="14" t="str">
        <f t="shared" si="4"/>
        <v/>
      </c>
    </row>
    <row r="7" spans="2:18" x14ac:dyDescent="0.65">
      <c r="B7" s="9"/>
      <c r="C7" s="13" t="str">
        <f t="shared" si="0"/>
        <v/>
      </c>
      <c r="E7" s="9"/>
      <c r="F7" s="14" t="str">
        <f t="shared" si="1"/>
        <v/>
      </c>
      <c r="H7" s="9"/>
      <c r="I7" s="14" t="str">
        <f t="shared" si="5"/>
        <v/>
      </c>
      <c r="K7" s="9"/>
      <c r="L7" s="14" t="str">
        <f t="shared" si="2"/>
        <v/>
      </c>
      <c r="N7" s="9"/>
      <c r="O7" s="14" t="str">
        <f t="shared" si="3"/>
        <v/>
      </c>
      <c r="Q7" s="9"/>
      <c r="R7" s="14" t="str">
        <f t="shared" si="4"/>
        <v/>
      </c>
    </row>
    <row r="8" spans="2:18" x14ac:dyDescent="0.65">
      <c r="B8" s="9"/>
      <c r="C8" s="13" t="str">
        <f t="shared" si="0"/>
        <v/>
      </c>
      <c r="E8" s="9"/>
      <c r="F8" s="14" t="str">
        <f t="shared" si="1"/>
        <v/>
      </c>
      <c r="H8" s="9"/>
      <c r="I8" s="14" t="str">
        <f t="shared" si="5"/>
        <v/>
      </c>
      <c r="K8" s="9"/>
      <c r="L8" s="14" t="str">
        <f t="shared" si="2"/>
        <v/>
      </c>
      <c r="N8" s="9"/>
      <c r="O8" s="14" t="str">
        <f t="shared" si="3"/>
        <v/>
      </c>
      <c r="Q8" s="9"/>
      <c r="R8" s="14" t="str">
        <f t="shared" si="4"/>
        <v/>
      </c>
    </row>
    <row r="9" spans="2:18" x14ac:dyDescent="0.65">
      <c r="B9" s="9"/>
      <c r="C9" s="13" t="str">
        <f t="shared" si="0"/>
        <v/>
      </c>
      <c r="E9" s="9"/>
      <c r="F9" s="14" t="str">
        <f t="shared" si="1"/>
        <v/>
      </c>
      <c r="H9" s="9"/>
      <c r="I9" s="14" t="str">
        <f t="shared" si="5"/>
        <v/>
      </c>
      <c r="K9" s="9"/>
      <c r="L9" s="14" t="str">
        <f t="shared" si="2"/>
        <v/>
      </c>
      <c r="N9" s="9"/>
      <c r="O9" s="14" t="str">
        <f t="shared" si="3"/>
        <v/>
      </c>
      <c r="Q9" s="9"/>
      <c r="R9" s="14" t="str">
        <f t="shared" si="4"/>
        <v/>
      </c>
    </row>
    <row r="10" spans="2:18" x14ac:dyDescent="0.65">
      <c r="B10" s="9"/>
      <c r="C10" s="13" t="str">
        <f t="shared" si="0"/>
        <v/>
      </c>
      <c r="E10" s="9"/>
      <c r="F10" s="14" t="str">
        <f t="shared" si="1"/>
        <v/>
      </c>
      <c r="H10" s="9"/>
      <c r="I10" s="14" t="str">
        <f t="shared" si="5"/>
        <v/>
      </c>
      <c r="K10" s="9"/>
      <c r="L10" s="14" t="str">
        <f t="shared" si="2"/>
        <v/>
      </c>
      <c r="N10" s="9"/>
      <c r="O10" s="14" t="str">
        <f t="shared" si="3"/>
        <v/>
      </c>
      <c r="Q10" s="9"/>
      <c r="R10" s="14" t="str">
        <f t="shared" si="4"/>
        <v/>
      </c>
    </row>
    <row r="11" spans="2:18" x14ac:dyDescent="0.65">
      <c r="B11" s="9"/>
      <c r="C11" s="13" t="str">
        <f t="shared" si="0"/>
        <v/>
      </c>
      <c r="E11" s="9"/>
      <c r="F11" s="14" t="str">
        <f t="shared" si="1"/>
        <v/>
      </c>
      <c r="H11" s="9"/>
      <c r="I11" s="14" t="str">
        <f t="shared" si="5"/>
        <v/>
      </c>
      <c r="K11" s="9"/>
      <c r="L11" s="14" t="str">
        <f t="shared" si="2"/>
        <v/>
      </c>
      <c r="N11" s="9"/>
      <c r="O11" s="14" t="str">
        <f t="shared" si="3"/>
        <v/>
      </c>
      <c r="Q11" s="9"/>
      <c r="R11" s="14" t="str">
        <f t="shared" si="4"/>
        <v/>
      </c>
    </row>
    <row r="12" spans="2:18" x14ac:dyDescent="0.65">
      <c r="B12" s="9"/>
      <c r="C12" s="13" t="str">
        <f t="shared" si="0"/>
        <v/>
      </c>
      <c r="E12" s="9"/>
      <c r="F12" s="14" t="str">
        <f t="shared" si="1"/>
        <v/>
      </c>
      <c r="H12" s="9"/>
      <c r="I12" s="14" t="str">
        <f t="shared" si="5"/>
        <v/>
      </c>
      <c r="K12" s="9"/>
      <c r="L12" s="14" t="str">
        <f t="shared" si="2"/>
        <v/>
      </c>
      <c r="N12" s="9"/>
      <c r="O12" s="14" t="str">
        <f t="shared" si="3"/>
        <v/>
      </c>
      <c r="Q12" s="9"/>
      <c r="R12" s="14" t="str">
        <f t="shared" si="4"/>
        <v/>
      </c>
    </row>
    <row r="13" spans="2:18" x14ac:dyDescent="0.65">
      <c r="B13" s="9"/>
      <c r="C13" s="13" t="str">
        <f t="shared" si="0"/>
        <v/>
      </c>
      <c r="E13" s="9"/>
      <c r="F13" s="14" t="str">
        <f t="shared" si="1"/>
        <v/>
      </c>
      <c r="H13" s="9"/>
      <c r="I13" s="14" t="str">
        <f t="shared" si="5"/>
        <v/>
      </c>
      <c r="K13" s="9"/>
      <c r="L13" s="14" t="str">
        <f t="shared" si="2"/>
        <v/>
      </c>
      <c r="N13" s="9"/>
      <c r="O13" s="14" t="str">
        <f t="shared" si="3"/>
        <v/>
      </c>
      <c r="Q13" s="9"/>
      <c r="R13" s="14" t="str">
        <f t="shared" si="4"/>
        <v/>
      </c>
    </row>
    <row r="14" spans="2:18" x14ac:dyDescent="0.65">
      <c r="B14" s="9"/>
      <c r="C14" s="13" t="str">
        <f t="shared" si="0"/>
        <v/>
      </c>
      <c r="E14" s="9"/>
      <c r="F14" s="14" t="str">
        <f t="shared" si="1"/>
        <v/>
      </c>
      <c r="H14" s="9"/>
      <c r="I14" s="14" t="str">
        <f t="shared" si="5"/>
        <v/>
      </c>
      <c r="K14" s="9"/>
      <c r="L14" s="14" t="str">
        <f t="shared" si="2"/>
        <v/>
      </c>
      <c r="N14" s="9"/>
      <c r="O14" s="14" t="str">
        <f t="shared" si="3"/>
        <v/>
      </c>
      <c r="Q14" s="9"/>
      <c r="R14" s="14" t="str">
        <f t="shared" si="4"/>
        <v/>
      </c>
    </row>
    <row r="15" spans="2:18" x14ac:dyDescent="0.65">
      <c r="B15" s="9"/>
      <c r="C15" s="13" t="str">
        <f t="shared" si="0"/>
        <v/>
      </c>
      <c r="E15" s="9"/>
      <c r="F15" s="14" t="str">
        <f t="shared" si="1"/>
        <v/>
      </c>
      <c r="H15" s="9"/>
      <c r="I15" s="14" t="str">
        <f t="shared" si="5"/>
        <v/>
      </c>
      <c r="K15" s="9"/>
      <c r="L15" s="14" t="str">
        <f t="shared" si="2"/>
        <v/>
      </c>
      <c r="N15" s="9"/>
      <c r="O15" s="14" t="str">
        <f t="shared" si="3"/>
        <v/>
      </c>
      <c r="Q15" s="9"/>
      <c r="R15" s="14" t="str">
        <f t="shared" si="4"/>
        <v/>
      </c>
    </row>
    <row r="16" spans="2:18" x14ac:dyDescent="0.65">
      <c r="B16" s="9"/>
      <c r="C16" s="13" t="str">
        <f t="shared" si="0"/>
        <v/>
      </c>
      <c r="E16" s="9"/>
      <c r="F16" s="14" t="str">
        <f t="shared" si="1"/>
        <v/>
      </c>
      <c r="H16" s="9"/>
      <c r="I16" s="14" t="str">
        <f t="shared" si="5"/>
        <v/>
      </c>
      <c r="K16" s="9"/>
      <c r="L16" s="14" t="str">
        <f t="shared" si="2"/>
        <v/>
      </c>
      <c r="N16" s="9"/>
      <c r="O16" s="14" t="str">
        <f t="shared" si="3"/>
        <v/>
      </c>
      <c r="Q16" s="9"/>
      <c r="R16" s="14" t="str">
        <f t="shared" si="4"/>
        <v/>
      </c>
    </row>
    <row r="17" spans="2:21" x14ac:dyDescent="0.65">
      <c r="B17" s="9"/>
      <c r="C17" s="13" t="str">
        <f t="shared" si="0"/>
        <v/>
      </c>
      <c r="E17" s="9"/>
      <c r="F17" s="14" t="str">
        <f t="shared" si="1"/>
        <v/>
      </c>
      <c r="H17" s="9"/>
      <c r="I17" s="14" t="str">
        <f t="shared" si="5"/>
        <v/>
      </c>
      <c r="K17" s="9"/>
      <c r="L17" s="14" t="str">
        <f t="shared" si="2"/>
        <v/>
      </c>
      <c r="N17" s="9"/>
      <c r="O17" s="14" t="str">
        <f t="shared" si="3"/>
        <v/>
      </c>
      <c r="Q17" s="9"/>
      <c r="R17" s="14" t="str">
        <f t="shared" si="4"/>
        <v/>
      </c>
    </row>
    <row r="18" spans="2:21" x14ac:dyDescent="0.65">
      <c r="B18" s="9"/>
      <c r="C18" s="13" t="str">
        <f t="shared" si="0"/>
        <v/>
      </c>
      <c r="E18" s="9"/>
      <c r="F18" s="14" t="str">
        <f t="shared" si="1"/>
        <v/>
      </c>
      <c r="H18" s="9"/>
      <c r="I18" s="14" t="str">
        <f t="shared" si="5"/>
        <v/>
      </c>
      <c r="K18" s="9"/>
      <c r="L18" s="14" t="str">
        <f t="shared" si="2"/>
        <v/>
      </c>
      <c r="N18" s="9"/>
      <c r="O18" s="14" t="str">
        <f t="shared" si="3"/>
        <v/>
      </c>
      <c r="Q18" s="9"/>
      <c r="R18" s="14" t="str">
        <f t="shared" si="4"/>
        <v/>
      </c>
    </row>
    <row r="19" spans="2:21" x14ac:dyDescent="0.65">
      <c r="B19" s="9"/>
      <c r="C19" s="13" t="str">
        <f t="shared" si="0"/>
        <v/>
      </c>
      <c r="E19" s="9"/>
      <c r="F19" s="14" t="str">
        <f t="shared" si="1"/>
        <v/>
      </c>
      <c r="H19" s="9"/>
      <c r="I19" s="14" t="str">
        <f t="shared" si="5"/>
        <v/>
      </c>
      <c r="K19" s="9"/>
      <c r="L19" s="14" t="str">
        <f t="shared" si="2"/>
        <v/>
      </c>
      <c r="N19" s="9"/>
      <c r="O19" s="14" t="str">
        <f t="shared" si="3"/>
        <v/>
      </c>
      <c r="Q19" s="9"/>
      <c r="R19" s="14" t="str">
        <f t="shared" si="4"/>
        <v/>
      </c>
    </row>
    <row r="20" spans="2:21" x14ac:dyDescent="0.65">
      <c r="B20" s="9"/>
      <c r="C20" s="13" t="str">
        <f t="shared" si="0"/>
        <v/>
      </c>
      <c r="E20" s="9"/>
      <c r="F20" s="14" t="str">
        <f t="shared" si="1"/>
        <v/>
      </c>
      <c r="H20" s="9"/>
      <c r="I20" s="14" t="str">
        <f t="shared" si="5"/>
        <v/>
      </c>
      <c r="K20" s="9"/>
      <c r="L20" s="14" t="str">
        <f t="shared" si="2"/>
        <v/>
      </c>
      <c r="N20" s="9"/>
      <c r="O20" s="14" t="str">
        <f t="shared" si="3"/>
        <v/>
      </c>
      <c r="Q20" s="9"/>
      <c r="R20" s="14" t="str">
        <f t="shared" si="4"/>
        <v/>
      </c>
    </row>
    <row r="21" spans="2:21" x14ac:dyDescent="0.65">
      <c r="B21" s="9"/>
      <c r="C21" s="13" t="str">
        <f t="shared" si="0"/>
        <v/>
      </c>
      <c r="E21" s="9"/>
      <c r="F21" s="14" t="str">
        <f t="shared" si="1"/>
        <v/>
      </c>
      <c r="H21" s="9"/>
      <c r="I21" s="14" t="str">
        <f t="shared" si="5"/>
        <v/>
      </c>
      <c r="K21" s="9"/>
      <c r="L21" s="14" t="str">
        <f t="shared" si="2"/>
        <v/>
      </c>
      <c r="N21" s="9"/>
      <c r="O21" s="14" t="str">
        <f t="shared" si="3"/>
        <v/>
      </c>
      <c r="Q21" s="9"/>
      <c r="R21" s="14" t="str">
        <f t="shared" si="4"/>
        <v/>
      </c>
    </row>
    <row r="22" spans="2:21" x14ac:dyDescent="0.65">
      <c r="B22" s="9"/>
      <c r="C22" s="13" t="str">
        <f t="shared" si="0"/>
        <v/>
      </c>
      <c r="E22" s="9"/>
      <c r="F22" s="14" t="str">
        <f t="shared" si="1"/>
        <v/>
      </c>
      <c r="H22" s="9"/>
      <c r="I22" s="14" t="str">
        <f t="shared" si="5"/>
        <v/>
      </c>
      <c r="K22" s="9"/>
      <c r="L22" s="14" t="str">
        <f t="shared" si="2"/>
        <v/>
      </c>
      <c r="N22" s="9"/>
      <c r="O22" s="14" t="str">
        <f t="shared" si="3"/>
        <v/>
      </c>
      <c r="Q22" s="9"/>
      <c r="R22" s="14" t="str">
        <f t="shared" si="4"/>
        <v/>
      </c>
    </row>
    <row r="23" spans="2:21" x14ac:dyDescent="0.65">
      <c r="B23" s="9"/>
      <c r="C23" s="13" t="str">
        <f t="shared" si="0"/>
        <v/>
      </c>
      <c r="E23" s="9"/>
      <c r="F23" s="14" t="str">
        <f t="shared" si="1"/>
        <v/>
      </c>
      <c r="H23" s="9"/>
      <c r="I23" s="14" t="str">
        <f t="shared" si="5"/>
        <v/>
      </c>
      <c r="K23" s="9"/>
      <c r="L23" s="14" t="str">
        <f t="shared" si="2"/>
        <v/>
      </c>
      <c r="N23" s="9"/>
      <c r="O23" s="14" t="str">
        <f t="shared" si="3"/>
        <v/>
      </c>
      <c r="Q23" s="9"/>
      <c r="R23" s="14" t="str">
        <f t="shared" si="4"/>
        <v/>
      </c>
    </row>
    <row r="24" spans="2:21" x14ac:dyDescent="0.65">
      <c r="B24" s="9"/>
      <c r="C24" s="13" t="str">
        <f t="shared" si="0"/>
        <v/>
      </c>
      <c r="E24" s="9"/>
      <c r="F24" s="14" t="str">
        <f t="shared" si="1"/>
        <v/>
      </c>
      <c r="H24" s="9"/>
      <c r="I24" s="14" t="str">
        <f t="shared" si="5"/>
        <v/>
      </c>
      <c r="K24" s="9"/>
      <c r="L24" s="14" t="str">
        <f t="shared" si="2"/>
        <v/>
      </c>
      <c r="N24" s="9"/>
      <c r="O24" s="14" t="str">
        <f t="shared" si="3"/>
        <v/>
      </c>
      <c r="Q24" s="9"/>
      <c r="R24" s="14" t="str">
        <f t="shared" si="4"/>
        <v/>
      </c>
    </row>
    <row r="25" spans="2:21" x14ac:dyDescent="0.65">
      <c r="B25" s="22" t="str">
        <f>B3</f>
        <v>Global Tier</v>
      </c>
      <c r="C25" s="22"/>
      <c r="E25" s="22" t="str">
        <f>E3</f>
        <v>Web Tier</v>
      </c>
      <c r="F25" s="22"/>
      <c r="H25" s="22" t="str">
        <f>H3</f>
        <v>API Tier</v>
      </c>
      <c r="I25" s="22"/>
      <c r="K25" s="22" t="str">
        <f>K3</f>
        <v>Data Tier</v>
      </c>
      <c r="L25" s="22"/>
      <c r="N25" s="22" t="str">
        <f>N3</f>
        <v>Security</v>
      </c>
      <c r="O25" s="22"/>
      <c r="Q25" s="22" t="str">
        <f>Q3</f>
        <v>Network</v>
      </c>
      <c r="R25" s="22"/>
      <c r="T25" s="22" t="s">
        <v>71</v>
      </c>
      <c r="U25" s="22"/>
    </row>
    <row r="26" spans="2:21" x14ac:dyDescent="0.65">
      <c r="B26" s="7"/>
      <c r="C26" s="7"/>
      <c r="E26" s="7" t="s">
        <v>72</v>
      </c>
      <c r="F26" s="10" t="s">
        <v>73</v>
      </c>
      <c r="H26" s="7" t="s">
        <v>72</v>
      </c>
      <c r="I26" s="10" t="s">
        <v>73</v>
      </c>
      <c r="K26" s="7" t="s">
        <v>72</v>
      </c>
      <c r="L26" s="10" t="s">
        <v>73</v>
      </c>
      <c r="N26" s="7" t="s">
        <v>72</v>
      </c>
      <c r="O26" s="10" t="s">
        <v>73</v>
      </c>
      <c r="Q26" s="7" t="s">
        <v>72</v>
      </c>
      <c r="R26" s="10" t="s">
        <v>73</v>
      </c>
      <c r="T26" s="7"/>
      <c r="U26" s="7"/>
    </row>
    <row r="27" spans="2:21" x14ac:dyDescent="0.65">
      <c r="B27" s="7" t="s">
        <v>74</v>
      </c>
      <c r="C27" s="11">
        <f>SUBTOTAL(6,C5:C24)</f>
        <v>1</v>
      </c>
      <c r="E27" s="7" t="s">
        <v>74</v>
      </c>
      <c r="F27" s="15">
        <f>IF(F26="No",SUBTOTAL(6,F5:F24),1-((1-SUBTOTAL(6,F5:F24))^F26))</f>
        <v>0.999</v>
      </c>
      <c r="H27" s="7" t="s">
        <v>74</v>
      </c>
      <c r="I27" s="15">
        <f>IF(I26="No",SUBTOTAL(6,I5:I24),1-((1-SUBTOTAL(6,I5:I24))^I26))</f>
        <v>0</v>
      </c>
      <c r="K27" s="7" t="s">
        <v>74</v>
      </c>
      <c r="L27" s="15">
        <f>IF(L26="No",SUBTOTAL(6,L5:L24),1-((1-SUBTOTAL(6,L5:L24))^L26))</f>
        <v>0.999</v>
      </c>
      <c r="N27" s="7" t="s">
        <v>74</v>
      </c>
      <c r="O27" s="15">
        <f>IF(O26="No",SUBTOTAL(6,O5:O24),1-((1-SUBTOTAL(6,O5:O24))^O26))</f>
        <v>0</v>
      </c>
      <c r="Q27" s="7" t="s">
        <v>74</v>
      </c>
      <c r="R27" s="15">
        <f>IF(R26="No",SUBTOTAL(6,R5:R24),1-((1-SUBTOTAL(6,R5:R24))^R26))</f>
        <v>0.99990000000000001</v>
      </c>
      <c r="T27" s="7" t="s">
        <v>74</v>
      </c>
      <c r="U27" s="16">
        <f>IF(C27&gt;0,C27,1)*IF(F27&gt;0,F27,1)*IF(I27&gt;0,I27,1)*IF(L27&gt;0,L27,1)*IF(O27&gt;0,O27,1)*IF(R27&gt;0,R27,1)</f>
        <v>0.99790119990000004</v>
      </c>
    </row>
    <row r="28" spans="2:21" x14ac:dyDescent="0.65">
      <c r="B28" s="7" t="s">
        <v>75</v>
      </c>
      <c r="C28" s="8">
        <f>IF(C27&gt;0,44640*(1-C27),"")</f>
        <v>0</v>
      </c>
      <c r="E28" s="7" t="s">
        <v>75</v>
      </c>
      <c r="F28" s="8">
        <f>IF(F27&gt;0,44640*(1-F27),"")</f>
        <v>44.640000000000043</v>
      </c>
      <c r="H28" s="7" t="s">
        <v>75</v>
      </c>
      <c r="I28" s="8" t="str">
        <f>IF(I27&gt;0,44640*(1-I27),"")</f>
        <v/>
      </c>
      <c r="K28" s="7" t="s">
        <v>75</v>
      </c>
      <c r="L28" s="8">
        <f>IF(L27&gt;0,44640*(1-L27),"")</f>
        <v>44.640000000000043</v>
      </c>
      <c r="N28" s="7" t="s">
        <v>75</v>
      </c>
      <c r="O28" s="8" t="str">
        <f>IF(O27&gt;0,44640*(1-O27),"")</f>
        <v/>
      </c>
      <c r="Q28" s="7" t="s">
        <v>75</v>
      </c>
      <c r="R28" s="8">
        <f>IF(R27&gt;0,44640*(1-R27),"")</f>
        <v>4.4639999999995084</v>
      </c>
      <c r="T28" s="7" t="s">
        <v>75</v>
      </c>
      <c r="U28" s="8">
        <f>IF(U27&gt;0,44640*(1-U27),"")</f>
        <v>93.690436463998424</v>
      </c>
    </row>
    <row r="29" spans="2:21" ht="8.1" customHeight="1" x14ac:dyDescent="0.65"/>
    <row r="30" spans="2:21" x14ac:dyDescent="0.65">
      <c r="B30" s="5"/>
      <c r="C30" s="6"/>
      <c r="E30" s="7" t="s">
        <v>76</v>
      </c>
      <c r="F30" s="10" t="s">
        <v>73</v>
      </c>
      <c r="H30" s="7" t="s">
        <v>76</v>
      </c>
      <c r="I30" s="10" t="s">
        <v>81</v>
      </c>
      <c r="K30" s="7" t="s">
        <v>76</v>
      </c>
      <c r="L30" s="10" t="s">
        <v>81</v>
      </c>
      <c r="N30" s="7" t="s">
        <v>77</v>
      </c>
      <c r="O30" s="10" t="s">
        <v>73</v>
      </c>
      <c r="Q30" s="7" t="s">
        <v>76</v>
      </c>
      <c r="R30" s="10" t="s">
        <v>73</v>
      </c>
      <c r="T30" s="22" t="s">
        <v>78</v>
      </c>
      <c r="U30" s="22"/>
    </row>
    <row r="31" spans="2:21" x14ac:dyDescent="0.65">
      <c r="T31" s="7" t="s">
        <v>74</v>
      </c>
      <c r="U31" s="16">
        <f>IF(C27&gt;0,C27,1)*IF(F27&gt;0,IF(F30="No",F27,(1-(1-F27)*(1-F27))),1)*IF(I27&gt;0,IF(I30="No",I27,(1-(1-I27)*(1-I27))),1)*IF(L27&gt;0,IF(L30="No",L27,(1-(1-L27)*(1-L27))),1)*IF(O27&gt;0,IF(O30="No",O27,(1-(1-O27)*(1-O27))),1)*IF(R27&gt;0,IF(R30="No",R27,(1-(1-R27)*(1-R27))),1)</f>
        <v>0.99889910109989999</v>
      </c>
    </row>
    <row r="32" spans="2:21" x14ac:dyDescent="0.65">
      <c r="B32" s="19" t="s">
        <v>79</v>
      </c>
      <c r="C32" s="19"/>
      <c r="D32" s="19"/>
      <c r="E32" s="19"/>
      <c r="K32" s="20" t="s">
        <v>80</v>
      </c>
      <c r="L32" s="20"/>
      <c r="T32" s="7" t="s">
        <v>75</v>
      </c>
      <c r="U32" s="8">
        <f>IF(U31&gt;0,44640*(1-U31),"")</f>
        <v>49.144126900464506</v>
      </c>
    </row>
    <row r="33" spans="2:12" x14ac:dyDescent="0.65">
      <c r="B33" s="19"/>
      <c r="C33" s="19"/>
      <c r="D33" s="19"/>
      <c r="E33" s="19"/>
      <c r="K33" s="20"/>
      <c r="L33" s="20"/>
    </row>
    <row r="34" spans="2:12" ht="38.1" customHeight="1" x14ac:dyDescent="0.65">
      <c r="B34" s="19"/>
      <c r="C34" s="19"/>
      <c r="D34" s="19"/>
      <c r="E34" s="19"/>
      <c r="K34" s="20"/>
      <c r="L34" s="20"/>
    </row>
    <row r="35" spans="2:12" x14ac:dyDescent="0.65">
      <c r="K35" s="17"/>
      <c r="L35" s="17"/>
    </row>
    <row r="36" spans="2:12" x14ac:dyDescent="0.65">
      <c r="B36" s="18"/>
      <c r="C36" s="18"/>
      <c r="D36" s="18"/>
      <c r="E36" s="18"/>
      <c r="K36" s="18"/>
      <c r="L36" s="18"/>
    </row>
  </sheetData>
  <mergeCells count="20">
    <mergeCell ref="T30:U30"/>
    <mergeCell ref="B3:C3"/>
    <mergeCell ref="E3:F3"/>
    <mergeCell ref="H3:I3"/>
    <mergeCell ref="K3:L3"/>
    <mergeCell ref="B25:C25"/>
    <mergeCell ref="E25:F25"/>
    <mergeCell ref="H25:I25"/>
    <mergeCell ref="B1:L1"/>
    <mergeCell ref="T25:U25"/>
    <mergeCell ref="N3:O3"/>
    <mergeCell ref="N25:O25"/>
    <mergeCell ref="Q3:R3"/>
    <mergeCell ref="Q25:R25"/>
    <mergeCell ref="K25:L25"/>
    <mergeCell ref="K35:L35"/>
    <mergeCell ref="K36:L36"/>
    <mergeCell ref="B32:E34"/>
    <mergeCell ref="K32:L34"/>
    <mergeCell ref="B36:E36"/>
  </mergeCells>
  <dataValidations count="3">
    <dataValidation type="list" allowBlank="1" showInputMessage="1" showErrorMessage="1" sqref="B5:B24 E5:E24 H5:H24 Q5:Q24 N5:N24 K5:K24" xr:uid="{00000000-0002-0000-0000-000000000000}">
      <formula1>Azure_Services</formula1>
    </dataValidation>
    <dataValidation type="list" allowBlank="1" showInputMessage="1" showErrorMessage="1" sqref="F30 I30 L30 O30 R30" xr:uid="{00000000-0002-0000-0000-000001000000}">
      <formula1>"Yes,No"</formula1>
    </dataValidation>
    <dataValidation type="list" allowBlank="1" showInputMessage="1" showErrorMessage="1" sqref="R26 O26 L26 I26 F26" xr:uid="{23543C47-07B6-4761-BDEC-623DCDA8D012}">
      <formula1>"No,1,2,3"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836FE01265448CE35DBD83ECBC20" ma:contentTypeVersion="7" ma:contentTypeDescription="Create a new document." ma:contentTypeScope="" ma:versionID="7d8d67384358c1f67d9a20fef5353b77">
  <xsd:schema xmlns:xsd="http://www.w3.org/2001/XMLSchema" xmlns:xs="http://www.w3.org/2001/XMLSchema" xmlns:p="http://schemas.microsoft.com/office/2006/metadata/properties" xmlns:ns2="012c6a72-1f1f-48df-bc7c-b0b4dc9b629e" xmlns:ns3="3bada437-31df-4ba2-92ad-dacf49b58384" targetNamespace="http://schemas.microsoft.com/office/2006/metadata/properties" ma:root="true" ma:fieldsID="e63a92f388471f2170bc9201f6a97538" ns2:_="" ns3:_="">
    <xsd:import namespace="012c6a72-1f1f-48df-bc7c-b0b4dc9b629e"/>
    <xsd:import namespace="3bada437-31df-4ba2-92ad-dacf49b58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c6a72-1f1f-48df-bc7c-b0b4dc9b6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da437-31df-4ba2-92ad-dacf49b58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4F3AF-1D56-44BF-B082-62C3982DEF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265493-37BA-4E9F-8D03-E1BDA94FD2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F4C611-B166-4F4A-950E-64FC034E7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c6a72-1f1f-48df-bc7c-b0b4dc9b629e"/>
    <ds:schemaRef ds:uri="3bada437-31df-4ba2-92ad-dacf49b58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SLA</vt:lpstr>
      <vt:lpstr>SLA Estimator</vt:lpstr>
      <vt:lpstr>Azure_Services</vt:lpstr>
      <vt:lpstr>Azure_SLA</vt:lpstr>
      <vt:lpstr>Composite_SLA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Mayer</dc:creator>
  <cp:keywords/>
  <dc:description/>
  <cp:lastModifiedBy>Jonathan Vella</cp:lastModifiedBy>
  <cp:revision/>
  <dcterms:created xsi:type="dcterms:W3CDTF">2015-02-15T19:43:18Z</dcterms:created>
  <dcterms:modified xsi:type="dcterms:W3CDTF">2022-05-04T12:00:46Z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2018-09-20T17:36:44.5203319Z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  <property fmtid="{D5CDD505-2E9C-101B-9397-08002B2CF9AE}" pid="8" name="ContentTypeId">
    <vt:lpwstr>0x010100BBA7836FE01265448CE35DBD83ECBC20</vt:lpwstr>
  </property>
</Properties>
</file>