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cuments\UBIQUM\DATA ANALYTICS II\TASK_04\Market Basket Analysis\Datasets\"/>
    </mc:Choice>
  </mc:AlternateContent>
  <xr:revisionPtr revIDLastSave="0" documentId="13_ncr:1_{9A3301C6-7AEA-4218-842E-BCD3F818BDCE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Hoja1" sheetId="2" r:id="rId1"/>
    <sheet name="Hoja2" sheetId="3" r:id="rId2"/>
    <sheet name="Hoja3" sheetId="4" r:id="rId3"/>
    <sheet name="Hoja4" sheetId="5" r:id="rId4"/>
    <sheet name="existingProductAttributes" sheetId="1" r:id="rId5"/>
  </sheets>
  <definedNames>
    <definedName name="_xlnm._FilterDatabase" localSheetId="4" hidden="1">existingProductAttributes!$A$1:$H$76</definedName>
    <definedName name="existingProductAttributes" localSheetId="4">existingProductAttributes!$A$1:$E$73</definedName>
  </definedNames>
  <calcPr calcId="181029"/>
  <pivotCaches>
    <pivotCache cacheId="2" r:id="rId6"/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4" i="1" l="1"/>
  <c r="F73" i="1"/>
  <c r="F22" i="1"/>
  <c r="F46" i="1"/>
  <c r="F20" i="1"/>
  <c r="F12" i="1"/>
  <c r="F31" i="1"/>
  <c r="F58" i="1"/>
  <c r="F45" i="1"/>
  <c r="F59" i="1"/>
  <c r="F55" i="1"/>
  <c r="F60" i="1"/>
  <c r="F51" i="1"/>
  <c r="F61" i="1"/>
  <c r="F36" i="1"/>
  <c r="F62" i="1"/>
  <c r="F57" i="1"/>
  <c r="F56" i="1"/>
  <c r="F21" i="1"/>
  <c r="F63" i="1"/>
  <c r="F18" i="1"/>
  <c r="F64" i="1"/>
  <c r="F7" i="1"/>
  <c r="F15" i="1"/>
  <c r="F40" i="1"/>
  <c r="F28" i="1"/>
  <c r="F14" i="1"/>
  <c r="F35" i="1"/>
  <c r="F29" i="1"/>
  <c r="F65" i="1"/>
  <c r="F66" i="1"/>
  <c r="F67" i="1"/>
  <c r="F42" i="1"/>
  <c r="F5" i="1"/>
  <c r="F68" i="1"/>
  <c r="F17" i="1"/>
  <c r="F53" i="1"/>
  <c r="F44" i="1"/>
  <c r="F23" i="1"/>
  <c r="F34" i="1"/>
  <c r="F38" i="1"/>
  <c r="F48" i="1"/>
  <c r="F10" i="1"/>
  <c r="F54" i="1"/>
  <c r="F43" i="1"/>
  <c r="F32" i="1"/>
  <c r="F47" i="1"/>
  <c r="F27" i="1"/>
  <c r="F11" i="1"/>
  <c r="F2" i="1"/>
  <c r="F16" i="1"/>
  <c r="F30" i="1"/>
  <c r="F24" i="1"/>
  <c r="F26" i="1"/>
  <c r="F50" i="1"/>
  <c r="F69" i="1"/>
  <c r="F70" i="1"/>
  <c r="F71" i="1"/>
  <c r="F72" i="1"/>
  <c r="F13" i="1"/>
  <c r="F39" i="1"/>
  <c r="F52" i="1"/>
  <c r="F8" i="1"/>
  <c r="F49" i="1"/>
  <c r="F3" i="1"/>
  <c r="F9" i="1"/>
  <c r="F41" i="1"/>
  <c r="F19" i="1"/>
  <c r="F37" i="1"/>
  <c r="F25" i="1"/>
  <c r="F4" i="1"/>
  <c r="F6" i="1"/>
  <c r="F33" i="1"/>
  <c r="F74" i="1" l="1"/>
  <c r="H3" i="1"/>
  <c r="H14" i="1"/>
  <c r="H46" i="1"/>
  <c r="H45" i="1"/>
  <c r="H15" i="1"/>
  <c r="H39" i="1"/>
  <c r="H38" i="1"/>
  <c r="H63" i="1"/>
  <c r="H37" i="1"/>
  <c r="H5" i="1"/>
  <c r="H68" i="1"/>
  <c r="H62" i="1"/>
  <c r="H23" i="1"/>
  <c r="H61" i="1"/>
  <c r="H22" i="1"/>
  <c r="H55" i="1"/>
  <c r="H21" i="1"/>
  <c r="H54" i="1"/>
  <c r="H31" i="1"/>
  <c r="H13" i="1"/>
  <c r="H70" i="1"/>
  <c r="H53" i="1"/>
  <c r="H30" i="1"/>
  <c r="H7" i="1"/>
  <c r="H69" i="1"/>
  <c r="H47" i="1"/>
  <c r="H29" i="1"/>
  <c r="H6" i="1"/>
  <c r="H60" i="1"/>
  <c r="H44" i="1"/>
  <c r="H28" i="1"/>
  <c r="H2" i="1"/>
  <c r="H51" i="1"/>
  <c r="H35" i="1"/>
  <c r="H73" i="1"/>
  <c r="H66" i="1"/>
  <c r="H58" i="1"/>
  <c r="H50" i="1"/>
  <c r="H42" i="1"/>
  <c r="H34" i="1"/>
  <c r="H26" i="1"/>
  <c r="H18" i="1"/>
  <c r="H10" i="1"/>
  <c r="H4" i="1"/>
  <c r="H52" i="1"/>
  <c r="H36" i="1"/>
  <c r="H20" i="1"/>
  <c r="H59" i="1"/>
  <c r="H43" i="1"/>
  <c r="H27" i="1"/>
  <c r="H11" i="1"/>
  <c r="H72" i="1"/>
  <c r="H65" i="1"/>
  <c r="H57" i="1"/>
  <c r="H49" i="1"/>
  <c r="H41" i="1"/>
  <c r="H33" i="1"/>
  <c r="H25" i="1"/>
  <c r="H17" i="1"/>
  <c r="H9" i="1"/>
  <c r="H12" i="1"/>
  <c r="H67" i="1"/>
  <c r="H19" i="1"/>
  <c r="H71" i="1"/>
  <c r="H64" i="1"/>
  <c r="H56" i="1"/>
  <c r="H48" i="1"/>
  <c r="H40" i="1"/>
  <c r="H32" i="1"/>
  <c r="H24" i="1"/>
  <c r="H16" i="1"/>
  <c r="H8" i="1"/>
  <c r="G23" i="1" l="1"/>
  <c r="G35" i="1"/>
  <c r="G17" i="1"/>
  <c r="G26" i="1"/>
  <c r="G61" i="1"/>
  <c r="G37" i="1"/>
  <c r="G30" i="1"/>
  <c r="G41" i="1"/>
  <c r="G51" i="1"/>
  <c r="G66" i="1"/>
  <c r="G65" i="1"/>
  <c r="G44" i="1"/>
  <c r="G50" i="1"/>
  <c r="G69" i="1"/>
  <c r="G62" i="1"/>
  <c r="G29" i="1"/>
  <c r="G73" i="1"/>
  <c r="G54" i="1"/>
  <c r="G27" i="1"/>
  <c r="G53" i="1"/>
  <c r="G20" i="1"/>
  <c r="G7" i="1"/>
  <c r="G31" i="1"/>
  <c r="G43" i="1"/>
  <c r="G15" i="1"/>
  <c r="G18" i="1"/>
  <c r="G58" i="1"/>
  <c r="G36" i="1"/>
  <c r="G8" i="1"/>
  <c r="G4" i="1"/>
  <c r="G39" i="1"/>
  <c r="G34" i="1"/>
  <c r="G63" i="1"/>
  <c r="G19" i="1"/>
  <c r="G60" i="1"/>
  <c r="G12" i="1"/>
  <c r="G33" i="1"/>
  <c r="G47" i="1"/>
  <c r="G64" i="1"/>
  <c r="G3" i="1"/>
  <c r="G5" i="1"/>
  <c r="G49" i="1"/>
  <c r="G10" i="1"/>
  <c r="G38" i="1"/>
  <c r="G21" i="1"/>
  <c r="G72" i="1"/>
  <c r="G11" i="1"/>
  <c r="G46" i="1"/>
  <c r="G16" i="1"/>
  <c r="G2" i="1"/>
  <c r="G14" i="1"/>
  <c r="G45" i="1"/>
  <c r="G57" i="1"/>
  <c r="G40" i="1"/>
  <c r="G70" i="1"/>
  <c r="G6" i="1"/>
  <c r="G71" i="1"/>
  <c r="G68" i="1"/>
  <c r="G9" i="1"/>
  <c r="G59" i="1"/>
  <c r="G56" i="1"/>
  <c r="G28" i="1"/>
  <c r="G42" i="1"/>
  <c r="G48" i="1"/>
  <c r="G55" i="1"/>
  <c r="G22" i="1"/>
  <c r="G24" i="1"/>
  <c r="G52" i="1"/>
  <c r="G13" i="1"/>
  <c r="G25" i="1"/>
  <c r="G32" i="1"/>
  <c r="G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istingProductAttributes" type="6" refreshedVersion="6" background="1" saveData="1">
    <textPr codePage="850" sourceFile="C:\Users\jonat\Documents\UBIQUM\DATA ANALYTICS I\TASK_2\Product_Analysis_Data\Product_Analysis_Data\existingProductAttributes.csv" decimal="," thousands="." comma="1" consecutive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<sst xmlns="http://schemas.openxmlformats.org/spreadsheetml/2006/main" count="138" uniqueCount="26">
  <si>
    <t>Product_Type</t>
  </si>
  <si>
    <t>Product_ID</t>
  </si>
  <si>
    <t>Price</t>
  </si>
  <si>
    <t>Profit margin</t>
  </si>
  <si>
    <t>Volume</t>
  </si>
  <si>
    <t>PC</t>
  </si>
  <si>
    <t>Laptop</t>
  </si>
  <si>
    <t>Accessories</t>
  </si>
  <si>
    <t>Software</t>
  </si>
  <si>
    <t>Display</t>
  </si>
  <si>
    <t>Printer</t>
  </si>
  <si>
    <t>Printer Supplies</t>
  </si>
  <si>
    <t>Extended Warranty</t>
  </si>
  <si>
    <t>Netbook</t>
  </si>
  <si>
    <t>Tablet</t>
  </si>
  <si>
    <t>Smartphone</t>
  </si>
  <si>
    <t>Game Console</t>
  </si>
  <si>
    <t>Income</t>
  </si>
  <si>
    <t>Percentage Income</t>
  </si>
  <si>
    <t>Percentage Volume</t>
  </si>
  <si>
    <t>Etiquetas de fila</t>
  </si>
  <si>
    <t>Total general</t>
  </si>
  <si>
    <t>Suma de Volume</t>
  </si>
  <si>
    <t>Electrodinex</t>
  </si>
  <si>
    <t>Blackwell</t>
  </si>
  <si>
    <t>Suma de Percentage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</si>
</sst>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b="1" u="sng"/>
              <a:t>Percentage of Items sold</a:t>
            </a:r>
            <a:r>
              <a:rPr lang="es-ES" b="1" u="sng" baseline="0"/>
              <a:t> by Category</a:t>
            </a:r>
            <a:endParaRPr lang="es-ES" b="1" u="sng"/>
          </a:p>
        </c:rich>
      </c:tx>
      <c:layout>
        <c:manualLayout>
          <c:xMode val="edge"/>
          <c:yMode val="edge"/>
          <c:x val="0.24253470727734597"/>
          <c:y val="2.3845003720696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Blackwell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Hoja2!$A$2:$A$12</c:f>
              <c:strCache>
                <c:ptCount val="11"/>
                <c:pt idx="0">
                  <c:v>Accessories</c:v>
                </c:pt>
                <c:pt idx="1">
                  <c:v>Game Console</c:v>
                </c:pt>
                <c:pt idx="2">
                  <c:v>Software</c:v>
                </c:pt>
                <c:pt idx="3">
                  <c:v>Display</c:v>
                </c:pt>
                <c:pt idx="4">
                  <c:v>Smartphone</c:v>
                </c:pt>
                <c:pt idx="5">
                  <c:v>Printer</c:v>
                </c:pt>
                <c:pt idx="6">
                  <c:v>Extended Warranty</c:v>
                </c:pt>
                <c:pt idx="7">
                  <c:v>Tablet</c:v>
                </c:pt>
                <c:pt idx="8">
                  <c:v>Laptop</c:v>
                </c:pt>
                <c:pt idx="9">
                  <c:v>Netbook</c:v>
                </c:pt>
                <c:pt idx="10">
                  <c:v>PC</c:v>
                </c:pt>
              </c:strCache>
            </c:strRef>
          </c:cat>
          <c:val>
            <c:numRef>
              <c:f>Hoja2!$B$2:$B$12</c:f>
              <c:numCache>
                <c:formatCode>0.00%</c:formatCode>
                <c:ptCount val="11"/>
                <c:pt idx="0">
                  <c:v>0.5266178158382625</c:v>
                </c:pt>
                <c:pt idx="1">
                  <c:v>0.19246049262823342</c:v>
                </c:pt>
                <c:pt idx="2">
                  <c:v>9.1198022424295935E-2</c:v>
                </c:pt>
                <c:pt idx="3">
                  <c:v>5.3588770195109034E-2</c:v>
                </c:pt>
                <c:pt idx="4">
                  <c:v>3.990465259998234E-2</c:v>
                </c:pt>
                <c:pt idx="5">
                  <c:v>3.3548159265471882E-2</c:v>
                </c:pt>
                <c:pt idx="6">
                  <c:v>2.7633089079191313E-2</c:v>
                </c:pt>
                <c:pt idx="7">
                  <c:v>2.0923457226096936E-2</c:v>
                </c:pt>
                <c:pt idx="8">
                  <c:v>1.1388717224331244E-2</c:v>
                </c:pt>
                <c:pt idx="9">
                  <c:v>2.0305464818575086E-3</c:v>
                </c:pt>
                <c:pt idx="10">
                  <c:v>7.0627703716782909E-4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D-450A-8341-7D5C9E0CBDA9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Electrodinex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Hoja2!$A$2:$A$12</c:f>
              <c:strCache>
                <c:ptCount val="11"/>
                <c:pt idx="0">
                  <c:v>Accessories</c:v>
                </c:pt>
                <c:pt idx="1">
                  <c:v>Game Console</c:v>
                </c:pt>
                <c:pt idx="2">
                  <c:v>Software</c:v>
                </c:pt>
                <c:pt idx="3">
                  <c:v>Display</c:v>
                </c:pt>
                <c:pt idx="4">
                  <c:v>Smartphone</c:v>
                </c:pt>
                <c:pt idx="5">
                  <c:v>Printer</c:v>
                </c:pt>
                <c:pt idx="6">
                  <c:v>Extended Warranty</c:v>
                </c:pt>
                <c:pt idx="7">
                  <c:v>Tablet</c:v>
                </c:pt>
                <c:pt idx="8">
                  <c:v>Laptop</c:v>
                </c:pt>
                <c:pt idx="9">
                  <c:v>Netbook</c:v>
                </c:pt>
                <c:pt idx="10">
                  <c:v>PC</c:v>
                </c:pt>
              </c:strCache>
            </c:strRef>
          </c:cat>
          <c:val>
            <c:numRef>
              <c:f>Hoja2!$C$2:$C$12</c:f>
              <c:numCache>
                <c:formatCode>0.00%</c:formatCode>
                <c:ptCount val="11"/>
                <c:pt idx="0">
                  <c:v>0.9486</c:v>
                </c:pt>
                <c:pt idx="1">
                  <c:v>0</c:v>
                </c:pt>
                <c:pt idx="2">
                  <c:v>2.2599999999999999E-2</c:v>
                </c:pt>
                <c:pt idx="3">
                  <c:v>5.4300000000000001E-2</c:v>
                </c:pt>
                <c:pt idx="4">
                  <c:v>8.5900000000000004E-2</c:v>
                </c:pt>
                <c:pt idx="5">
                  <c:v>2.1999999999999999E-2</c:v>
                </c:pt>
                <c:pt idx="6">
                  <c:v>6.8099999999999994E-2</c:v>
                </c:pt>
                <c:pt idx="7">
                  <c:v>6.0100000000000001E-2</c:v>
                </c:pt>
                <c:pt idx="8">
                  <c:v>6.6000000000000003E-2</c:v>
                </c:pt>
                <c:pt idx="9">
                  <c:v>0</c:v>
                </c:pt>
                <c:pt idx="10">
                  <c:v>5.4899999999999997E-2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D-450A-8341-7D5C9E0CB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818232"/>
        <c:axId val="416818552"/>
      </c:barChart>
      <c:catAx>
        <c:axId val="41681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16818552"/>
        <c:crosses val="autoZero"/>
        <c:auto val="1"/>
        <c:lblAlgn val="ctr"/>
        <c:lblOffset val="100"/>
        <c:noMultiLvlLbl val="0"/>
      </c:catAx>
      <c:valAx>
        <c:axId val="41681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1681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Percentage of Income per Category</a:t>
            </a:r>
          </a:p>
        </c:rich>
      </c:tx>
      <c:layout>
        <c:manualLayout>
          <c:xMode val="edge"/>
          <c:yMode val="edge"/>
          <c:x val="4.4920294889609379E-2"/>
          <c:y val="2.4205745020748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FCD-417D-A175-92026B57BE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FCD-417D-A175-92026B57BE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FCD-417D-A175-92026B57BE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FCD-417D-A175-92026B57BE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FCD-417D-A175-92026B57BE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FCD-417D-A175-92026B57BE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CD-417D-A175-92026B57BE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CD-417D-A175-92026B57BE7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FCD-417D-A175-92026B57BE7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FCD-417D-A175-92026B57BE7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FCD-417D-A175-92026B57BE7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CD-417D-A175-92026B57BE7C}"/>
              </c:ext>
            </c:extLst>
          </c:dPt>
          <c:dLbls>
            <c:dLbl>
              <c:idx val="0"/>
              <c:layout>
                <c:manualLayout>
                  <c:x val="-2.53651381812568E-2"/>
                  <c:y val="0.10843347851486"/>
                </c:manualLayout>
              </c:layout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CD-417D-A175-92026B57BE7C}"/>
                </c:ext>
              </c:extLst>
            </c:dLbl>
            <c:dLbl>
              <c:idx val="1"/>
              <c:layout>
                <c:manualLayout>
                  <c:x val="-0.12397557883072464"/>
                  <c:y val="8.0235221086539729E-2"/>
                </c:manualLayout>
              </c:layout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FCD-417D-A175-92026B57BE7C}"/>
                </c:ext>
              </c:extLst>
            </c:dLbl>
            <c:dLbl>
              <c:idx val="2"/>
              <c:layout>
                <c:manualLayout>
                  <c:x val="-4.6445540721482888E-2"/>
                  <c:y val="-0.10452460213137535"/>
                </c:manualLayout>
              </c:layout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FCD-417D-A175-92026B57BE7C}"/>
                </c:ext>
              </c:extLst>
            </c:dLbl>
            <c:dLbl>
              <c:idx val="3"/>
              <c:layout>
                <c:manualLayout>
                  <c:x val="5.932163810406052E-2"/>
                  <c:y val="-0.12275648162825249"/>
                </c:manualLayout>
              </c:layout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FCD-417D-A175-92026B57BE7C}"/>
                </c:ext>
              </c:extLst>
            </c:dLbl>
            <c:dLbl>
              <c:idx val="4"/>
              <c:layout>
                <c:manualLayout>
                  <c:x val="5.1906421034312526E-2"/>
                  <c:y val="-4.9197947751592086E-2"/>
                </c:manualLayout>
              </c:layout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342805593143891E-2"/>
                      <c:h val="4.49324816083544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FCD-417D-A175-92026B57BE7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CD-417D-A175-92026B57BE7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CD-417D-A175-92026B57BE7C}"/>
                </c:ext>
              </c:extLst>
            </c:dLbl>
            <c:dLbl>
              <c:idx val="7"/>
              <c:layout>
                <c:manualLayout>
                  <c:x val="5.063620768648841E-2"/>
                  <c:y val="-8.1665568383072901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CD-417D-A175-92026B57BE7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CD-417D-A175-92026B57BE7C}"/>
                </c:ext>
              </c:extLst>
            </c:dLbl>
            <c:dLbl>
              <c:idx val="9"/>
              <c:layout>
                <c:manualLayout>
                  <c:x val="7.367048788019144E-2"/>
                  <c:y val="3.9461717597735389E-2"/>
                </c:manualLayout>
              </c:layout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FCD-417D-A175-92026B57BE7C}"/>
                </c:ext>
              </c:extLst>
            </c:dLbl>
            <c:dLbl>
              <c:idx val="10"/>
              <c:layout>
                <c:manualLayout>
                  <c:x val="5.6406792182100374E-2"/>
                  <c:y val="0.10545480149905452"/>
                </c:manualLayout>
              </c:layout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CD-417D-A175-92026B57BE7C}"/>
                </c:ext>
              </c:extLst>
            </c:dLbl>
            <c:dLbl>
              <c:idx val="11"/>
              <c:layout>
                <c:manualLayout>
                  <c:x val="2.4867825216029323E-2"/>
                  <c:y val="0.12124135200341764"/>
                </c:manualLayout>
              </c:layout>
              <c:spPr>
                <a:noFill/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CD-417D-A175-92026B57BE7C}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Hoja4!$A$2:$A$13</c:f>
              <c:strCache>
                <c:ptCount val="12"/>
                <c:pt idx="0">
                  <c:v>Accessories</c:v>
                </c:pt>
                <c:pt idx="1">
                  <c:v>Display</c:v>
                </c:pt>
                <c:pt idx="2">
                  <c:v>Extended Warranty</c:v>
                </c:pt>
                <c:pt idx="3">
                  <c:v>Game Console</c:v>
                </c:pt>
                <c:pt idx="4">
                  <c:v>Laptop</c:v>
                </c:pt>
                <c:pt idx="5">
                  <c:v>Netbook</c:v>
                </c:pt>
                <c:pt idx="6">
                  <c:v>PC</c:v>
                </c:pt>
                <c:pt idx="7">
                  <c:v>Printer</c:v>
                </c:pt>
                <c:pt idx="8">
                  <c:v>Printer Supplies</c:v>
                </c:pt>
                <c:pt idx="9">
                  <c:v>Smartphone</c:v>
                </c:pt>
                <c:pt idx="10">
                  <c:v>Software</c:v>
                </c:pt>
                <c:pt idx="11">
                  <c:v>Tablet</c:v>
                </c:pt>
              </c:strCache>
            </c:strRef>
          </c:cat>
          <c:val>
            <c:numRef>
              <c:f>Hoja4!$B$2:$B$13</c:f>
              <c:numCache>
                <c:formatCode>0.00%</c:formatCode>
                <c:ptCount val="12"/>
                <c:pt idx="0">
                  <c:v>5.692868650596998E-2</c:v>
                </c:pt>
                <c:pt idx="1">
                  <c:v>0.29387715053291391</c:v>
                </c:pt>
                <c:pt idx="2">
                  <c:v>6.8286283195172298E-2</c:v>
                </c:pt>
                <c:pt idx="3">
                  <c:v>0.2455451232641479</c:v>
                </c:pt>
                <c:pt idx="4">
                  <c:v>4.2916816851255458E-2</c:v>
                </c:pt>
                <c:pt idx="5">
                  <c:v>4.2180338563413255E-3</c:v>
                </c:pt>
                <c:pt idx="6">
                  <c:v>7.2252549382888004E-3</c:v>
                </c:pt>
                <c:pt idx="7">
                  <c:v>3.4769351551985926E-2</c:v>
                </c:pt>
                <c:pt idx="8">
                  <c:v>0</c:v>
                </c:pt>
                <c:pt idx="9">
                  <c:v>8.9807831072091213E-2</c:v>
                </c:pt>
                <c:pt idx="10">
                  <c:v>7.5702541145188415E-2</c:v>
                </c:pt>
                <c:pt idx="11">
                  <c:v>8.072292708664433E-2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D-417D-A175-92026B57BE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79712830013891"/>
          <c:y val="2.6674286287890175E-2"/>
          <c:w val="0.21349698934691988"/>
          <c:h val="0.95315425952815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33337</xdr:rowOff>
    </xdr:from>
    <xdr:to>
      <xdr:col>11</xdr:col>
      <xdr:colOff>161925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17B4D5-9953-4F3D-94FB-6F7775B77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4</xdr:row>
      <xdr:rowOff>33337</xdr:rowOff>
    </xdr:from>
    <xdr:to>
      <xdr:col>11</xdr:col>
      <xdr:colOff>342899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0E384C-5CD2-4556-B010-92E2950CC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Ayala  G ." refreshedDate="43649.467307060186" createdVersion="6" refreshedVersion="6" minRefreshableVersion="3" recordCount="72" xr:uid="{35F83918-2A31-4FD8-B14C-8674C3F590B3}">
  <cacheSource type="worksheet">
    <worksheetSource ref="A1:F73" sheet="existingProductAttributes"/>
  </cacheSource>
  <cacheFields count="6">
    <cacheField name="Product_Type" numFmtId="0">
      <sharedItems count="12">
        <s v="Display"/>
        <s v="Game Console"/>
        <s v="Smartphone"/>
        <s v="Extended Warranty"/>
        <s v="Software"/>
        <s v="Tablet"/>
        <s v="Accessories"/>
        <s v="Laptop"/>
        <s v="Printer"/>
        <s v="PC"/>
        <s v="Netbook"/>
        <s v="Printer Supplies"/>
      </sharedItems>
    </cacheField>
    <cacheField name="Product_ID" numFmtId="0">
      <sharedItems containsSemiMixedTypes="0" containsString="0" containsNumber="1" containsInteger="1" minValue="101" maxValue="200"/>
    </cacheField>
    <cacheField name="Price" numFmtId="0">
      <sharedItems containsSemiMixedTypes="0" containsString="0" containsNumber="1" minValue="3.6" maxValue="2249.9899999999998"/>
    </cacheField>
    <cacheField name="Profit margin" numFmtId="0">
      <sharedItems containsSemiMixedTypes="0" containsString="0" containsNumber="1" minValue="0" maxValue="1396"/>
    </cacheField>
    <cacheField name="Volume" numFmtId="0">
      <sharedItems containsString="0" containsBlank="1" containsNumber="1" containsInteger="1" minValue="0" maxValue="11204"/>
    </cacheField>
    <cacheField name="Income" numFmtId="0">
      <sharedItems containsSemiMixedTypes="0" containsString="0" containsNumber="1" minValue="0" maxValue="209357.47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Ayala  G ." refreshedDate="43649.614523495373" createdVersion="6" refreshedVersion="6" minRefreshableVersion="3" recordCount="72" xr:uid="{15C3F085-0ADA-4DDE-8A3D-10960DEBD4C2}">
  <cacheSource type="worksheet">
    <worksheetSource ref="A1:H73" sheet="existingProductAttributes"/>
  </cacheSource>
  <cacheFields count="8">
    <cacheField name="Product_Type" numFmtId="0">
      <sharedItems count="12">
        <s v="Display"/>
        <s v="Game Console"/>
        <s v="Smartphone"/>
        <s v="Extended Warranty"/>
        <s v="Software"/>
        <s v="Tablet"/>
        <s v="Accessories"/>
        <s v="Laptop"/>
        <s v="Printer"/>
        <s v="PC"/>
        <s v="Netbook"/>
        <s v="Printer Supplies"/>
      </sharedItems>
    </cacheField>
    <cacheField name="Product_ID" numFmtId="0">
      <sharedItems containsSemiMixedTypes="0" containsString="0" containsNumber="1" containsInteger="1" minValue="101" maxValue="200"/>
    </cacheField>
    <cacheField name="Price" numFmtId="0">
      <sharedItems containsSemiMixedTypes="0" containsString="0" containsNumber="1" minValue="3.6" maxValue="2249.9899999999998"/>
    </cacheField>
    <cacheField name="Profit margin" numFmtId="0">
      <sharedItems containsSemiMixedTypes="0" containsString="0" containsNumber="1" minValue="0" maxValue="1396"/>
    </cacheField>
    <cacheField name="Volume" numFmtId="0">
      <sharedItems containsString="0" containsBlank="1" containsNumber="1" containsInteger="1" minValue="0" maxValue="11204"/>
    </cacheField>
    <cacheField name="Income" numFmtId="0">
      <sharedItems containsSemiMixedTypes="0" containsString="0" containsNumber="1" minValue="0" maxValue="209357.47999999998"/>
    </cacheField>
    <cacheField name="Percentage Income" numFmtId="10">
      <sharedItems containsSemiMixedTypes="0" containsString="0" containsNumber="1" minValue="0" maxValue="0.22949638553070581"/>
    </cacheField>
    <cacheField name="Percentage Volume" numFmtId="10">
      <sharedItems containsSemiMixedTypes="0" containsString="0" containsNumber="1" minValue="0" maxValue="0.247285247638386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n v="157"/>
    <n v="1276.57"/>
    <n v="0.25"/>
    <n v="656"/>
    <n v="209357.47999999998"/>
  </r>
  <r>
    <x v="1"/>
    <n v="198"/>
    <n v="129"/>
    <n v="0.18"/>
    <n v="7036"/>
    <n v="163375.91999999998"/>
  </r>
  <r>
    <x v="2"/>
    <n v="197"/>
    <n v="499"/>
    <n v="0.1"/>
    <n v="1472"/>
    <n v="73452.800000000003"/>
  </r>
  <r>
    <x v="3"/>
    <n v="134"/>
    <n v="124.98"/>
    <n v="0.4"/>
    <n v="1232"/>
    <n v="61590.144000000008"/>
  </r>
  <r>
    <x v="1"/>
    <n v="200"/>
    <n v="299.99"/>
    <n v="0.12"/>
    <n v="1684"/>
    <n v="60621.979200000002"/>
  </r>
  <r>
    <x v="4"/>
    <n v="122"/>
    <n v="124.99"/>
    <n v="0.2"/>
    <n v="1576"/>
    <n v="39396.847999999998"/>
  </r>
  <r>
    <x v="5"/>
    <n v="185"/>
    <n v="499"/>
    <n v="0.13"/>
    <n v="592"/>
    <n v="38403.040000000001"/>
  </r>
  <r>
    <x v="5"/>
    <n v="188"/>
    <n v="499"/>
    <n v="0.2"/>
    <n v="344"/>
    <n v="34331.200000000004"/>
  </r>
  <r>
    <x v="6"/>
    <n v="150"/>
    <n v="49.99"/>
    <n v="0.05"/>
    <n v="11204"/>
    <n v="28004.398000000005"/>
  </r>
  <r>
    <x v="0"/>
    <n v="156"/>
    <n v="359.99"/>
    <n v="0.2"/>
    <n v="360"/>
    <n v="25919.280000000002"/>
  </r>
  <r>
    <x v="7"/>
    <n v="105"/>
    <n v="1079.99"/>
    <n v="0.09"/>
    <n v="232"/>
    <n v="22550.191200000001"/>
  </r>
  <r>
    <x v="8"/>
    <n v="167"/>
    <n v="149.99"/>
    <n v="0.15"/>
    <n v="824"/>
    <n v="18538.763999999999"/>
  </r>
  <r>
    <x v="0"/>
    <n v="126"/>
    <n v="179.99"/>
    <n v="0.08"/>
    <n v="1224"/>
    <n v="17624.620800000001"/>
  </r>
  <r>
    <x v="4"/>
    <n v="123"/>
    <n v="56.99"/>
    <n v="0.15"/>
    <n v="2052"/>
    <n v="17541.522000000001"/>
  </r>
  <r>
    <x v="0"/>
    <n v="158"/>
    <n v="783.98"/>
    <n v="0.16"/>
    <n v="104"/>
    <n v="13045.4272"/>
  </r>
  <r>
    <x v="7"/>
    <n v="143"/>
    <n v="770.6"/>
    <n v="0.15"/>
    <n v="88"/>
    <n v="10171.92"/>
  </r>
  <r>
    <x v="4"/>
    <n v="120"/>
    <n v="670"/>
    <n v="0.15"/>
    <n v="80"/>
    <n v="8040"/>
  </r>
  <r>
    <x v="2"/>
    <n v="191"/>
    <n v="200"/>
    <n v="0.14000000000000001"/>
    <n v="248"/>
    <n v="6944.0000000000009"/>
  </r>
  <r>
    <x v="7"/>
    <n v="104"/>
    <n v="409.99"/>
    <n v="0.08"/>
    <n v="196"/>
    <n v="6428.6431999999995"/>
  </r>
  <r>
    <x v="6"/>
    <n v="118"/>
    <n v="174.99"/>
    <n v="0.05"/>
    <n v="680"/>
    <n v="5949.6600000000008"/>
  </r>
  <r>
    <x v="9"/>
    <n v="102"/>
    <n v="2249.9899999999998"/>
    <n v="0.25"/>
    <n v="8"/>
    <n v="4499.9799999999996"/>
  </r>
  <r>
    <x v="6"/>
    <n v="146"/>
    <n v="59.99"/>
    <n v="0.05"/>
    <n v="1464"/>
    <n v="4391.268"/>
  </r>
  <r>
    <x v="8"/>
    <n v="160"/>
    <n v="129.99"/>
    <n v="0.1"/>
    <n v="296"/>
    <n v="3847.7040000000006"/>
  </r>
  <r>
    <x v="10"/>
    <n v="182"/>
    <n v="349.99"/>
    <n v="0.12"/>
    <n v="88"/>
    <n v="3695.8944000000001"/>
  </r>
  <r>
    <x v="8"/>
    <n v="161"/>
    <n v="128.49"/>
    <n v="0.12"/>
    <n v="232"/>
    <n v="3577.1616000000004"/>
  </r>
  <r>
    <x v="6"/>
    <n v="155"/>
    <n v="69"/>
    <n v="0.05"/>
    <n v="904"/>
    <n v="3118.8"/>
  </r>
  <r>
    <x v="4"/>
    <n v="125"/>
    <n v="31.99"/>
    <n v="0.3"/>
    <n v="308"/>
    <n v="2955.8759999999997"/>
  </r>
  <r>
    <x v="8"/>
    <n v="128"/>
    <n v="262.98"/>
    <n v="0.12"/>
    <n v="88"/>
    <n v="2777.0688"/>
  </r>
  <r>
    <x v="0"/>
    <n v="159"/>
    <n v="149.99"/>
    <n v="0.17"/>
    <n v="84"/>
    <n v="2141.8572000000004"/>
  </r>
  <r>
    <x v="6"/>
    <n v="106"/>
    <n v="114.22"/>
    <n v="0.05"/>
    <n v="332"/>
    <n v="1896.0520000000001"/>
  </r>
  <r>
    <x v="6"/>
    <n v="153"/>
    <n v="19.989999999999998"/>
    <n v="0.05"/>
    <n v="1896"/>
    <n v="1895.0519999999999"/>
  </r>
  <r>
    <x v="9"/>
    <n v="101"/>
    <n v="949"/>
    <n v="0.15"/>
    <n v="12"/>
    <n v="1708.1999999999998"/>
  </r>
  <r>
    <x v="6"/>
    <n v="147"/>
    <n v="38.659999999999997"/>
    <n v="0.05"/>
    <n v="836"/>
    <n v="1615.9879999999998"/>
  </r>
  <r>
    <x v="8"/>
    <n v="127"/>
    <n v="396.35"/>
    <n v="0.12"/>
    <n v="32"/>
    <n v="1521.9839999999999"/>
  </r>
  <r>
    <x v="6"/>
    <n v="114"/>
    <n v="21.08"/>
    <n v="0.05"/>
    <n v="1252"/>
    <n v="1319.6079999999999"/>
  </r>
  <r>
    <x v="2"/>
    <n v="192"/>
    <n v="99"/>
    <n v="0.17"/>
    <n v="72"/>
    <n v="1211.7600000000002"/>
  </r>
  <r>
    <x v="6"/>
    <n v="148"/>
    <n v="10.75"/>
    <n v="0.05"/>
    <n v="2140"/>
    <n v="1150.25"/>
  </r>
  <r>
    <x v="8"/>
    <n v="168"/>
    <n v="395"/>
    <n v="0.09"/>
    <n v="32"/>
    <n v="1137.5999999999999"/>
  </r>
  <r>
    <x v="4"/>
    <n v="124"/>
    <n v="48.5"/>
    <n v="0.2"/>
    <n v="116"/>
    <n v="1125.2"/>
  </r>
  <r>
    <x v="5"/>
    <n v="189"/>
    <n v="419"/>
    <n v="0.18"/>
    <n v="12"/>
    <n v="905.04"/>
  </r>
  <r>
    <x v="3"/>
    <n v="133"/>
    <n v="87.98"/>
    <n v="0.4"/>
    <n v="20"/>
    <n v="703.84"/>
  </r>
  <r>
    <x v="6"/>
    <n v="152"/>
    <n v="52.72"/>
    <n v="0.05"/>
    <n v="204"/>
    <n v="537.74400000000003"/>
  </r>
  <r>
    <x v="6"/>
    <n v="145"/>
    <n v="6.99"/>
    <n v="0.05"/>
    <n v="1536"/>
    <n v="536.83200000000011"/>
  </r>
  <r>
    <x v="6"/>
    <n v="108"/>
    <n v="65.290000000000006"/>
    <n v="0.05"/>
    <n v="132"/>
    <n v="430.91400000000004"/>
  </r>
  <r>
    <x v="9"/>
    <n v="103"/>
    <n v="399"/>
    <n v="0.08"/>
    <n v="12"/>
    <n v="383.04"/>
  </r>
  <r>
    <x v="6"/>
    <n v="154"/>
    <n v="16.239999999999998"/>
    <n v="0.05"/>
    <n v="432"/>
    <n v="350.78399999999999"/>
  </r>
  <r>
    <x v="6"/>
    <n v="149"/>
    <n v="126.95"/>
    <n v="0.05"/>
    <n v="52"/>
    <n v="330.07"/>
  </r>
  <r>
    <x v="2"/>
    <n v="190"/>
    <n v="199"/>
    <n v="0.1"/>
    <n v="16"/>
    <n v="318.40000000000003"/>
  </r>
  <r>
    <x v="8"/>
    <n v="162"/>
    <n v="141.94999999999999"/>
    <n v="0.14000000000000001"/>
    <n v="16"/>
    <n v="317.96800000000002"/>
  </r>
  <r>
    <x v="6"/>
    <n v="112"/>
    <n v="15"/>
    <n v="0.05"/>
    <n v="300"/>
    <n v="225"/>
  </r>
  <r>
    <x v="10"/>
    <n v="177"/>
    <n v="379.99"/>
    <n v="0.1"/>
    <n v="4"/>
    <n v="151.99600000000001"/>
  </r>
  <r>
    <x v="6"/>
    <n v="144"/>
    <n v="3.84"/>
    <n v="0.05"/>
    <n v="368"/>
    <n v="70.656000000000006"/>
  </r>
  <r>
    <x v="6"/>
    <n v="151"/>
    <n v="103.85"/>
    <n v="0.05"/>
    <n v="12"/>
    <n v="62.31"/>
  </r>
  <r>
    <x v="6"/>
    <n v="110"/>
    <n v="16.989999999999998"/>
    <n v="0.05"/>
    <n v="40"/>
    <n v="33.979999999999997"/>
  </r>
  <r>
    <x v="6"/>
    <n v="117"/>
    <n v="3.6"/>
    <n v="0.05"/>
    <n v="44"/>
    <n v="7.9200000000000008"/>
  </r>
  <r>
    <x v="6"/>
    <n v="116"/>
    <n v="3.6"/>
    <n v="0.05"/>
    <n v="32"/>
    <n v="5.7600000000000007"/>
  </r>
  <r>
    <x v="6"/>
    <n v="107"/>
    <n v="379.99"/>
    <n v="44"/>
    <m/>
    <n v="0"/>
  </r>
  <r>
    <x v="6"/>
    <n v="109"/>
    <n v="119.99"/>
    <n v="64"/>
    <m/>
    <n v="0"/>
  </r>
  <r>
    <x v="6"/>
    <n v="111"/>
    <n v="6.55"/>
    <n v="84"/>
    <m/>
    <n v="0"/>
  </r>
  <r>
    <x v="6"/>
    <n v="113"/>
    <n v="52.5"/>
    <n v="40"/>
    <m/>
    <n v="0"/>
  </r>
  <r>
    <x v="6"/>
    <n v="115"/>
    <n v="18.98"/>
    <n v="1396"/>
    <m/>
    <n v="0"/>
  </r>
  <r>
    <x v="6"/>
    <n v="119"/>
    <n v="9.99"/>
    <n v="60"/>
    <m/>
    <n v="0"/>
  </r>
  <r>
    <x v="4"/>
    <n v="121"/>
    <n v="133.08000000000001"/>
    <n v="136"/>
    <m/>
    <n v="0"/>
  </r>
  <r>
    <x v="11"/>
    <n v="129"/>
    <n v="83.11"/>
    <n v="0.35"/>
    <n v="0"/>
    <n v="0"/>
  </r>
  <r>
    <x v="11"/>
    <n v="130"/>
    <n v="26.78"/>
    <n v="24"/>
    <m/>
    <n v="0"/>
  </r>
  <r>
    <x v="11"/>
    <n v="131"/>
    <n v="43.22"/>
    <n v="20"/>
    <m/>
    <n v="0"/>
  </r>
  <r>
    <x v="9"/>
    <n v="142"/>
    <n v="609.99"/>
    <n v="84"/>
    <m/>
    <n v="0"/>
  </r>
  <r>
    <x v="8"/>
    <n v="163"/>
    <n v="149.99"/>
    <n v="32"/>
    <m/>
    <n v="0"/>
  </r>
  <r>
    <x v="8"/>
    <n v="164"/>
    <n v="165.99"/>
    <n v="8"/>
    <m/>
    <n v="0"/>
  </r>
  <r>
    <x v="8"/>
    <n v="165"/>
    <n v="169.26"/>
    <n v="80"/>
    <m/>
    <n v="0"/>
  </r>
  <r>
    <x v="8"/>
    <n v="166"/>
    <n v="132.36000000000001"/>
    <n v="0"/>
    <m/>
    <n v="0"/>
  </r>
  <r>
    <x v="8"/>
    <n v="169"/>
    <n v="385.96"/>
    <n v="396"/>
    <m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n v="157"/>
    <n v="1276.57"/>
    <n v="0.25"/>
    <n v="656"/>
    <n v="209357.47999999998"/>
    <n v="0.22949638553070581"/>
    <n v="1.4478679261940497E-2"/>
  </r>
  <r>
    <x v="1"/>
    <n v="198"/>
    <n v="129"/>
    <n v="0.18"/>
    <n v="7036"/>
    <n v="163375.91999999998"/>
    <n v="0.17909168147588397"/>
    <n v="0.15529266354727642"/>
  </r>
  <r>
    <x v="2"/>
    <n v="197"/>
    <n v="499"/>
    <n v="0.1"/>
    <n v="1472"/>
    <n v="73452.800000000003"/>
    <n v="8.051850885437592E-2"/>
    <n v="3.2488743709720137E-2"/>
  </r>
  <r>
    <x v="3"/>
    <n v="134"/>
    <n v="124.98"/>
    <n v="0.4"/>
    <n v="1232"/>
    <n v="61590.144000000008"/>
    <n v="6.7514738104010846E-2"/>
    <n v="2.7191665930961419E-2"/>
  </r>
  <r>
    <x v="1"/>
    <n v="200"/>
    <n v="299.99"/>
    <n v="0.12"/>
    <n v="1684"/>
    <n v="60621.979200000002"/>
    <n v="6.6453441788263928E-2"/>
    <n v="3.7167829080957004E-2"/>
  </r>
  <r>
    <x v="4"/>
    <n v="122"/>
    <n v="124.99"/>
    <n v="0.2"/>
    <n v="1576"/>
    <n v="39396.847999999998"/>
    <n v="4.3186583146217733E-2"/>
    <n v="3.4784144080515583E-2"/>
  </r>
  <r>
    <x v="5"/>
    <n v="185"/>
    <n v="499"/>
    <n v="0.13"/>
    <n v="592"/>
    <n v="38403.040000000001"/>
    <n v="4.2097176911907411E-2"/>
    <n v="1.3066125187604838E-2"/>
  </r>
  <r>
    <x v="5"/>
    <n v="188"/>
    <n v="499"/>
    <n v="0.2"/>
    <n v="344"/>
    <n v="34331.200000000004"/>
    <n v="3.7633650877588749E-2"/>
    <n v="7.5924781495541631E-3"/>
  </r>
  <r>
    <x v="6"/>
    <n v="150"/>
    <n v="49.99"/>
    <n v="0.05"/>
    <n v="11204"/>
    <n v="28004.398000000005"/>
    <n v="3.0698249329153791E-2"/>
    <n v="0.24728524763838616"/>
  </r>
  <r>
    <x v="0"/>
    <n v="156"/>
    <n v="359.99"/>
    <n v="0.2"/>
    <n v="360"/>
    <n v="25919.280000000002"/>
    <n v="2.8412555766138919E-2"/>
    <n v="7.9456166681380769E-3"/>
  </r>
  <r>
    <x v="7"/>
    <n v="105"/>
    <n v="1079.99"/>
    <n v="0.09"/>
    <n v="232"/>
    <n v="22550.191200000001"/>
    <n v="2.4719381287099607E-2"/>
    <n v="5.1205085194667606E-3"/>
  </r>
  <r>
    <x v="8"/>
    <n v="167"/>
    <n v="149.99"/>
    <n v="0.15"/>
    <n v="824"/>
    <n v="18538.763999999999"/>
    <n v="2.0322079393613114E-2"/>
    <n v="1.81866337070716E-2"/>
  </r>
  <r>
    <x v="0"/>
    <n v="126"/>
    <n v="179.99"/>
    <n v="0.08"/>
    <n v="1224"/>
    <n v="17624.620800000001"/>
    <n v="1.932000122445731E-2"/>
    <n v="2.7015096671669462E-2"/>
  </r>
  <r>
    <x v="4"/>
    <n v="123"/>
    <n v="56.99"/>
    <n v="0.15"/>
    <n v="2052"/>
    <n v="17541.522000000001"/>
    <n v="1.9228908829564427E-2"/>
    <n v="4.5290015008387037E-2"/>
  </r>
  <r>
    <x v="0"/>
    <n v="158"/>
    <n v="783.98"/>
    <n v="0.16"/>
    <n v="104"/>
    <n v="13045.4272"/>
    <n v="1.4300317285553667E-2"/>
    <n v="2.2954003707954447E-3"/>
  </r>
  <r>
    <x v="7"/>
    <n v="143"/>
    <n v="770.6"/>
    <n v="0.15"/>
    <n v="88"/>
    <n v="10171.92"/>
    <n v="1.1150396316900152E-2"/>
    <n v="1.9422618522115299E-3"/>
  </r>
  <r>
    <x v="4"/>
    <n v="120"/>
    <n v="670"/>
    <n v="0.15"/>
    <n v="80"/>
    <n v="8040"/>
    <n v="8.8133986885344379E-3"/>
    <n v="1.7656925929195727E-3"/>
  </r>
  <r>
    <x v="2"/>
    <n v="191"/>
    <n v="200"/>
    <n v="0.14000000000000001"/>
    <n v="248"/>
    <n v="6944.0000000000009"/>
    <n v="7.6119702105949183E-3"/>
    <n v="5.4736470380506753E-3"/>
  </r>
  <r>
    <x v="7"/>
    <n v="104"/>
    <n v="409.99"/>
    <n v="0.08"/>
    <n v="196"/>
    <n v="6428.6431999999995"/>
    <n v="7.0470392472557E-3"/>
    <n v="4.3259468526529532E-3"/>
  </r>
  <r>
    <x v="6"/>
    <n v="118"/>
    <n v="174.99"/>
    <n v="0.05"/>
    <n v="680"/>
    <n v="5949.6600000000008"/>
    <n v="6.5219808011474888E-3"/>
    <n v="1.5008387039816369E-2"/>
  </r>
  <r>
    <x v="9"/>
    <n v="102"/>
    <n v="2249.9899999999998"/>
    <n v="0.25"/>
    <n v="8"/>
    <n v="4499.9799999999996"/>
    <n v="4.9328504764217908E-3"/>
    <n v="1.7656925929195727E-4"/>
  </r>
  <r>
    <x v="6"/>
    <n v="146"/>
    <n v="59.99"/>
    <n v="0.05"/>
    <n v="1464"/>
    <n v="4391.268"/>
    <n v="4.8136810487814981E-3"/>
    <n v="3.231217445042818E-2"/>
  </r>
  <r>
    <x v="8"/>
    <n v="160"/>
    <n v="129.99"/>
    <n v="0.1"/>
    <n v="296"/>
    <n v="3847.7040000000006"/>
    <n v="4.2178295258045667E-3"/>
    <n v="6.5330625938024188E-3"/>
  </r>
  <r>
    <x v="10"/>
    <n v="182"/>
    <n v="349.99"/>
    <n v="0.12"/>
    <n v="88"/>
    <n v="3695.8944000000001"/>
    <n v="4.0514167733733553E-3"/>
    <n v="1.9422618522115299E-3"/>
  </r>
  <r>
    <x v="8"/>
    <n v="161"/>
    <n v="128.49"/>
    <n v="0.12"/>
    <n v="232"/>
    <n v="3577.1616000000004"/>
    <n v="3.9212626062333032E-3"/>
    <n v="5.1205085194667606E-3"/>
  </r>
  <r>
    <x v="6"/>
    <n v="155"/>
    <n v="69"/>
    <n v="0.05"/>
    <n v="904"/>
    <n v="3118.8"/>
    <n v="3.4188094315673141E-3"/>
    <n v="1.995232629999117E-2"/>
  </r>
  <r>
    <x v="4"/>
    <n v="125"/>
    <n v="31.99"/>
    <n v="0.3"/>
    <n v="308"/>
    <n v="2955.8759999999997"/>
    <n v="3.2402131420236836E-3"/>
    <n v="6.7979164827403548E-3"/>
  </r>
  <r>
    <x v="8"/>
    <n v="128"/>
    <n v="262.98"/>
    <n v="0.12"/>
    <n v="88"/>
    <n v="2777.0688"/>
    <n v="3.0442057860559585E-3"/>
    <n v="1.9422618522115299E-3"/>
  </r>
  <r>
    <x v="0"/>
    <n v="159"/>
    <n v="149.99"/>
    <n v="0.17"/>
    <n v="84"/>
    <n v="2141.8572000000004"/>
    <n v="2.3478907260582149E-3"/>
    <n v="1.8539772225655514E-3"/>
  </r>
  <r>
    <x v="6"/>
    <n v="106"/>
    <n v="114.22"/>
    <n v="0.05"/>
    <n v="332"/>
    <n v="1896.0520000000001"/>
    <n v="2.0784405734071017E-3"/>
    <n v="7.327624260616227E-3"/>
  </r>
  <r>
    <x v="6"/>
    <n v="153"/>
    <n v="19.989999999999998"/>
    <n v="0.05"/>
    <n v="1896"/>
    <n v="1895.0519999999999"/>
    <n v="2.0773443795403684E-3"/>
    <n v="4.1846914452193872E-2"/>
  </r>
  <r>
    <x v="9"/>
    <n v="101"/>
    <n v="949"/>
    <n v="0.15"/>
    <n v="12"/>
    <n v="1708.1999999999998"/>
    <n v="1.8725183631535479E-3"/>
    <n v="2.6485388893793591E-4"/>
  </r>
  <r>
    <x v="6"/>
    <n v="147"/>
    <n v="38.659999999999997"/>
    <n v="0.05"/>
    <n v="836"/>
    <n v="1615.9879999999998"/>
    <n v="1.7714361343143517E-3"/>
    <n v="1.8451487596009536E-2"/>
  </r>
  <r>
    <x v="8"/>
    <n v="127"/>
    <n v="396.35"/>
    <n v="0.12"/>
    <n v="32"/>
    <n v="1521.9839999999999"/>
    <n v="1.6683895260659698E-3"/>
    <n v="7.0627703716782909E-4"/>
  </r>
  <r>
    <x v="6"/>
    <n v="114"/>
    <n v="21.08"/>
    <n v="0.05"/>
    <n v="1252"/>
    <n v="1319.6079999999999"/>
    <n v="1.4465461960919842E-3"/>
    <n v="2.7633089079191313E-2"/>
  </r>
  <r>
    <x v="2"/>
    <n v="192"/>
    <n v="99"/>
    <n v="0.17"/>
    <n v="72"/>
    <n v="1211.7600000000002"/>
    <n v="1.3283238799525487E-3"/>
    <n v="1.5891233336276153E-3"/>
  </r>
  <r>
    <x v="6"/>
    <n v="148"/>
    <n v="10.75"/>
    <n v="0.05"/>
    <n v="2140"/>
    <n v="1150.25"/>
    <n v="1.2608969952097931E-3"/>
    <n v="4.7232276860598568E-2"/>
  </r>
  <r>
    <x v="8"/>
    <n v="168"/>
    <n v="395"/>
    <n v="0.09"/>
    <n v="32"/>
    <n v="1137.5999999999999"/>
    <n v="1.247030142795619E-3"/>
    <n v="7.0627703716782909E-4"/>
  </r>
  <r>
    <x v="4"/>
    <n v="124"/>
    <n v="48.5"/>
    <n v="0.2"/>
    <n v="116"/>
    <n v="1125.2"/>
    <n v="1.2334373388481281E-3"/>
    <n v="2.5602542597333803E-3"/>
  </r>
  <r>
    <x v="5"/>
    <n v="189"/>
    <n v="419"/>
    <n v="0.18"/>
    <n v="12"/>
    <n v="905.04"/>
    <n v="9.9209929714816022E-4"/>
    <n v="2.6485388893793591E-4"/>
  </r>
  <r>
    <x v="3"/>
    <n v="133"/>
    <n v="87.98"/>
    <n v="0.4"/>
    <n v="20"/>
    <n v="703.84"/>
    <n v="7.7154509116145263E-4"/>
    <n v="4.4142314822989318E-4"/>
  </r>
  <r>
    <x v="6"/>
    <n v="152"/>
    <n v="52.72"/>
    <n v="0.05"/>
    <n v="204"/>
    <n v="537.74400000000003"/>
    <n v="5.894716746725452E-4"/>
    <n v="4.5025161119449106E-3"/>
  </r>
  <r>
    <x v="6"/>
    <n v="145"/>
    <n v="6.99"/>
    <n v="0.05"/>
    <n v="1536"/>
    <n v="536.83200000000011"/>
    <n v="5.8847194586608459E-4"/>
    <n v="3.3901297784055796E-2"/>
  </r>
  <r>
    <x v="6"/>
    <n v="108"/>
    <n v="65.290000000000006"/>
    <n v="0.05"/>
    <n v="132"/>
    <n v="430.91400000000004"/>
    <n v="4.7236528388944394E-4"/>
    <n v="2.9133927783172951E-3"/>
  </r>
  <r>
    <x v="9"/>
    <n v="103"/>
    <n v="399"/>
    <n v="0.08"/>
    <n v="12"/>
    <n v="383.04"/>
    <n v="4.1988609871346162E-4"/>
    <n v="2.6485388893793591E-4"/>
  </r>
  <r>
    <x v="6"/>
    <n v="154"/>
    <n v="16.239999999999998"/>
    <n v="0.05"/>
    <n v="432"/>
    <n v="350.78399999999999"/>
    <n v="3.8452726934811745E-4"/>
    <n v="9.5347400017656934E-3"/>
  </r>
  <r>
    <x v="6"/>
    <n v="149"/>
    <n v="126.95"/>
    <n v="0.05"/>
    <n v="52"/>
    <n v="330.07"/>
    <n v="3.6182070959260717E-4"/>
    <n v="1.1477001853977223E-3"/>
  </r>
  <r>
    <x v="2"/>
    <n v="190"/>
    <n v="199"/>
    <n v="0.1"/>
    <n v="16"/>
    <n v="318.40000000000003"/>
    <n v="3.4902812716783153E-4"/>
    <n v="3.5313851858391455E-4"/>
  </r>
  <r>
    <x v="8"/>
    <n v="162"/>
    <n v="141.94999999999999"/>
    <n v="0.14000000000000001"/>
    <n v="16"/>
    <n v="317.96800000000002"/>
    <n v="3.4855457141740276E-4"/>
    <n v="3.5313851858391455E-4"/>
  </r>
  <r>
    <x v="6"/>
    <n v="112"/>
    <n v="15"/>
    <n v="0.05"/>
    <n v="300"/>
    <n v="225"/>
    <n v="2.4664362001495626E-4"/>
    <n v="6.6213472234483975E-3"/>
  </r>
  <r>
    <x v="10"/>
    <n v="177"/>
    <n v="379.99"/>
    <n v="0.1"/>
    <n v="4"/>
    <n v="151.99600000000001"/>
    <n v="1.666170829679702E-4"/>
    <n v="8.8284629645978636E-5"/>
  </r>
  <r>
    <x v="6"/>
    <n v="144"/>
    <n v="3.84"/>
    <n v="0.05"/>
    <n v="368"/>
    <n v="70.656000000000006"/>
    <n v="7.7452673847896674E-5"/>
    <n v="8.1221859274300343E-3"/>
  </r>
  <r>
    <x v="6"/>
    <n v="151"/>
    <n v="103.85"/>
    <n v="0.05"/>
    <n v="12"/>
    <n v="62.31"/>
    <n v="6.8303839836141901E-5"/>
    <n v="2.6485388893793591E-4"/>
  </r>
  <r>
    <x v="6"/>
    <n v="110"/>
    <n v="16.989999999999998"/>
    <n v="0.05"/>
    <n v="40"/>
    <n v="33.979999999999997"/>
    <n v="3.724866759159206E-5"/>
    <n v="8.8284629645978636E-4"/>
  </r>
  <r>
    <x v="6"/>
    <n v="117"/>
    <n v="3.6"/>
    <n v="0.05"/>
    <n v="44"/>
    <n v="7.9200000000000008"/>
    <n v="8.6818554245264614E-6"/>
    <n v="9.7113092610576495E-4"/>
  </r>
  <r>
    <x v="6"/>
    <n v="116"/>
    <n v="3.6"/>
    <n v="0.05"/>
    <n v="32"/>
    <n v="5.7600000000000007"/>
    <n v="6.3140766723828812E-6"/>
    <n v="7.0627703716782909E-4"/>
  </r>
  <r>
    <x v="6"/>
    <n v="107"/>
    <n v="379.99"/>
    <n v="44"/>
    <m/>
    <n v="0"/>
    <n v="0"/>
    <n v="0"/>
  </r>
  <r>
    <x v="6"/>
    <n v="109"/>
    <n v="119.99"/>
    <n v="64"/>
    <m/>
    <n v="0"/>
    <n v="0"/>
    <n v="0"/>
  </r>
  <r>
    <x v="6"/>
    <n v="111"/>
    <n v="6.55"/>
    <n v="84"/>
    <m/>
    <n v="0"/>
    <n v="0"/>
    <n v="0"/>
  </r>
  <r>
    <x v="6"/>
    <n v="113"/>
    <n v="52.5"/>
    <n v="40"/>
    <m/>
    <n v="0"/>
    <n v="0"/>
    <n v="0"/>
  </r>
  <r>
    <x v="6"/>
    <n v="115"/>
    <n v="18.98"/>
    <n v="1396"/>
    <m/>
    <n v="0"/>
    <n v="0"/>
    <n v="0"/>
  </r>
  <r>
    <x v="6"/>
    <n v="119"/>
    <n v="9.99"/>
    <n v="60"/>
    <m/>
    <n v="0"/>
    <n v="0"/>
    <n v="0"/>
  </r>
  <r>
    <x v="4"/>
    <n v="121"/>
    <n v="133.08000000000001"/>
    <n v="136"/>
    <m/>
    <n v="0"/>
    <n v="0"/>
    <n v="0"/>
  </r>
  <r>
    <x v="11"/>
    <n v="129"/>
    <n v="83.11"/>
    <n v="0.35"/>
    <n v="0"/>
    <n v="0"/>
    <n v="0"/>
    <n v="0"/>
  </r>
  <r>
    <x v="11"/>
    <n v="130"/>
    <n v="26.78"/>
    <n v="24"/>
    <m/>
    <n v="0"/>
    <n v="0"/>
    <n v="0"/>
  </r>
  <r>
    <x v="11"/>
    <n v="131"/>
    <n v="43.22"/>
    <n v="20"/>
    <m/>
    <n v="0"/>
    <n v="0"/>
    <n v="0"/>
  </r>
  <r>
    <x v="9"/>
    <n v="142"/>
    <n v="609.99"/>
    <n v="84"/>
    <m/>
    <n v="0"/>
    <n v="0"/>
    <n v="0"/>
  </r>
  <r>
    <x v="8"/>
    <n v="163"/>
    <n v="149.99"/>
    <n v="32"/>
    <m/>
    <n v="0"/>
    <n v="0"/>
    <n v="0"/>
  </r>
  <r>
    <x v="8"/>
    <n v="164"/>
    <n v="165.99"/>
    <n v="8"/>
    <m/>
    <n v="0"/>
    <n v="0"/>
    <n v="0"/>
  </r>
  <r>
    <x v="8"/>
    <n v="165"/>
    <n v="169.26"/>
    <n v="80"/>
    <m/>
    <n v="0"/>
    <n v="0"/>
    <n v="0"/>
  </r>
  <r>
    <x v="8"/>
    <n v="166"/>
    <n v="132.36000000000001"/>
    <n v="0"/>
    <m/>
    <n v="0"/>
    <n v="0"/>
    <n v="0"/>
  </r>
  <r>
    <x v="8"/>
    <n v="169"/>
    <n v="385.96"/>
    <n v="396"/>
    <m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8F757-9381-4D34-8E6B-F514FC1E9CC7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6" firstHeaderRow="1" firstDataRow="1" firstDataCol="1"/>
  <pivotFields count="6">
    <pivotField axis="axisRow" showAll="0">
      <items count="13">
        <item x="6"/>
        <item x="0"/>
        <item x="3"/>
        <item x="1"/>
        <item x="7"/>
        <item x="10"/>
        <item x="9"/>
        <item x="8"/>
        <item x="11"/>
        <item x="2"/>
        <item x="4"/>
        <item x="5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Volu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7FC67-6E0B-4A5A-8FD8-AAF0774B903F}" name="TablaDinámica5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6" firstHeaderRow="1" firstDataRow="1" firstDataCol="1"/>
  <pivotFields count="8">
    <pivotField axis="axisRow" showAll="0">
      <items count="13">
        <item x="6"/>
        <item x="0"/>
        <item x="3"/>
        <item x="1"/>
        <item x="7"/>
        <item x="10"/>
        <item x="9"/>
        <item x="8"/>
        <item x="11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numFmtId="10" showAll="0"/>
    <pivotField numFmtId="1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Percentage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istingProductAttribute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BEAAC-E778-4D34-871F-E29A17183D17}">
  <dimension ref="A3:B16"/>
  <sheetViews>
    <sheetView workbookViewId="0">
      <selection activeCell="E1" sqref="E1:F14"/>
    </sheetView>
  </sheetViews>
  <sheetFormatPr baseColWidth="10" defaultRowHeight="15" x14ac:dyDescent="0.25"/>
  <cols>
    <col min="1" max="1" width="18.140625" bestFit="1" customWidth="1"/>
    <col min="2" max="2" width="16.140625" bestFit="1" customWidth="1"/>
    <col min="5" max="5" width="19.28515625" customWidth="1"/>
    <col min="6" max="6" width="20.140625" customWidth="1"/>
  </cols>
  <sheetData>
    <row r="3" spans="1:2" x14ac:dyDescent="0.25">
      <c r="A3" s="2" t="s">
        <v>20</v>
      </c>
      <c r="B3" t="s">
        <v>22</v>
      </c>
    </row>
    <row r="4" spans="1:2" x14ac:dyDescent="0.25">
      <c r="A4" s="3" t="s">
        <v>7</v>
      </c>
      <c r="B4" s="4">
        <v>23860</v>
      </c>
    </row>
    <row r="5" spans="1:2" x14ac:dyDescent="0.25">
      <c r="A5" s="3" t="s">
        <v>9</v>
      </c>
      <c r="B5" s="4">
        <v>2428</v>
      </c>
    </row>
    <row r="6" spans="1:2" x14ac:dyDescent="0.25">
      <c r="A6" s="3" t="s">
        <v>12</v>
      </c>
      <c r="B6" s="4">
        <v>1252</v>
      </c>
    </row>
    <row r="7" spans="1:2" x14ac:dyDescent="0.25">
      <c r="A7" s="3" t="s">
        <v>16</v>
      </c>
      <c r="B7" s="4">
        <v>8720</v>
      </c>
    </row>
    <row r="8" spans="1:2" x14ac:dyDescent="0.25">
      <c r="A8" s="3" t="s">
        <v>6</v>
      </c>
      <c r="B8" s="4">
        <v>516</v>
      </c>
    </row>
    <row r="9" spans="1:2" x14ac:dyDescent="0.25">
      <c r="A9" s="3" t="s">
        <v>13</v>
      </c>
      <c r="B9" s="4">
        <v>92</v>
      </c>
    </row>
    <row r="10" spans="1:2" x14ac:dyDescent="0.25">
      <c r="A10" s="3" t="s">
        <v>5</v>
      </c>
      <c r="B10" s="4">
        <v>32</v>
      </c>
    </row>
    <row r="11" spans="1:2" x14ac:dyDescent="0.25">
      <c r="A11" s="3" t="s">
        <v>10</v>
      </c>
      <c r="B11" s="4">
        <v>1520</v>
      </c>
    </row>
    <row r="12" spans="1:2" x14ac:dyDescent="0.25">
      <c r="A12" s="3" t="s">
        <v>11</v>
      </c>
      <c r="B12" s="4">
        <v>0</v>
      </c>
    </row>
    <row r="13" spans="1:2" x14ac:dyDescent="0.25">
      <c r="A13" s="3" t="s">
        <v>15</v>
      </c>
      <c r="B13" s="4">
        <v>1808</v>
      </c>
    </row>
    <row r="14" spans="1:2" x14ac:dyDescent="0.25">
      <c r="A14" s="3" t="s">
        <v>8</v>
      </c>
      <c r="B14" s="4">
        <v>4132</v>
      </c>
    </row>
    <row r="15" spans="1:2" x14ac:dyDescent="0.25">
      <c r="A15" s="3" t="s">
        <v>14</v>
      </c>
      <c r="B15" s="4">
        <v>948</v>
      </c>
    </row>
    <row r="16" spans="1:2" x14ac:dyDescent="0.25">
      <c r="A16" s="3" t="s">
        <v>21</v>
      </c>
      <c r="B16" s="4">
        <v>45308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A0F2-78E4-46C5-B74D-50EE75707CFF}">
  <dimension ref="A1:C12"/>
  <sheetViews>
    <sheetView workbookViewId="0">
      <selection activeCell="N19" sqref="N19"/>
    </sheetView>
  </sheetViews>
  <sheetFormatPr baseColWidth="10" defaultRowHeight="15" x14ac:dyDescent="0.25"/>
  <cols>
    <col min="1" max="1" width="23.140625" customWidth="1"/>
    <col min="3" max="3" width="15" customWidth="1"/>
  </cols>
  <sheetData>
    <row r="1" spans="1:3" x14ac:dyDescent="0.25">
      <c r="A1" s="6" t="s">
        <v>20</v>
      </c>
      <c r="B1" t="s">
        <v>24</v>
      </c>
      <c r="C1" t="s">
        <v>23</v>
      </c>
    </row>
    <row r="2" spans="1:3" x14ac:dyDescent="0.25">
      <c r="A2" t="s">
        <v>7</v>
      </c>
      <c r="B2" s="1">
        <v>0.5266178158382625</v>
      </c>
      <c r="C2" s="1">
        <v>0.9486</v>
      </c>
    </row>
    <row r="3" spans="1:3" x14ac:dyDescent="0.25">
      <c r="A3" t="s">
        <v>16</v>
      </c>
      <c r="B3" s="1">
        <v>0.19246049262823342</v>
      </c>
      <c r="C3" s="1">
        <v>0</v>
      </c>
    </row>
    <row r="4" spans="1:3" x14ac:dyDescent="0.25">
      <c r="A4" t="s">
        <v>8</v>
      </c>
      <c r="B4" s="1">
        <v>9.1198022424295935E-2</v>
      </c>
      <c r="C4" s="1">
        <v>2.2599999999999999E-2</v>
      </c>
    </row>
    <row r="5" spans="1:3" x14ac:dyDescent="0.25">
      <c r="A5" t="s">
        <v>9</v>
      </c>
      <c r="B5" s="1">
        <v>5.3588770195109034E-2</v>
      </c>
      <c r="C5" s="1">
        <v>5.4300000000000001E-2</v>
      </c>
    </row>
    <row r="6" spans="1:3" x14ac:dyDescent="0.25">
      <c r="A6" t="s">
        <v>15</v>
      </c>
      <c r="B6" s="1">
        <v>3.990465259998234E-2</v>
      </c>
      <c r="C6" s="1">
        <v>8.5900000000000004E-2</v>
      </c>
    </row>
    <row r="7" spans="1:3" x14ac:dyDescent="0.25">
      <c r="A7" t="s">
        <v>10</v>
      </c>
      <c r="B7" s="1">
        <v>3.3548159265471882E-2</v>
      </c>
      <c r="C7" s="1">
        <v>2.1999999999999999E-2</v>
      </c>
    </row>
    <row r="8" spans="1:3" x14ac:dyDescent="0.25">
      <c r="A8" t="s">
        <v>12</v>
      </c>
      <c r="B8" s="1">
        <v>2.7633089079191313E-2</v>
      </c>
      <c r="C8" s="1">
        <v>6.8099999999999994E-2</v>
      </c>
    </row>
    <row r="9" spans="1:3" x14ac:dyDescent="0.25">
      <c r="A9" t="s">
        <v>14</v>
      </c>
      <c r="B9" s="1">
        <v>2.0923457226096936E-2</v>
      </c>
      <c r="C9" s="1">
        <v>6.0100000000000001E-2</v>
      </c>
    </row>
    <row r="10" spans="1:3" x14ac:dyDescent="0.25">
      <c r="A10" t="s">
        <v>6</v>
      </c>
      <c r="B10" s="1">
        <v>1.1388717224331244E-2</v>
      </c>
      <c r="C10" s="1">
        <v>6.6000000000000003E-2</v>
      </c>
    </row>
    <row r="11" spans="1:3" x14ac:dyDescent="0.25">
      <c r="A11" t="s">
        <v>13</v>
      </c>
      <c r="B11" s="1">
        <v>2.0305464818575086E-3</v>
      </c>
      <c r="C11" s="1">
        <v>0</v>
      </c>
    </row>
    <row r="12" spans="1:3" x14ac:dyDescent="0.25">
      <c r="A12" t="s">
        <v>5</v>
      </c>
      <c r="B12" s="1">
        <v>7.0627703716782909E-4</v>
      </c>
      <c r="C12" s="1">
        <v>5.4899999999999997E-2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6DE2-71AC-4E5C-8DF3-2227C2690C2A}">
  <dimension ref="A3:B16"/>
  <sheetViews>
    <sheetView workbookViewId="0">
      <selection activeCell="A3" sqref="A3:B15"/>
    </sheetView>
  </sheetViews>
  <sheetFormatPr baseColWidth="10" defaultRowHeight="15" x14ac:dyDescent="0.25"/>
  <cols>
    <col min="1" max="1" width="18.140625" bestFit="1" customWidth="1"/>
    <col min="2" max="2" width="26.42578125" bestFit="1" customWidth="1"/>
  </cols>
  <sheetData>
    <row r="3" spans="1:2" x14ac:dyDescent="0.25">
      <c r="A3" s="2" t="s">
        <v>20</v>
      </c>
      <c r="B3" t="s">
        <v>25</v>
      </c>
    </row>
    <row r="4" spans="1:2" x14ac:dyDescent="0.25">
      <c r="A4" s="3" t="s">
        <v>7</v>
      </c>
      <c r="B4" s="4">
        <v>5.692868650596998E-2</v>
      </c>
    </row>
    <row r="5" spans="1:2" x14ac:dyDescent="0.25">
      <c r="A5" s="3" t="s">
        <v>9</v>
      </c>
      <c r="B5" s="4">
        <v>0.29387715053291391</v>
      </c>
    </row>
    <row r="6" spans="1:2" x14ac:dyDescent="0.25">
      <c r="A6" s="3" t="s">
        <v>12</v>
      </c>
      <c r="B6" s="4">
        <v>6.8286283195172298E-2</v>
      </c>
    </row>
    <row r="7" spans="1:2" x14ac:dyDescent="0.25">
      <c r="A7" s="3" t="s">
        <v>16</v>
      </c>
      <c r="B7" s="4">
        <v>0.2455451232641479</v>
      </c>
    </row>
    <row r="8" spans="1:2" x14ac:dyDescent="0.25">
      <c r="A8" s="3" t="s">
        <v>6</v>
      </c>
      <c r="B8" s="4">
        <v>4.2916816851255458E-2</v>
      </c>
    </row>
    <row r="9" spans="1:2" x14ac:dyDescent="0.25">
      <c r="A9" s="3" t="s">
        <v>13</v>
      </c>
      <c r="B9" s="4">
        <v>4.2180338563413255E-3</v>
      </c>
    </row>
    <row r="10" spans="1:2" x14ac:dyDescent="0.25">
      <c r="A10" s="3" t="s">
        <v>5</v>
      </c>
      <c r="B10" s="4">
        <v>7.2252549382888004E-3</v>
      </c>
    </row>
    <row r="11" spans="1:2" x14ac:dyDescent="0.25">
      <c r="A11" s="3" t="s">
        <v>10</v>
      </c>
      <c r="B11" s="4">
        <v>3.4769351551985926E-2</v>
      </c>
    </row>
    <row r="12" spans="1:2" x14ac:dyDescent="0.25">
      <c r="A12" s="3" t="s">
        <v>11</v>
      </c>
      <c r="B12" s="4">
        <v>0</v>
      </c>
    </row>
    <row r="13" spans="1:2" x14ac:dyDescent="0.25">
      <c r="A13" s="3" t="s">
        <v>15</v>
      </c>
      <c r="B13" s="4">
        <v>8.9807831072091213E-2</v>
      </c>
    </row>
    <row r="14" spans="1:2" x14ac:dyDescent="0.25">
      <c r="A14" s="3" t="s">
        <v>8</v>
      </c>
      <c r="B14" s="4">
        <v>7.5702541145188415E-2</v>
      </c>
    </row>
    <row r="15" spans="1:2" x14ac:dyDescent="0.25">
      <c r="A15" s="3" t="s">
        <v>14</v>
      </c>
      <c r="B15" s="4">
        <v>8.072292708664433E-2</v>
      </c>
    </row>
    <row r="16" spans="1:2" x14ac:dyDescent="0.25">
      <c r="A16" s="3" t="s">
        <v>21</v>
      </c>
      <c r="B16" s="4">
        <v>0.99999999999999956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01A55-B74E-45C8-AE20-0C8FDCBF971D}">
  <dimension ref="A1:B13"/>
  <sheetViews>
    <sheetView tabSelected="1" zoomScaleNormal="100" workbookViewId="0">
      <selection activeCell="K25" sqref="K25"/>
    </sheetView>
  </sheetViews>
  <sheetFormatPr baseColWidth="10" defaultRowHeight="15" x14ac:dyDescent="0.25"/>
  <cols>
    <col min="1" max="1" width="21.5703125" customWidth="1"/>
    <col min="2" max="2" width="29.28515625" customWidth="1"/>
  </cols>
  <sheetData>
    <row r="1" spans="1:2" x14ac:dyDescent="0.25">
      <c r="A1" s="5" t="s">
        <v>20</v>
      </c>
      <c r="B1" s="5" t="s">
        <v>25</v>
      </c>
    </row>
    <row r="2" spans="1:2" x14ac:dyDescent="0.25">
      <c r="A2" s="3" t="s">
        <v>7</v>
      </c>
      <c r="B2" s="1">
        <v>5.692868650596998E-2</v>
      </c>
    </row>
    <row r="3" spans="1:2" x14ac:dyDescent="0.25">
      <c r="A3" s="3" t="s">
        <v>9</v>
      </c>
      <c r="B3" s="1">
        <v>0.29387715053291391</v>
      </c>
    </row>
    <row r="4" spans="1:2" x14ac:dyDescent="0.25">
      <c r="A4" s="3" t="s">
        <v>12</v>
      </c>
      <c r="B4" s="1">
        <v>6.8286283195172298E-2</v>
      </c>
    </row>
    <row r="5" spans="1:2" x14ac:dyDescent="0.25">
      <c r="A5" s="3" t="s">
        <v>16</v>
      </c>
      <c r="B5" s="1">
        <v>0.2455451232641479</v>
      </c>
    </row>
    <row r="6" spans="1:2" x14ac:dyDescent="0.25">
      <c r="A6" s="3" t="s">
        <v>6</v>
      </c>
      <c r="B6" s="1">
        <v>4.2916816851255458E-2</v>
      </c>
    </row>
    <row r="7" spans="1:2" x14ac:dyDescent="0.25">
      <c r="A7" s="3" t="s">
        <v>13</v>
      </c>
      <c r="B7" s="1">
        <v>4.2180338563413255E-3</v>
      </c>
    </row>
    <row r="8" spans="1:2" x14ac:dyDescent="0.25">
      <c r="A8" s="3" t="s">
        <v>5</v>
      </c>
      <c r="B8" s="1">
        <v>7.2252549382888004E-3</v>
      </c>
    </row>
    <row r="9" spans="1:2" x14ac:dyDescent="0.25">
      <c r="A9" s="3" t="s">
        <v>10</v>
      </c>
      <c r="B9" s="1">
        <v>3.4769351551985926E-2</v>
      </c>
    </row>
    <row r="10" spans="1:2" x14ac:dyDescent="0.25">
      <c r="A10" s="3" t="s">
        <v>11</v>
      </c>
      <c r="B10" s="1">
        <v>0</v>
      </c>
    </row>
    <row r="11" spans="1:2" x14ac:dyDescent="0.25">
      <c r="A11" s="3" t="s">
        <v>15</v>
      </c>
      <c r="B11" s="1">
        <v>8.9807831072091213E-2</v>
      </c>
    </row>
    <row r="12" spans="1:2" x14ac:dyDescent="0.25">
      <c r="A12" s="3" t="s">
        <v>8</v>
      </c>
      <c r="B12" s="1">
        <v>7.5702541145188415E-2</v>
      </c>
    </row>
    <row r="13" spans="1:2" x14ac:dyDescent="0.25">
      <c r="A13" s="3" t="s">
        <v>14</v>
      </c>
      <c r="B13" s="1">
        <v>8.072292708664433E-2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workbookViewId="0">
      <selection sqref="A1:H73"/>
    </sheetView>
  </sheetViews>
  <sheetFormatPr baseColWidth="10" defaultRowHeight="15" x14ac:dyDescent="0.25"/>
  <cols>
    <col min="1" max="1" width="18.140625" bestFit="1" customWidth="1"/>
    <col min="2" max="2" width="10.7109375" bestFit="1" customWidth="1"/>
    <col min="3" max="3" width="9.42578125" bestFit="1" customWidth="1"/>
    <col min="4" max="4" width="12.5703125" bestFit="1" customWidth="1"/>
    <col min="5" max="5" width="13.28515625" customWidth="1"/>
    <col min="7" max="7" width="24.28515625" customWidth="1"/>
    <col min="8" max="8" width="21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18</v>
      </c>
      <c r="H1" t="s">
        <v>19</v>
      </c>
    </row>
    <row r="2" spans="1:9" x14ac:dyDescent="0.25">
      <c r="A2" t="s">
        <v>9</v>
      </c>
      <c r="B2">
        <v>157</v>
      </c>
      <c r="C2">
        <v>1276.57</v>
      </c>
      <c r="D2">
        <v>0.25</v>
      </c>
      <c r="E2">
        <v>656</v>
      </c>
      <c r="F2">
        <f t="shared" ref="F2:F33" si="0">(C2*D2*E2)</f>
        <v>209357.47999999998</v>
      </c>
      <c r="G2" s="1">
        <f t="shared" ref="G2:G33" si="1">(F2/F$74)</f>
        <v>0.22949638553070581</v>
      </c>
      <c r="H2" s="1">
        <f t="shared" ref="H2:H33" si="2">(E2/E$74)</f>
        <v>1.4478679261940497E-2</v>
      </c>
    </row>
    <row r="3" spans="1:9" x14ac:dyDescent="0.25">
      <c r="A3" t="s">
        <v>16</v>
      </c>
      <c r="B3">
        <v>198</v>
      </c>
      <c r="C3">
        <v>129</v>
      </c>
      <c r="D3">
        <v>0.18</v>
      </c>
      <c r="E3">
        <v>7036</v>
      </c>
      <c r="F3">
        <f t="shared" si="0"/>
        <v>163375.91999999998</v>
      </c>
      <c r="G3" s="1">
        <f t="shared" si="1"/>
        <v>0.17909168147588397</v>
      </c>
      <c r="H3" s="1">
        <f t="shared" si="2"/>
        <v>0.15529266354727642</v>
      </c>
      <c r="I3" s="1"/>
    </row>
    <row r="4" spans="1:9" x14ac:dyDescent="0.25">
      <c r="A4" t="s">
        <v>15</v>
      </c>
      <c r="B4">
        <v>197</v>
      </c>
      <c r="C4">
        <v>499</v>
      </c>
      <c r="D4">
        <v>0.1</v>
      </c>
      <c r="E4">
        <v>1472</v>
      </c>
      <c r="F4">
        <f t="shared" si="0"/>
        <v>73452.800000000003</v>
      </c>
      <c r="G4" s="1">
        <f t="shared" si="1"/>
        <v>8.051850885437592E-2</v>
      </c>
      <c r="H4" s="1">
        <f t="shared" si="2"/>
        <v>3.2488743709720137E-2</v>
      </c>
    </row>
    <row r="5" spans="1:9" x14ac:dyDescent="0.25">
      <c r="A5" t="s">
        <v>12</v>
      </c>
      <c r="B5">
        <v>134</v>
      </c>
      <c r="C5">
        <v>124.98</v>
      </c>
      <c r="D5">
        <v>0.4</v>
      </c>
      <c r="E5">
        <v>1232</v>
      </c>
      <c r="F5">
        <f t="shared" si="0"/>
        <v>61590.144000000008</v>
      </c>
      <c r="G5" s="1">
        <f t="shared" si="1"/>
        <v>6.7514738104010846E-2</v>
      </c>
      <c r="H5" s="1">
        <f t="shared" si="2"/>
        <v>2.7191665930961419E-2</v>
      </c>
    </row>
    <row r="6" spans="1:9" x14ac:dyDescent="0.25">
      <c r="A6" t="s">
        <v>16</v>
      </c>
      <c r="B6">
        <v>200</v>
      </c>
      <c r="C6">
        <v>299.99</v>
      </c>
      <c r="D6">
        <v>0.12</v>
      </c>
      <c r="E6">
        <v>1684</v>
      </c>
      <c r="F6">
        <f t="shared" si="0"/>
        <v>60621.979200000002</v>
      </c>
      <c r="G6" s="1">
        <f t="shared" si="1"/>
        <v>6.6453441788263928E-2</v>
      </c>
      <c r="H6" s="1">
        <f t="shared" si="2"/>
        <v>3.7167829080957004E-2</v>
      </c>
    </row>
    <row r="7" spans="1:9" x14ac:dyDescent="0.25">
      <c r="A7" t="s">
        <v>8</v>
      </c>
      <c r="B7">
        <v>122</v>
      </c>
      <c r="C7">
        <v>124.99</v>
      </c>
      <c r="D7">
        <v>0.2</v>
      </c>
      <c r="E7">
        <v>1576</v>
      </c>
      <c r="F7">
        <f t="shared" si="0"/>
        <v>39396.847999999998</v>
      </c>
      <c r="G7" s="1">
        <f t="shared" si="1"/>
        <v>4.3186583146217733E-2</v>
      </c>
      <c r="H7" s="1">
        <f t="shared" si="2"/>
        <v>3.4784144080515583E-2</v>
      </c>
    </row>
    <row r="8" spans="1:9" x14ac:dyDescent="0.25">
      <c r="A8" t="s">
        <v>14</v>
      </c>
      <c r="B8">
        <v>185</v>
      </c>
      <c r="C8">
        <v>499</v>
      </c>
      <c r="D8">
        <v>0.13</v>
      </c>
      <c r="E8">
        <v>592</v>
      </c>
      <c r="F8">
        <f t="shared" si="0"/>
        <v>38403.040000000001</v>
      </c>
      <c r="G8" s="1">
        <f t="shared" si="1"/>
        <v>4.2097176911907411E-2</v>
      </c>
      <c r="H8" s="1">
        <f t="shared" si="2"/>
        <v>1.3066125187604838E-2</v>
      </c>
    </row>
    <row r="9" spans="1:9" x14ac:dyDescent="0.25">
      <c r="A9" t="s">
        <v>14</v>
      </c>
      <c r="B9">
        <v>188</v>
      </c>
      <c r="C9">
        <v>499</v>
      </c>
      <c r="D9">
        <v>0.2</v>
      </c>
      <c r="E9">
        <v>344</v>
      </c>
      <c r="F9">
        <f t="shared" si="0"/>
        <v>34331.200000000004</v>
      </c>
      <c r="G9" s="1">
        <f t="shared" si="1"/>
        <v>3.7633650877588749E-2</v>
      </c>
      <c r="H9" s="1">
        <f t="shared" si="2"/>
        <v>7.5924781495541631E-3</v>
      </c>
    </row>
    <row r="10" spans="1:9" x14ac:dyDescent="0.25">
      <c r="A10" t="s">
        <v>7</v>
      </c>
      <c r="B10">
        <v>150</v>
      </c>
      <c r="C10">
        <v>49.99</v>
      </c>
      <c r="D10">
        <v>0.05</v>
      </c>
      <c r="E10">
        <v>11204</v>
      </c>
      <c r="F10">
        <f t="shared" si="0"/>
        <v>28004.398000000005</v>
      </c>
      <c r="G10" s="1">
        <f t="shared" si="1"/>
        <v>3.0698249329153791E-2</v>
      </c>
      <c r="H10" s="1">
        <f t="shared" si="2"/>
        <v>0.24728524763838616</v>
      </c>
    </row>
    <row r="11" spans="1:9" x14ac:dyDescent="0.25">
      <c r="A11" t="s">
        <v>9</v>
      </c>
      <c r="B11">
        <v>156</v>
      </c>
      <c r="C11">
        <v>359.99</v>
      </c>
      <c r="D11">
        <v>0.2</v>
      </c>
      <c r="E11">
        <v>360</v>
      </c>
      <c r="F11">
        <f t="shared" si="0"/>
        <v>25919.280000000002</v>
      </c>
      <c r="G11" s="1">
        <f t="shared" si="1"/>
        <v>2.8412555766138919E-2</v>
      </c>
      <c r="H11" s="1">
        <f t="shared" si="2"/>
        <v>7.9456166681380769E-3</v>
      </c>
    </row>
    <row r="12" spans="1:9" x14ac:dyDescent="0.25">
      <c r="A12" t="s">
        <v>6</v>
      </c>
      <c r="B12">
        <v>105</v>
      </c>
      <c r="C12">
        <v>1079.99</v>
      </c>
      <c r="D12">
        <v>0.09</v>
      </c>
      <c r="E12">
        <v>232</v>
      </c>
      <c r="F12">
        <f t="shared" si="0"/>
        <v>22550.191200000001</v>
      </c>
      <c r="G12" s="1">
        <f t="shared" si="1"/>
        <v>2.4719381287099607E-2</v>
      </c>
      <c r="H12" s="1">
        <f t="shared" si="2"/>
        <v>5.1205085194667606E-3</v>
      </c>
    </row>
    <row r="13" spans="1:9" x14ac:dyDescent="0.25">
      <c r="A13" t="s">
        <v>10</v>
      </c>
      <c r="B13">
        <v>167</v>
      </c>
      <c r="C13">
        <v>149.99</v>
      </c>
      <c r="D13">
        <v>0.15</v>
      </c>
      <c r="E13">
        <v>824</v>
      </c>
      <c r="F13">
        <f t="shared" si="0"/>
        <v>18538.763999999999</v>
      </c>
      <c r="G13" s="1">
        <f t="shared" si="1"/>
        <v>2.0322079393613114E-2</v>
      </c>
      <c r="H13" s="1">
        <f t="shared" si="2"/>
        <v>1.81866337070716E-2</v>
      </c>
    </row>
    <row r="14" spans="1:9" x14ac:dyDescent="0.25">
      <c r="A14" t="s">
        <v>9</v>
      </c>
      <c r="B14">
        <v>126</v>
      </c>
      <c r="C14">
        <v>179.99</v>
      </c>
      <c r="D14">
        <v>0.08</v>
      </c>
      <c r="E14">
        <v>1224</v>
      </c>
      <c r="F14">
        <f t="shared" si="0"/>
        <v>17624.620800000001</v>
      </c>
      <c r="G14" s="1">
        <f t="shared" si="1"/>
        <v>1.932000122445731E-2</v>
      </c>
      <c r="H14" s="1">
        <f t="shared" si="2"/>
        <v>2.7015096671669462E-2</v>
      </c>
    </row>
    <row r="15" spans="1:9" x14ac:dyDescent="0.25">
      <c r="A15" t="s">
        <v>8</v>
      </c>
      <c r="B15">
        <v>123</v>
      </c>
      <c r="C15">
        <v>56.99</v>
      </c>
      <c r="D15">
        <v>0.15</v>
      </c>
      <c r="E15">
        <v>2052</v>
      </c>
      <c r="F15">
        <f t="shared" si="0"/>
        <v>17541.522000000001</v>
      </c>
      <c r="G15" s="1">
        <f t="shared" si="1"/>
        <v>1.9228908829564427E-2</v>
      </c>
      <c r="H15" s="1">
        <f t="shared" si="2"/>
        <v>4.5290015008387037E-2</v>
      </c>
    </row>
    <row r="16" spans="1:9" x14ac:dyDescent="0.25">
      <c r="A16" t="s">
        <v>9</v>
      </c>
      <c r="B16">
        <v>158</v>
      </c>
      <c r="C16">
        <v>783.98</v>
      </c>
      <c r="D16">
        <v>0.16</v>
      </c>
      <c r="E16">
        <v>104</v>
      </c>
      <c r="F16">
        <f t="shared" si="0"/>
        <v>13045.4272</v>
      </c>
      <c r="G16" s="1">
        <f t="shared" si="1"/>
        <v>1.4300317285553667E-2</v>
      </c>
      <c r="H16" s="1">
        <f t="shared" si="2"/>
        <v>2.2954003707954447E-3</v>
      </c>
    </row>
    <row r="17" spans="1:10" x14ac:dyDescent="0.25">
      <c r="A17" t="s">
        <v>6</v>
      </c>
      <c r="B17">
        <v>143</v>
      </c>
      <c r="C17">
        <v>770.6</v>
      </c>
      <c r="D17">
        <v>0.15</v>
      </c>
      <c r="E17">
        <v>88</v>
      </c>
      <c r="F17">
        <f t="shared" si="0"/>
        <v>10171.92</v>
      </c>
      <c r="G17" s="1">
        <f t="shared" si="1"/>
        <v>1.1150396316900152E-2</v>
      </c>
      <c r="H17" s="1">
        <f t="shared" si="2"/>
        <v>1.9422618522115299E-3</v>
      </c>
    </row>
    <row r="18" spans="1:10" x14ac:dyDescent="0.25">
      <c r="A18" t="s">
        <v>8</v>
      </c>
      <c r="B18">
        <v>120</v>
      </c>
      <c r="C18">
        <v>670</v>
      </c>
      <c r="D18">
        <v>0.15</v>
      </c>
      <c r="E18">
        <v>80</v>
      </c>
      <c r="F18">
        <f t="shared" si="0"/>
        <v>8040</v>
      </c>
      <c r="G18" s="1">
        <f t="shared" si="1"/>
        <v>8.8133986885344379E-3</v>
      </c>
      <c r="H18" s="1">
        <f t="shared" si="2"/>
        <v>1.7656925929195727E-3</v>
      </c>
    </row>
    <row r="19" spans="1:10" x14ac:dyDescent="0.25">
      <c r="A19" t="s">
        <v>15</v>
      </c>
      <c r="B19">
        <v>191</v>
      </c>
      <c r="C19">
        <v>200</v>
      </c>
      <c r="D19">
        <v>0.14000000000000001</v>
      </c>
      <c r="E19">
        <v>248</v>
      </c>
      <c r="F19">
        <f t="shared" si="0"/>
        <v>6944.0000000000009</v>
      </c>
      <c r="G19" s="1">
        <f t="shared" si="1"/>
        <v>7.6119702105949183E-3</v>
      </c>
      <c r="H19" s="1">
        <f t="shared" si="2"/>
        <v>5.4736470380506753E-3</v>
      </c>
    </row>
    <row r="20" spans="1:10" x14ac:dyDescent="0.25">
      <c r="A20" t="s">
        <v>6</v>
      </c>
      <c r="B20">
        <v>104</v>
      </c>
      <c r="C20">
        <v>409.99</v>
      </c>
      <c r="D20">
        <v>0.08</v>
      </c>
      <c r="E20">
        <v>196</v>
      </c>
      <c r="F20">
        <f t="shared" si="0"/>
        <v>6428.6431999999995</v>
      </c>
      <c r="G20" s="1">
        <f t="shared" si="1"/>
        <v>7.0470392472557E-3</v>
      </c>
      <c r="H20" s="1">
        <f t="shared" si="2"/>
        <v>4.3259468526529532E-3</v>
      </c>
    </row>
    <row r="21" spans="1:10" x14ac:dyDescent="0.25">
      <c r="A21" t="s">
        <v>7</v>
      </c>
      <c r="B21">
        <v>118</v>
      </c>
      <c r="C21">
        <v>174.99</v>
      </c>
      <c r="D21">
        <v>0.05</v>
      </c>
      <c r="E21">
        <v>680</v>
      </c>
      <c r="F21">
        <f t="shared" si="0"/>
        <v>5949.6600000000008</v>
      </c>
      <c r="G21" s="1">
        <f t="shared" si="1"/>
        <v>6.5219808011474888E-3</v>
      </c>
      <c r="H21" s="1">
        <f t="shared" si="2"/>
        <v>1.5008387039816369E-2</v>
      </c>
      <c r="J21" s="1"/>
    </row>
    <row r="22" spans="1:10" x14ac:dyDescent="0.25">
      <c r="A22" t="s">
        <v>5</v>
      </c>
      <c r="B22">
        <v>102</v>
      </c>
      <c r="C22">
        <v>2249.9899999999998</v>
      </c>
      <c r="D22">
        <v>0.25</v>
      </c>
      <c r="E22">
        <v>8</v>
      </c>
      <c r="F22">
        <f t="shared" si="0"/>
        <v>4499.9799999999996</v>
      </c>
      <c r="G22" s="1">
        <f t="shared" si="1"/>
        <v>4.9328504764217908E-3</v>
      </c>
      <c r="H22" s="1">
        <f t="shared" si="2"/>
        <v>1.7656925929195727E-4</v>
      </c>
    </row>
    <row r="23" spans="1:10" x14ac:dyDescent="0.25">
      <c r="A23" t="s">
        <v>7</v>
      </c>
      <c r="B23">
        <v>146</v>
      </c>
      <c r="C23">
        <v>59.99</v>
      </c>
      <c r="D23">
        <v>0.05</v>
      </c>
      <c r="E23">
        <v>1464</v>
      </c>
      <c r="F23">
        <f t="shared" si="0"/>
        <v>4391.268</v>
      </c>
      <c r="G23" s="1">
        <f t="shared" si="1"/>
        <v>4.8136810487814981E-3</v>
      </c>
      <c r="H23" s="1">
        <f t="shared" si="2"/>
        <v>3.231217445042818E-2</v>
      </c>
    </row>
    <row r="24" spans="1:10" x14ac:dyDescent="0.25">
      <c r="A24" t="s">
        <v>10</v>
      </c>
      <c r="B24">
        <v>160</v>
      </c>
      <c r="C24">
        <v>129.99</v>
      </c>
      <c r="D24">
        <v>0.1</v>
      </c>
      <c r="E24">
        <v>296</v>
      </c>
      <c r="F24">
        <f t="shared" si="0"/>
        <v>3847.7040000000006</v>
      </c>
      <c r="G24" s="1">
        <f t="shared" si="1"/>
        <v>4.2178295258045667E-3</v>
      </c>
      <c r="H24" s="1">
        <f t="shared" si="2"/>
        <v>6.5330625938024188E-3</v>
      </c>
    </row>
    <row r="25" spans="1:10" x14ac:dyDescent="0.25">
      <c r="A25" t="s">
        <v>13</v>
      </c>
      <c r="B25">
        <v>182</v>
      </c>
      <c r="C25">
        <v>349.99</v>
      </c>
      <c r="D25">
        <v>0.12</v>
      </c>
      <c r="E25">
        <v>88</v>
      </c>
      <c r="F25">
        <f t="shared" si="0"/>
        <v>3695.8944000000001</v>
      </c>
      <c r="G25" s="1">
        <f t="shared" si="1"/>
        <v>4.0514167733733553E-3</v>
      </c>
      <c r="H25" s="1">
        <f t="shared" si="2"/>
        <v>1.9422618522115299E-3</v>
      </c>
    </row>
    <row r="26" spans="1:10" x14ac:dyDescent="0.25">
      <c r="A26" t="s">
        <v>10</v>
      </c>
      <c r="B26">
        <v>161</v>
      </c>
      <c r="C26">
        <v>128.49</v>
      </c>
      <c r="D26">
        <v>0.12</v>
      </c>
      <c r="E26">
        <v>232</v>
      </c>
      <c r="F26">
        <f t="shared" si="0"/>
        <v>3577.1616000000004</v>
      </c>
      <c r="G26" s="1">
        <f t="shared" si="1"/>
        <v>3.9212626062333032E-3</v>
      </c>
      <c r="H26" s="1">
        <f t="shared" si="2"/>
        <v>5.1205085194667606E-3</v>
      </c>
    </row>
    <row r="27" spans="1:10" x14ac:dyDescent="0.25">
      <c r="A27" t="s">
        <v>7</v>
      </c>
      <c r="B27">
        <v>155</v>
      </c>
      <c r="C27">
        <v>69</v>
      </c>
      <c r="D27">
        <v>0.05</v>
      </c>
      <c r="E27">
        <v>904</v>
      </c>
      <c r="F27">
        <f t="shared" si="0"/>
        <v>3118.8</v>
      </c>
      <c r="G27" s="1">
        <f t="shared" si="1"/>
        <v>3.4188094315673141E-3</v>
      </c>
      <c r="H27" s="1">
        <f t="shared" si="2"/>
        <v>1.995232629999117E-2</v>
      </c>
    </row>
    <row r="28" spans="1:10" x14ac:dyDescent="0.25">
      <c r="A28" t="s">
        <v>8</v>
      </c>
      <c r="B28">
        <v>125</v>
      </c>
      <c r="C28">
        <v>31.99</v>
      </c>
      <c r="D28">
        <v>0.3</v>
      </c>
      <c r="E28">
        <v>308</v>
      </c>
      <c r="F28">
        <f t="shared" si="0"/>
        <v>2955.8759999999997</v>
      </c>
      <c r="G28" s="1">
        <f t="shared" si="1"/>
        <v>3.2402131420236836E-3</v>
      </c>
      <c r="H28" s="1">
        <f t="shared" si="2"/>
        <v>6.7979164827403548E-3</v>
      </c>
    </row>
    <row r="29" spans="1:10" x14ac:dyDescent="0.25">
      <c r="A29" t="s">
        <v>10</v>
      </c>
      <c r="B29">
        <v>128</v>
      </c>
      <c r="C29">
        <v>262.98</v>
      </c>
      <c r="D29">
        <v>0.12</v>
      </c>
      <c r="E29">
        <v>88</v>
      </c>
      <c r="F29">
        <f t="shared" si="0"/>
        <v>2777.0688</v>
      </c>
      <c r="G29" s="1">
        <f t="shared" si="1"/>
        <v>3.0442057860559585E-3</v>
      </c>
      <c r="H29" s="1">
        <f t="shared" si="2"/>
        <v>1.9422618522115299E-3</v>
      </c>
    </row>
    <row r="30" spans="1:10" x14ac:dyDescent="0.25">
      <c r="A30" t="s">
        <v>9</v>
      </c>
      <c r="B30">
        <v>159</v>
      </c>
      <c r="C30">
        <v>149.99</v>
      </c>
      <c r="D30">
        <v>0.17</v>
      </c>
      <c r="E30">
        <v>84</v>
      </c>
      <c r="F30">
        <f t="shared" si="0"/>
        <v>2141.8572000000004</v>
      </c>
      <c r="G30" s="1">
        <f t="shared" si="1"/>
        <v>2.3478907260582149E-3</v>
      </c>
      <c r="H30" s="1">
        <f t="shared" si="2"/>
        <v>1.8539772225655514E-3</v>
      </c>
    </row>
    <row r="31" spans="1:10" x14ac:dyDescent="0.25">
      <c r="A31" t="s">
        <v>7</v>
      </c>
      <c r="B31">
        <v>106</v>
      </c>
      <c r="C31">
        <v>114.22</v>
      </c>
      <c r="D31">
        <v>0.05</v>
      </c>
      <c r="E31">
        <v>332</v>
      </c>
      <c r="F31">
        <f t="shared" si="0"/>
        <v>1896.0520000000001</v>
      </c>
      <c r="G31" s="1">
        <f t="shared" si="1"/>
        <v>2.0784405734071017E-3</v>
      </c>
      <c r="H31" s="1">
        <f t="shared" si="2"/>
        <v>7.327624260616227E-3</v>
      </c>
    </row>
    <row r="32" spans="1:10" x14ac:dyDescent="0.25">
      <c r="A32" t="s">
        <v>7</v>
      </c>
      <c r="B32">
        <v>153</v>
      </c>
      <c r="C32">
        <v>19.989999999999998</v>
      </c>
      <c r="D32">
        <v>0.05</v>
      </c>
      <c r="E32">
        <v>1896</v>
      </c>
      <c r="F32">
        <f t="shared" si="0"/>
        <v>1895.0519999999999</v>
      </c>
      <c r="G32" s="1">
        <f t="shared" si="1"/>
        <v>2.0773443795403684E-3</v>
      </c>
      <c r="H32" s="1">
        <f t="shared" si="2"/>
        <v>4.1846914452193872E-2</v>
      </c>
    </row>
    <row r="33" spans="1:10" x14ac:dyDescent="0.25">
      <c r="A33" t="s">
        <v>5</v>
      </c>
      <c r="B33">
        <v>101</v>
      </c>
      <c r="C33">
        <v>949</v>
      </c>
      <c r="D33">
        <v>0.15</v>
      </c>
      <c r="E33">
        <v>12</v>
      </c>
      <c r="F33">
        <f t="shared" si="0"/>
        <v>1708.1999999999998</v>
      </c>
      <c r="G33" s="1">
        <f t="shared" si="1"/>
        <v>1.8725183631535479E-3</v>
      </c>
      <c r="H33" s="1">
        <f t="shared" si="2"/>
        <v>2.6485388893793591E-4</v>
      </c>
    </row>
    <row r="34" spans="1:10" x14ac:dyDescent="0.25">
      <c r="A34" t="s">
        <v>7</v>
      </c>
      <c r="B34">
        <v>147</v>
      </c>
      <c r="C34">
        <v>38.659999999999997</v>
      </c>
      <c r="D34">
        <v>0.05</v>
      </c>
      <c r="E34">
        <v>836</v>
      </c>
      <c r="F34">
        <f t="shared" ref="F34:F65" si="3">(C34*D34*E34)</f>
        <v>1615.9879999999998</v>
      </c>
      <c r="G34" s="1">
        <f t="shared" ref="G34:G65" si="4">(F34/F$74)</f>
        <v>1.7714361343143517E-3</v>
      </c>
      <c r="H34" s="1">
        <f t="shared" ref="H34:H65" si="5">(E34/E$74)</f>
        <v>1.8451487596009536E-2</v>
      </c>
      <c r="J34" s="1"/>
    </row>
    <row r="35" spans="1:10" x14ac:dyDescent="0.25">
      <c r="A35" t="s">
        <v>10</v>
      </c>
      <c r="B35">
        <v>127</v>
      </c>
      <c r="C35">
        <v>396.35</v>
      </c>
      <c r="D35">
        <v>0.12</v>
      </c>
      <c r="E35">
        <v>32</v>
      </c>
      <c r="F35">
        <f t="shared" si="3"/>
        <v>1521.9839999999999</v>
      </c>
      <c r="G35" s="1">
        <f t="shared" si="4"/>
        <v>1.6683895260659698E-3</v>
      </c>
      <c r="H35" s="1">
        <f t="shared" si="5"/>
        <v>7.0627703716782909E-4</v>
      </c>
    </row>
    <row r="36" spans="1:10" x14ac:dyDescent="0.25">
      <c r="A36" t="s">
        <v>7</v>
      </c>
      <c r="B36">
        <v>114</v>
      </c>
      <c r="C36">
        <v>21.08</v>
      </c>
      <c r="D36">
        <v>0.05</v>
      </c>
      <c r="E36">
        <v>1252</v>
      </c>
      <c r="F36">
        <f t="shared" si="3"/>
        <v>1319.6079999999999</v>
      </c>
      <c r="G36" s="1">
        <f t="shared" si="4"/>
        <v>1.4465461960919842E-3</v>
      </c>
      <c r="H36" s="1">
        <f t="shared" si="5"/>
        <v>2.7633089079191313E-2</v>
      </c>
    </row>
    <row r="37" spans="1:10" x14ac:dyDescent="0.25">
      <c r="A37" t="s">
        <v>15</v>
      </c>
      <c r="B37">
        <v>192</v>
      </c>
      <c r="C37">
        <v>99</v>
      </c>
      <c r="D37">
        <v>0.17</v>
      </c>
      <c r="E37">
        <v>72</v>
      </c>
      <c r="F37">
        <f t="shared" si="3"/>
        <v>1211.7600000000002</v>
      </c>
      <c r="G37" s="1">
        <f t="shared" si="4"/>
        <v>1.3283238799525487E-3</v>
      </c>
      <c r="H37" s="1">
        <f t="shared" si="5"/>
        <v>1.5891233336276153E-3</v>
      </c>
      <c r="I37" s="1"/>
    </row>
    <row r="38" spans="1:10" x14ac:dyDescent="0.25">
      <c r="A38" t="s">
        <v>7</v>
      </c>
      <c r="B38">
        <v>148</v>
      </c>
      <c r="C38">
        <v>10.75</v>
      </c>
      <c r="D38">
        <v>0.05</v>
      </c>
      <c r="E38">
        <v>2140</v>
      </c>
      <c r="F38">
        <f t="shared" si="3"/>
        <v>1150.25</v>
      </c>
      <c r="G38" s="1">
        <f t="shared" si="4"/>
        <v>1.2608969952097931E-3</v>
      </c>
      <c r="H38" s="1">
        <f t="shared" si="5"/>
        <v>4.7232276860598568E-2</v>
      </c>
    </row>
    <row r="39" spans="1:10" x14ac:dyDescent="0.25">
      <c r="A39" t="s">
        <v>10</v>
      </c>
      <c r="B39">
        <v>168</v>
      </c>
      <c r="C39">
        <v>395</v>
      </c>
      <c r="D39">
        <v>0.09</v>
      </c>
      <c r="E39">
        <v>32</v>
      </c>
      <c r="F39">
        <f t="shared" si="3"/>
        <v>1137.5999999999999</v>
      </c>
      <c r="G39" s="1">
        <f t="shared" si="4"/>
        <v>1.247030142795619E-3</v>
      </c>
      <c r="H39" s="1">
        <f t="shared" si="5"/>
        <v>7.0627703716782909E-4</v>
      </c>
    </row>
    <row r="40" spans="1:10" x14ac:dyDescent="0.25">
      <c r="A40" t="s">
        <v>8</v>
      </c>
      <c r="B40">
        <v>124</v>
      </c>
      <c r="C40">
        <v>48.5</v>
      </c>
      <c r="D40">
        <v>0.2</v>
      </c>
      <c r="E40">
        <v>116</v>
      </c>
      <c r="F40">
        <f t="shared" si="3"/>
        <v>1125.2</v>
      </c>
      <c r="G40" s="1">
        <f t="shared" si="4"/>
        <v>1.2334373388481281E-3</v>
      </c>
      <c r="H40" s="1">
        <f t="shared" si="5"/>
        <v>2.5602542597333803E-3</v>
      </c>
      <c r="I40" s="1"/>
    </row>
    <row r="41" spans="1:10" x14ac:dyDescent="0.25">
      <c r="A41" t="s">
        <v>14</v>
      </c>
      <c r="B41">
        <v>189</v>
      </c>
      <c r="C41">
        <v>419</v>
      </c>
      <c r="D41">
        <v>0.18</v>
      </c>
      <c r="E41">
        <v>12</v>
      </c>
      <c r="F41">
        <f t="shared" si="3"/>
        <v>905.04</v>
      </c>
      <c r="G41" s="1">
        <f t="shared" si="4"/>
        <v>9.9209929714816022E-4</v>
      </c>
      <c r="H41" s="1">
        <f t="shared" si="5"/>
        <v>2.6485388893793591E-4</v>
      </c>
    </row>
    <row r="42" spans="1:10" x14ac:dyDescent="0.25">
      <c r="A42" t="s">
        <v>12</v>
      </c>
      <c r="B42">
        <v>133</v>
      </c>
      <c r="C42">
        <v>87.98</v>
      </c>
      <c r="D42">
        <v>0.4</v>
      </c>
      <c r="E42">
        <v>20</v>
      </c>
      <c r="F42">
        <f t="shared" si="3"/>
        <v>703.84</v>
      </c>
      <c r="G42" s="1">
        <f t="shared" si="4"/>
        <v>7.7154509116145263E-4</v>
      </c>
      <c r="H42" s="1">
        <f t="shared" si="5"/>
        <v>4.4142314822989318E-4</v>
      </c>
    </row>
    <row r="43" spans="1:10" x14ac:dyDescent="0.25">
      <c r="A43" t="s">
        <v>7</v>
      </c>
      <c r="B43">
        <v>152</v>
      </c>
      <c r="C43">
        <v>52.72</v>
      </c>
      <c r="D43">
        <v>0.05</v>
      </c>
      <c r="E43">
        <v>204</v>
      </c>
      <c r="F43">
        <f t="shared" si="3"/>
        <v>537.74400000000003</v>
      </c>
      <c r="G43" s="1">
        <f t="shared" si="4"/>
        <v>5.894716746725452E-4</v>
      </c>
      <c r="H43" s="1">
        <f t="shared" si="5"/>
        <v>4.5025161119449106E-3</v>
      </c>
    </row>
    <row r="44" spans="1:10" x14ac:dyDescent="0.25">
      <c r="A44" t="s">
        <v>7</v>
      </c>
      <c r="B44">
        <v>145</v>
      </c>
      <c r="C44">
        <v>6.99</v>
      </c>
      <c r="D44">
        <v>0.05</v>
      </c>
      <c r="E44">
        <v>1536</v>
      </c>
      <c r="F44">
        <f t="shared" si="3"/>
        <v>536.83200000000011</v>
      </c>
      <c r="G44" s="1">
        <f t="shared" si="4"/>
        <v>5.8847194586608459E-4</v>
      </c>
      <c r="H44" s="1">
        <f t="shared" si="5"/>
        <v>3.3901297784055796E-2</v>
      </c>
    </row>
    <row r="45" spans="1:10" x14ac:dyDescent="0.25">
      <c r="A45" t="s">
        <v>7</v>
      </c>
      <c r="B45">
        <v>108</v>
      </c>
      <c r="C45">
        <v>65.290000000000006</v>
      </c>
      <c r="D45">
        <v>0.05</v>
      </c>
      <c r="E45">
        <v>132</v>
      </c>
      <c r="F45">
        <f t="shared" si="3"/>
        <v>430.91400000000004</v>
      </c>
      <c r="G45" s="1">
        <f t="shared" si="4"/>
        <v>4.7236528388944394E-4</v>
      </c>
      <c r="H45" s="1">
        <f t="shared" si="5"/>
        <v>2.9133927783172951E-3</v>
      </c>
    </row>
    <row r="46" spans="1:10" x14ac:dyDescent="0.25">
      <c r="A46" t="s">
        <v>5</v>
      </c>
      <c r="B46">
        <v>103</v>
      </c>
      <c r="C46">
        <v>399</v>
      </c>
      <c r="D46">
        <v>0.08</v>
      </c>
      <c r="E46">
        <v>12</v>
      </c>
      <c r="F46">
        <f t="shared" si="3"/>
        <v>383.04</v>
      </c>
      <c r="G46" s="1">
        <f t="shared" si="4"/>
        <v>4.1988609871346162E-4</v>
      </c>
      <c r="H46" s="1">
        <f t="shared" si="5"/>
        <v>2.6485388893793591E-4</v>
      </c>
    </row>
    <row r="47" spans="1:10" x14ac:dyDescent="0.25">
      <c r="A47" t="s">
        <v>7</v>
      </c>
      <c r="B47">
        <v>154</v>
      </c>
      <c r="C47">
        <v>16.239999999999998</v>
      </c>
      <c r="D47">
        <v>0.05</v>
      </c>
      <c r="E47">
        <v>432</v>
      </c>
      <c r="F47">
        <f t="shared" si="3"/>
        <v>350.78399999999999</v>
      </c>
      <c r="G47" s="1">
        <f t="shared" si="4"/>
        <v>3.8452726934811745E-4</v>
      </c>
      <c r="H47" s="1">
        <f t="shared" si="5"/>
        <v>9.5347400017656934E-3</v>
      </c>
    </row>
    <row r="48" spans="1:10" x14ac:dyDescent="0.25">
      <c r="A48" t="s">
        <v>7</v>
      </c>
      <c r="B48">
        <v>149</v>
      </c>
      <c r="C48">
        <v>126.95</v>
      </c>
      <c r="D48">
        <v>0.05</v>
      </c>
      <c r="E48">
        <v>52</v>
      </c>
      <c r="F48">
        <f t="shared" si="3"/>
        <v>330.07</v>
      </c>
      <c r="G48" s="1">
        <f t="shared" si="4"/>
        <v>3.6182070959260717E-4</v>
      </c>
      <c r="H48" s="1">
        <f t="shared" si="5"/>
        <v>1.1477001853977223E-3</v>
      </c>
    </row>
    <row r="49" spans="1:8" x14ac:dyDescent="0.25">
      <c r="A49" t="s">
        <v>15</v>
      </c>
      <c r="B49">
        <v>190</v>
      </c>
      <c r="C49">
        <v>199</v>
      </c>
      <c r="D49">
        <v>0.1</v>
      </c>
      <c r="E49">
        <v>16</v>
      </c>
      <c r="F49">
        <f t="shared" si="3"/>
        <v>318.40000000000003</v>
      </c>
      <c r="G49" s="1">
        <f t="shared" si="4"/>
        <v>3.4902812716783153E-4</v>
      </c>
      <c r="H49" s="1">
        <f t="shared" si="5"/>
        <v>3.5313851858391455E-4</v>
      </c>
    </row>
    <row r="50" spans="1:8" x14ac:dyDescent="0.25">
      <c r="A50" t="s">
        <v>10</v>
      </c>
      <c r="B50">
        <v>162</v>
      </c>
      <c r="C50">
        <v>141.94999999999999</v>
      </c>
      <c r="D50">
        <v>0.14000000000000001</v>
      </c>
      <c r="E50">
        <v>16</v>
      </c>
      <c r="F50">
        <f t="shared" si="3"/>
        <v>317.96800000000002</v>
      </c>
      <c r="G50" s="1">
        <f t="shared" si="4"/>
        <v>3.4855457141740276E-4</v>
      </c>
      <c r="H50" s="1">
        <f t="shared" si="5"/>
        <v>3.5313851858391455E-4</v>
      </c>
    </row>
    <row r="51" spans="1:8" x14ac:dyDescent="0.25">
      <c r="A51" t="s">
        <v>7</v>
      </c>
      <c r="B51">
        <v>112</v>
      </c>
      <c r="C51">
        <v>15</v>
      </c>
      <c r="D51">
        <v>0.05</v>
      </c>
      <c r="E51">
        <v>300</v>
      </c>
      <c r="F51">
        <f t="shared" si="3"/>
        <v>225</v>
      </c>
      <c r="G51" s="1">
        <f t="shared" si="4"/>
        <v>2.4664362001495626E-4</v>
      </c>
      <c r="H51" s="1">
        <f t="shared" si="5"/>
        <v>6.6213472234483975E-3</v>
      </c>
    </row>
    <row r="52" spans="1:8" x14ac:dyDescent="0.25">
      <c r="A52" t="s">
        <v>13</v>
      </c>
      <c r="B52">
        <v>177</v>
      </c>
      <c r="C52">
        <v>379.99</v>
      </c>
      <c r="D52">
        <v>0.1</v>
      </c>
      <c r="E52">
        <v>4</v>
      </c>
      <c r="F52">
        <f t="shared" si="3"/>
        <v>151.99600000000001</v>
      </c>
      <c r="G52" s="1">
        <f t="shared" si="4"/>
        <v>1.666170829679702E-4</v>
      </c>
      <c r="H52" s="1">
        <f t="shared" si="5"/>
        <v>8.8284629645978636E-5</v>
      </c>
    </row>
    <row r="53" spans="1:8" x14ac:dyDescent="0.25">
      <c r="A53" t="s">
        <v>7</v>
      </c>
      <c r="B53">
        <v>144</v>
      </c>
      <c r="C53">
        <v>3.84</v>
      </c>
      <c r="D53">
        <v>0.05</v>
      </c>
      <c r="E53">
        <v>368</v>
      </c>
      <c r="F53">
        <f t="shared" si="3"/>
        <v>70.656000000000006</v>
      </c>
      <c r="G53" s="1">
        <f t="shared" si="4"/>
        <v>7.7452673847896674E-5</v>
      </c>
      <c r="H53" s="1">
        <f t="shared" si="5"/>
        <v>8.1221859274300343E-3</v>
      </c>
    </row>
    <row r="54" spans="1:8" x14ac:dyDescent="0.25">
      <c r="A54" t="s">
        <v>7</v>
      </c>
      <c r="B54">
        <v>151</v>
      </c>
      <c r="C54">
        <v>103.85</v>
      </c>
      <c r="D54">
        <v>0.05</v>
      </c>
      <c r="E54">
        <v>12</v>
      </c>
      <c r="F54">
        <f t="shared" si="3"/>
        <v>62.31</v>
      </c>
      <c r="G54" s="1">
        <f t="shared" si="4"/>
        <v>6.8303839836141901E-5</v>
      </c>
      <c r="H54" s="1">
        <f t="shared" si="5"/>
        <v>2.6485388893793591E-4</v>
      </c>
    </row>
    <row r="55" spans="1:8" x14ac:dyDescent="0.25">
      <c r="A55" t="s">
        <v>7</v>
      </c>
      <c r="B55">
        <v>110</v>
      </c>
      <c r="C55">
        <v>16.989999999999998</v>
      </c>
      <c r="D55">
        <v>0.05</v>
      </c>
      <c r="E55">
        <v>40</v>
      </c>
      <c r="F55">
        <f t="shared" si="3"/>
        <v>33.979999999999997</v>
      </c>
      <c r="G55" s="1">
        <f t="shared" si="4"/>
        <v>3.724866759159206E-5</v>
      </c>
      <c r="H55" s="1">
        <f t="shared" si="5"/>
        <v>8.8284629645978636E-4</v>
      </c>
    </row>
    <row r="56" spans="1:8" x14ac:dyDescent="0.25">
      <c r="A56" t="s">
        <v>7</v>
      </c>
      <c r="B56">
        <v>117</v>
      </c>
      <c r="C56">
        <v>3.6</v>
      </c>
      <c r="D56">
        <v>0.05</v>
      </c>
      <c r="E56">
        <v>44</v>
      </c>
      <c r="F56">
        <f t="shared" si="3"/>
        <v>7.9200000000000008</v>
      </c>
      <c r="G56" s="1">
        <f t="shared" si="4"/>
        <v>8.6818554245264614E-6</v>
      </c>
      <c r="H56" s="1">
        <f t="shared" si="5"/>
        <v>9.7113092610576495E-4</v>
      </c>
    </row>
    <row r="57" spans="1:8" x14ac:dyDescent="0.25">
      <c r="A57" t="s">
        <v>7</v>
      </c>
      <c r="B57">
        <v>116</v>
      </c>
      <c r="C57">
        <v>3.6</v>
      </c>
      <c r="D57">
        <v>0.05</v>
      </c>
      <c r="E57">
        <v>32</v>
      </c>
      <c r="F57">
        <f t="shared" si="3"/>
        <v>5.7600000000000007</v>
      </c>
      <c r="G57" s="1">
        <f t="shared" si="4"/>
        <v>6.3140766723828812E-6</v>
      </c>
      <c r="H57" s="1">
        <f t="shared" si="5"/>
        <v>7.0627703716782909E-4</v>
      </c>
    </row>
    <row r="58" spans="1:8" x14ac:dyDescent="0.25">
      <c r="A58" t="s">
        <v>7</v>
      </c>
      <c r="B58">
        <v>107</v>
      </c>
      <c r="C58">
        <v>379.99</v>
      </c>
      <c r="D58">
        <v>44</v>
      </c>
      <c r="F58">
        <f t="shared" si="3"/>
        <v>0</v>
      </c>
      <c r="G58" s="1">
        <f t="shared" si="4"/>
        <v>0</v>
      </c>
      <c r="H58" s="1">
        <f t="shared" si="5"/>
        <v>0</v>
      </c>
    </row>
    <row r="59" spans="1:8" x14ac:dyDescent="0.25">
      <c r="A59" t="s">
        <v>7</v>
      </c>
      <c r="B59">
        <v>109</v>
      </c>
      <c r="C59">
        <v>119.99</v>
      </c>
      <c r="D59">
        <v>64</v>
      </c>
      <c r="F59">
        <f t="shared" si="3"/>
        <v>0</v>
      </c>
      <c r="G59" s="1">
        <f t="shared" si="4"/>
        <v>0</v>
      </c>
      <c r="H59" s="1">
        <f t="shared" si="5"/>
        <v>0</v>
      </c>
    </row>
    <row r="60" spans="1:8" x14ac:dyDescent="0.25">
      <c r="A60" t="s">
        <v>7</v>
      </c>
      <c r="B60">
        <v>111</v>
      </c>
      <c r="C60">
        <v>6.55</v>
      </c>
      <c r="D60">
        <v>84</v>
      </c>
      <c r="F60">
        <f t="shared" si="3"/>
        <v>0</v>
      </c>
      <c r="G60" s="1">
        <f t="shared" si="4"/>
        <v>0</v>
      </c>
      <c r="H60" s="1">
        <f t="shared" si="5"/>
        <v>0</v>
      </c>
    </row>
    <row r="61" spans="1:8" x14ac:dyDescent="0.25">
      <c r="A61" t="s">
        <v>7</v>
      </c>
      <c r="B61">
        <v>113</v>
      </c>
      <c r="C61">
        <v>52.5</v>
      </c>
      <c r="D61">
        <v>40</v>
      </c>
      <c r="F61">
        <f t="shared" si="3"/>
        <v>0</v>
      </c>
      <c r="G61" s="1">
        <f t="shared" si="4"/>
        <v>0</v>
      </c>
      <c r="H61" s="1">
        <f t="shared" si="5"/>
        <v>0</v>
      </c>
    </row>
    <row r="62" spans="1:8" x14ac:dyDescent="0.25">
      <c r="A62" t="s">
        <v>7</v>
      </c>
      <c r="B62">
        <v>115</v>
      </c>
      <c r="C62">
        <v>18.98</v>
      </c>
      <c r="D62">
        <v>1396</v>
      </c>
      <c r="F62">
        <f t="shared" si="3"/>
        <v>0</v>
      </c>
      <c r="G62" s="1">
        <f t="shared" si="4"/>
        <v>0</v>
      </c>
      <c r="H62" s="1">
        <f t="shared" si="5"/>
        <v>0</v>
      </c>
    </row>
    <row r="63" spans="1:8" x14ac:dyDescent="0.25">
      <c r="A63" t="s">
        <v>7</v>
      </c>
      <c r="B63">
        <v>119</v>
      </c>
      <c r="C63">
        <v>9.99</v>
      </c>
      <c r="D63">
        <v>60</v>
      </c>
      <c r="F63">
        <f t="shared" si="3"/>
        <v>0</v>
      </c>
      <c r="G63" s="1">
        <f t="shared" si="4"/>
        <v>0</v>
      </c>
      <c r="H63" s="1">
        <f t="shared" si="5"/>
        <v>0</v>
      </c>
    </row>
    <row r="64" spans="1:8" x14ac:dyDescent="0.25">
      <c r="A64" t="s">
        <v>8</v>
      </c>
      <c r="B64">
        <v>121</v>
      </c>
      <c r="C64">
        <v>133.08000000000001</v>
      </c>
      <c r="D64">
        <v>136</v>
      </c>
      <c r="F64">
        <f t="shared" si="3"/>
        <v>0</v>
      </c>
      <c r="G64" s="1">
        <f t="shared" si="4"/>
        <v>0</v>
      </c>
      <c r="H64" s="1">
        <f t="shared" si="5"/>
        <v>0</v>
      </c>
    </row>
    <row r="65" spans="1:8" x14ac:dyDescent="0.25">
      <c r="A65" t="s">
        <v>11</v>
      </c>
      <c r="B65">
        <v>129</v>
      </c>
      <c r="C65">
        <v>83.11</v>
      </c>
      <c r="D65">
        <v>0.35</v>
      </c>
      <c r="E65">
        <v>0</v>
      </c>
      <c r="F65">
        <f t="shared" si="3"/>
        <v>0</v>
      </c>
      <c r="G65" s="1">
        <f t="shared" si="4"/>
        <v>0</v>
      </c>
      <c r="H65" s="1">
        <f t="shared" si="5"/>
        <v>0</v>
      </c>
    </row>
    <row r="66" spans="1:8" x14ac:dyDescent="0.25">
      <c r="A66" t="s">
        <v>11</v>
      </c>
      <c r="B66">
        <v>130</v>
      </c>
      <c r="C66">
        <v>26.78</v>
      </c>
      <c r="D66">
        <v>24</v>
      </c>
      <c r="F66">
        <f t="shared" ref="F66:F97" si="6">(C66*D66*E66)</f>
        <v>0</v>
      </c>
      <c r="G66" s="1">
        <f t="shared" ref="G66:G97" si="7">(F66/F$74)</f>
        <v>0</v>
      </c>
      <c r="H66" s="1">
        <f t="shared" ref="H66:H73" si="8">(E66/E$74)</f>
        <v>0</v>
      </c>
    </row>
    <row r="67" spans="1:8" x14ac:dyDescent="0.25">
      <c r="A67" t="s">
        <v>11</v>
      </c>
      <c r="B67">
        <v>131</v>
      </c>
      <c r="C67">
        <v>43.22</v>
      </c>
      <c r="D67">
        <v>20</v>
      </c>
      <c r="F67">
        <f t="shared" si="6"/>
        <v>0</v>
      </c>
      <c r="G67" s="1">
        <f t="shared" si="7"/>
        <v>0</v>
      </c>
      <c r="H67" s="1">
        <f t="shared" si="8"/>
        <v>0</v>
      </c>
    </row>
    <row r="68" spans="1:8" x14ac:dyDescent="0.25">
      <c r="A68" t="s">
        <v>5</v>
      </c>
      <c r="B68">
        <v>142</v>
      </c>
      <c r="C68">
        <v>609.99</v>
      </c>
      <c r="D68">
        <v>84</v>
      </c>
      <c r="F68">
        <f t="shared" si="6"/>
        <v>0</v>
      </c>
      <c r="G68" s="1">
        <f t="shared" si="7"/>
        <v>0</v>
      </c>
      <c r="H68" s="1">
        <f t="shared" si="8"/>
        <v>0</v>
      </c>
    </row>
    <row r="69" spans="1:8" x14ac:dyDescent="0.25">
      <c r="A69" t="s">
        <v>10</v>
      </c>
      <c r="B69">
        <v>163</v>
      </c>
      <c r="C69">
        <v>149.99</v>
      </c>
      <c r="D69">
        <v>32</v>
      </c>
      <c r="F69">
        <f t="shared" si="6"/>
        <v>0</v>
      </c>
      <c r="G69" s="1">
        <f t="shared" si="7"/>
        <v>0</v>
      </c>
      <c r="H69" s="1">
        <f t="shared" si="8"/>
        <v>0</v>
      </c>
    </row>
    <row r="70" spans="1:8" x14ac:dyDescent="0.25">
      <c r="A70" t="s">
        <v>10</v>
      </c>
      <c r="B70">
        <v>164</v>
      </c>
      <c r="C70">
        <v>165.99</v>
      </c>
      <c r="D70">
        <v>8</v>
      </c>
      <c r="F70">
        <f t="shared" si="6"/>
        <v>0</v>
      </c>
      <c r="G70" s="1">
        <f t="shared" si="7"/>
        <v>0</v>
      </c>
      <c r="H70" s="1">
        <f t="shared" si="8"/>
        <v>0</v>
      </c>
    </row>
    <row r="71" spans="1:8" x14ac:dyDescent="0.25">
      <c r="A71" t="s">
        <v>10</v>
      </c>
      <c r="B71">
        <v>165</v>
      </c>
      <c r="C71">
        <v>169.26</v>
      </c>
      <c r="D71">
        <v>80</v>
      </c>
      <c r="F71">
        <f t="shared" si="6"/>
        <v>0</v>
      </c>
      <c r="G71" s="1">
        <f t="shared" si="7"/>
        <v>0</v>
      </c>
      <c r="H71" s="1">
        <f t="shared" si="8"/>
        <v>0</v>
      </c>
    </row>
    <row r="72" spans="1:8" x14ac:dyDescent="0.25">
      <c r="A72" t="s">
        <v>10</v>
      </c>
      <c r="B72">
        <v>166</v>
      </c>
      <c r="C72">
        <v>132.36000000000001</v>
      </c>
      <c r="D72">
        <v>0</v>
      </c>
      <c r="F72">
        <f t="shared" si="6"/>
        <v>0</v>
      </c>
      <c r="G72" s="1">
        <f t="shared" si="7"/>
        <v>0</v>
      </c>
      <c r="H72" s="1">
        <f t="shared" si="8"/>
        <v>0</v>
      </c>
    </row>
    <row r="73" spans="1:8" x14ac:dyDescent="0.25">
      <c r="A73" t="s">
        <v>10</v>
      </c>
      <c r="B73">
        <v>169</v>
      </c>
      <c r="C73">
        <v>385.96</v>
      </c>
      <c r="D73">
        <v>396</v>
      </c>
      <c r="F73">
        <f t="shared" si="6"/>
        <v>0</v>
      </c>
      <c r="G73" s="1">
        <f t="shared" si="7"/>
        <v>0</v>
      </c>
      <c r="H73" s="1">
        <f t="shared" si="8"/>
        <v>0</v>
      </c>
    </row>
    <row r="74" spans="1:8" x14ac:dyDescent="0.25">
      <c r="E74">
        <f>SUM(E2:E73)</f>
        <v>45308</v>
      </c>
      <c r="F74">
        <f>SUM(F2:F73)</f>
        <v>912247.3956000004</v>
      </c>
    </row>
    <row r="75" spans="1:8" x14ac:dyDescent="0.25">
      <c r="G75" s="1"/>
    </row>
  </sheetData>
  <autoFilter ref="A1:H76" xr:uid="{EFC55E35-DDC3-4316-86ED-F9592615F770}">
    <sortState ref="A2:H76">
      <sortCondition descending="1" ref="G1:G76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Hoja1</vt:lpstr>
      <vt:lpstr>Hoja2</vt:lpstr>
      <vt:lpstr>Hoja3</vt:lpstr>
      <vt:lpstr>Hoja4</vt:lpstr>
      <vt:lpstr>existingProductAttributes</vt:lpstr>
      <vt:lpstr>existingProductAttributes!existingProductAttributes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Ayala  G .</dc:creator>
  <cp:lastModifiedBy>Jonathan Ayala  G .</cp:lastModifiedBy>
  <dcterms:created xsi:type="dcterms:W3CDTF">2019-06-27T17:51:13Z</dcterms:created>
  <dcterms:modified xsi:type="dcterms:W3CDTF">2019-07-03T15:26:14Z</dcterms:modified>
</cp:coreProperties>
</file>