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eurocutseb\"/>
    </mc:Choice>
  </mc:AlternateContent>
  <xr:revisionPtr revIDLastSave="0" documentId="13_ncr:1_{01018DED-ABC6-483C-87BA-75FA3E781A1B}" xr6:coauthVersionLast="45" xr6:coauthVersionMax="45" xr10:uidLastSave="{00000000-0000-0000-0000-000000000000}"/>
  <bookViews>
    <workbookView xWindow="-23148" yWindow="-108" windowWidth="23256" windowHeight="12576" firstSheet="2" activeTab="6" xr2:uid="{00000000-000D-0000-FFFF-FFFF00000000}"/>
  </bookViews>
  <sheets>
    <sheet name="Planilha1" sheetId="1" r:id="rId1"/>
    <sheet name="Planilha3" sheetId="2" r:id="rId2"/>
    <sheet name="Tam x bytes" sheetId="3" r:id="rId3"/>
    <sheet name="Por octeto" sheetId="4" r:id="rId4"/>
    <sheet name="Octetos para IPv4" sheetId="5" r:id="rId5"/>
    <sheet name="NeuroCuts" sheetId="6" r:id="rId6"/>
    <sheet name="Resultado do Experiment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" i="4" l="1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38" i="4"/>
  <c r="F38" i="4"/>
  <c r="E38" i="4"/>
  <c r="D38" i="4"/>
  <c r="C38" i="4"/>
  <c r="B38" i="4"/>
  <c r="I37" i="4"/>
  <c r="H37" i="4"/>
  <c r="J37" i="4" s="1"/>
  <c r="I36" i="4"/>
  <c r="J36" i="4" s="1"/>
  <c r="H36" i="4"/>
  <c r="I35" i="4"/>
  <c r="H35" i="4"/>
  <c r="J35" i="4" s="1"/>
  <c r="I34" i="4"/>
  <c r="H34" i="4"/>
  <c r="J34" i="4" s="1"/>
  <c r="I33" i="4"/>
  <c r="H33" i="4"/>
  <c r="J33" i="4" s="1"/>
  <c r="I32" i="4"/>
  <c r="H32" i="4"/>
  <c r="I31" i="4"/>
  <c r="H31" i="4"/>
  <c r="I30" i="4"/>
  <c r="H30" i="4"/>
  <c r="J30" i="4" s="1"/>
  <c r="I29" i="4"/>
  <c r="J29" i="4" s="1"/>
  <c r="H29" i="4"/>
  <c r="I28" i="4"/>
  <c r="H28" i="4"/>
  <c r="J28" i="4" s="1"/>
  <c r="I27" i="4"/>
  <c r="H27" i="4"/>
  <c r="J27" i="4" s="1"/>
  <c r="I26" i="4"/>
  <c r="H26" i="4"/>
  <c r="I25" i="4"/>
  <c r="H25" i="4"/>
  <c r="I24" i="4"/>
  <c r="H24" i="4"/>
  <c r="I23" i="4"/>
  <c r="J23" i="4" s="1"/>
  <c r="H23" i="4"/>
  <c r="I22" i="4"/>
  <c r="I44" i="4" s="1"/>
  <c r="H22" i="4"/>
  <c r="I21" i="4"/>
  <c r="H21" i="4"/>
  <c r="J21" i="4" s="1"/>
  <c r="I20" i="4"/>
  <c r="H20" i="4"/>
  <c r="J20" i="4" s="1"/>
  <c r="J19" i="4"/>
  <c r="I19" i="4"/>
  <c r="H19" i="4"/>
  <c r="I18" i="4"/>
  <c r="H18" i="4"/>
  <c r="J18" i="4" s="1"/>
  <c r="I17" i="4"/>
  <c r="H17" i="4"/>
  <c r="J17" i="4" s="1"/>
  <c r="I16" i="4"/>
  <c r="H16" i="4"/>
  <c r="J16" i="4" s="1"/>
  <c r="I15" i="4"/>
  <c r="J15" i="4" s="1"/>
  <c r="H15" i="4"/>
  <c r="I14" i="4"/>
  <c r="H14" i="4"/>
  <c r="J14" i="4" s="1"/>
  <c r="I13" i="4"/>
  <c r="H13" i="4"/>
  <c r="J13" i="4" s="1"/>
  <c r="J12" i="4"/>
  <c r="I12" i="4"/>
  <c r="H12" i="4"/>
  <c r="I11" i="4"/>
  <c r="H11" i="4"/>
  <c r="J11" i="4" s="1"/>
  <c r="I10" i="4"/>
  <c r="H10" i="4"/>
  <c r="I9" i="4"/>
  <c r="H9" i="4"/>
  <c r="I8" i="4"/>
  <c r="H8" i="4"/>
  <c r="I7" i="4"/>
  <c r="J7" i="4" s="1"/>
  <c r="H7" i="4"/>
  <c r="I6" i="4"/>
  <c r="H6" i="4"/>
  <c r="J5" i="4"/>
  <c r="I5" i="4"/>
  <c r="H5" i="4"/>
  <c r="I4" i="4"/>
  <c r="J4" i="4" s="1"/>
  <c r="H4" i="4"/>
  <c r="I3" i="4"/>
  <c r="H3" i="4"/>
  <c r="J3" i="4" s="1"/>
  <c r="I2" i="4"/>
  <c r="H2" i="4"/>
  <c r="D41" i="2"/>
  <c r="C41" i="2"/>
  <c r="B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D45" i="1"/>
  <c r="C45" i="1"/>
  <c r="B45" i="1"/>
  <c r="D44" i="1"/>
  <c r="E44" i="1" s="1"/>
  <c r="C44" i="1"/>
  <c r="B44" i="1"/>
  <c r="F44" i="1" s="1"/>
  <c r="D43" i="1"/>
  <c r="F43" i="1" s="1"/>
  <c r="C43" i="1"/>
  <c r="B43" i="1"/>
  <c r="D38" i="1"/>
  <c r="C38" i="1"/>
  <c r="F38" i="1" s="1"/>
  <c r="B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H43" i="4" l="1"/>
  <c r="J32" i="4"/>
  <c r="E38" i="1"/>
  <c r="I43" i="4"/>
  <c r="J9" i="4"/>
  <c r="J22" i="4"/>
  <c r="J26" i="4"/>
  <c r="I45" i="4"/>
  <c r="E43" i="1"/>
  <c r="J6" i="4"/>
  <c r="J10" i="4"/>
  <c r="F45" i="1"/>
  <c r="I38" i="4"/>
  <c r="J24" i="4"/>
  <c r="F41" i="2"/>
  <c r="J8" i="4"/>
  <c r="J25" i="4"/>
  <c r="J31" i="4"/>
  <c r="H45" i="4"/>
  <c r="J45" i="4" s="1"/>
  <c r="E45" i="1"/>
  <c r="J2" i="4"/>
  <c r="H38" i="4"/>
  <c r="J38" i="4" s="1"/>
  <c r="H44" i="4"/>
  <c r="J44" i="4" s="1"/>
  <c r="E41" i="2"/>
  <c r="J43" i="4" l="1"/>
</calcChain>
</file>

<file path=xl/sharedStrings.xml><?xml version="1.0" encoding="utf-8"?>
<sst xmlns="http://schemas.openxmlformats.org/spreadsheetml/2006/main" count="405" uniqueCount="91">
  <si>
    <t>Arquivo</t>
  </si>
  <si>
    <t>Número Endereços</t>
  </si>
  <si>
    <t>Qtde BE(bits)</t>
  </si>
  <si>
    <t>Qtde Normal(bits)</t>
  </si>
  <si>
    <t>Percentual</t>
  </si>
  <si>
    <t>Média por Endereço</t>
  </si>
  <si>
    <t>acl1_1k</t>
  </si>
  <si>
    <t>acl1_10k</t>
  </si>
  <si>
    <t>acl1_100k</t>
  </si>
  <si>
    <t>acl2_1k</t>
  </si>
  <si>
    <t>acl2_10k</t>
  </si>
  <si>
    <t>acl2_100k</t>
  </si>
  <si>
    <t>acl3_1k</t>
  </si>
  <si>
    <t>acl3_10k</t>
  </si>
  <si>
    <t>acl3_100k</t>
  </si>
  <si>
    <t>acl4_1k</t>
  </si>
  <si>
    <t>acl4_10k</t>
  </si>
  <si>
    <t>acl4_100k</t>
  </si>
  <si>
    <t>acl5_1k</t>
  </si>
  <si>
    <t>acl5_10k</t>
  </si>
  <si>
    <t>acl5_100k</t>
  </si>
  <si>
    <t>fw1_1k</t>
  </si>
  <si>
    <t>fw1_10k</t>
  </si>
  <si>
    <t>fw1_100k</t>
  </si>
  <si>
    <t>fw2_1k</t>
  </si>
  <si>
    <t>fw2_10k</t>
  </si>
  <si>
    <t>fw2_100k</t>
  </si>
  <si>
    <t>fw3_1k</t>
  </si>
  <si>
    <t>fw3_10k</t>
  </si>
  <si>
    <t>fw3_100k</t>
  </si>
  <si>
    <t>fw4_1k</t>
  </si>
  <si>
    <t>fw4_10k</t>
  </si>
  <si>
    <t>fw4_100k</t>
  </si>
  <si>
    <t>fw5_1k</t>
  </si>
  <si>
    <t>fw5_10k</t>
  </si>
  <si>
    <t>fw5_100k</t>
  </si>
  <si>
    <t>ipc1_1k</t>
  </si>
  <si>
    <t>ipc1_10k</t>
  </si>
  <si>
    <t>ipc1_100k</t>
  </si>
  <si>
    <t>ipc2_1k</t>
  </si>
  <si>
    <t>ipc2_10k</t>
  </si>
  <si>
    <t>ipc2_100k</t>
  </si>
  <si>
    <t>Total</t>
  </si>
  <si>
    <t>acl</t>
  </si>
  <si>
    <t>fw</t>
  </si>
  <si>
    <t>ipc</t>
  </si>
  <si>
    <t>Aquivo</t>
  </si>
  <si>
    <t>Qtde EB(bits)</t>
  </si>
  <si>
    <t>Classbench</t>
  </si>
  <si>
    <t>algoritmo</t>
  </si>
  <si>
    <t>tamanho</t>
  </si>
  <si>
    <t>bytes por regra</t>
  </si>
  <si>
    <t>oct1</t>
  </si>
  <si>
    <t>oct2</t>
  </si>
  <si>
    <t>oct3</t>
  </si>
  <si>
    <t>oct4</t>
  </si>
  <si>
    <t>oct5</t>
  </si>
  <si>
    <t>obs*</t>
  </si>
  <si>
    <t>neurocuts</t>
  </si>
  <si>
    <t>todos</t>
  </si>
  <si>
    <t>neurocutsEB</t>
  </si>
  <si>
    <t>no servidor</t>
  </si>
  <si>
    <t>Endereço com
1 byte</t>
  </si>
  <si>
    <t>Endereço com
2 byte</t>
  </si>
  <si>
    <t>Endereço com
3 byte</t>
  </si>
  <si>
    <t>Endereço com
4 byte</t>
  </si>
  <si>
    <t>Endereço com
5 byte</t>
  </si>
  <si>
    <t>Limitação da Alo-cação (bits)</t>
  </si>
  <si>
    <t>Qtde Memória Excedente</t>
  </si>
  <si>
    <t>UFMS</t>
  </si>
  <si>
    <t>Algoritmo</t>
  </si>
  <si>
    <t>Parâmetro</t>
  </si>
  <si>
    <t>acesso memória</t>
  </si>
  <si>
    <t>Maquina</t>
  </si>
  <si>
    <t>NeuroCutsEB</t>
  </si>
  <si>
    <t>Memória (0)</t>
  </si>
  <si>
    <t>Jonathan</t>
  </si>
  <si>
    <t>Espaço (1)</t>
  </si>
  <si>
    <t>NeuroCuts</t>
  </si>
  <si>
    <t>Memória</t>
  </si>
  <si>
    <t>Espaço</t>
  </si>
  <si>
    <t>Eliton</t>
  </si>
  <si>
    <t>?</t>
  </si>
  <si>
    <t>HiCuts</t>
  </si>
  <si>
    <t>HyperCuts</t>
  </si>
  <si>
    <t>EffiCuts</t>
  </si>
  <si>
    <t>CutSplit</t>
  </si>
  <si>
    <t>NeuroCusts</t>
  </si>
  <si>
    <t>NeuroCustsBE</t>
  </si>
  <si>
    <t>Tempo de Classificação (Profundidade da árvore)</t>
  </si>
  <si>
    <t>Área de cobertura da memória (Bytes por regra)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</si>
</sst>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&quot; &quot;;&quot;-&quot;0&quot; &quot;;&quot;-&quot;00&quot; &quot;;@&quot; &quot;"/>
    <numFmt numFmtId="165" formatCode="#,##0.00&quot; &quot;;&quot;-&quot;#,##0.00&quot; &quot;;&quot;-&quot;00&quot; &quot;;@&quot; &quot;"/>
    <numFmt numFmtId="166" formatCode="[$R$-416]&quot; &quot;#,##0.00;[Red]&quot;-&quot;[$R$-416]&quot; &quot;#,##0.00"/>
    <numFmt numFmtId="167" formatCode="#,##0&quot; &quot;;&quot;-&quot;#,##0&quot; &quot;;&quot;-&quot;00&quot; &quot;;@&quot; &quot;"/>
  </numFmts>
  <fonts count="20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1"/>
      <color rgb="FF000000"/>
      <name val="Liberation Sans1"/>
    </font>
    <font>
      <b/>
      <sz val="12"/>
      <color rgb="FF000000"/>
      <name val="Times New Roman"/>
      <family val="1"/>
    </font>
    <font>
      <sz val="12"/>
      <color rgb="FF000000"/>
      <name val="Times New Roman1"/>
    </font>
    <font>
      <sz val="12"/>
      <color rgb="FF000000"/>
      <name val="Times New Roman"/>
      <family val="1"/>
    </font>
    <font>
      <b/>
      <sz val="12"/>
      <color rgb="FF000000"/>
      <name val="Times New Roman1"/>
    </font>
    <font>
      <b/>
      <sz val="11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9E1F2"/>
        <bgColor rgb="FFD9E1F2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4">
    <xf numFmtId="0" fontId="0" fillId="0" borderId="0"/>
    <xf numFmtId="165" fontId="1" fillId="0" borderId="0"/>
    <xf numFmtId="9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>
      <alignment textRotation="90"/>
    </xf>
    <xf numFmtId="0" fontId="11" fillId="0" borderId="0"/>
    <xf numFmtId="0" fontId="12" fillId="8" borderId="0"/>
    <xf numFmtId="0" fontId="13" fillId="8" borderId="1"/>
    <xf numFmtId="0" fontId="14" fillId="0" borderId="0"/>
    <xf numFmtId="166" fontId="14" fillId="0" borderId="0"/>
    <xf numFmtId="0" fontId="1" fillId="0" borderId="0"/>
    <xf numFmtId="0" fontId="1" fillId="0" borderId="0"/>
    <xf numFmtId="0" fontId="4" fillId="0" borderId="0"/>
  </cellStyleXfs>
  <cellXfs count="75">
    <xf numFmtId="0" fontId="0" fillId="0" borderId="0" xfId="0"/>
    <xf numFmtId="0" fontId="15" fillId="9" borderId="2" xfId="0" applyFont="1" applyFill="1" applyBorder="1" applyAlignment="1">
      <alignment horizontal="center" wrapText="1"/>
    </xf>
    <xf numFmtId="164" fontId="15" fillId="9" borderId="2" xfId="1" applyNumberFormat="1" applyFont="1" applyFill="1" applyBorder="1" applyAlignment="1">
      <alignment horizontal="center" wrapText="1"/>
    </xf>
    <xf numFmtId="0" fontId="16" fillId="0" borderId="0" xfId="0" applyFont="1"/>
    <xf numFmtId="4" fontId="17" fillId="0" borderId="3" xfId="0" applyNumberFormat="1" applyFont="1" applyBorder="1"/>
    <xf numFmtId="3" fontId="17" fillId="0" borderId="4" xfId="1" applyNumberFormat="1" applyFont="1" applyBorder="1"/>
    <xf numFmtId="10" fontId="17" fillId="0" borderId="4" xfId="2" applyNumberFormat="1" applyFont="1" applyBorder="1"/>
    <xf numFmtId="165" fontId="17" fillId="0" borderId="5" xfId="1" applyFont="1" applyBorder="1"/>
    <xf numFmtId="164" fontId="16" fillId="0" borderId="0" xfId="0" applyNumberFormat="1" applyFont="1"/>
    <xf numFmtId="4" fontId="17" fillId="0" borderId="6" xfId="0" applyNumberFormat="1" applyFont="1" applyBorder="1"/>
    <xf numFmtId="3" fontId="17" fillId="0" borderId="7" xfId="1" applyNumberFormat="1" applyFont="1" applyBorder="1"/>
    <xf numFmtId="10" fontId="17" fillId="0" borderId="7" xfId="2" applyNumberFormat="1" applyFont="1" applyBorder="1"/>
    <xf numFmtId="165" fontId="17" fillId="0" borderId="8" xfId="1" applyFont="1" applyBorder="1"/>
    <xf numFmtId="0" fontId="17" fillId="0" borderId="6" xfId="0" applyFont="1" applyBorder="1"/>
    <xf numFmtId="0" fontId="17" fillId="0" borderId="9" xfId="0" applyFont="1" applyBorder="1"/>
    <xf numFmtId="3" fontId="17" fillId="0" borderId="10" xfId="1" applyNumberFormat="1" applyFont="1" applyBorder="1"/>
    <xf numFmtId="10" fontId="17" fillId="0" borderId="10" xfId="2" applyNumberFormat="1" applyFont="1" applyBorder="1"/>
    <xf numFmtId="165" fontId="17" fillId="0" borderId="11" xfId="1" applyFont="1" applyBorder="1"/>
    <xf numFmtId="0" fontId="15" fillId="9" borderId="2" xfId="0" applyFont="1" applyFill="1" applyBorder="1"/>
    <xf numFmtId="3" fontId="18" fillId="9" borderId="12" xfId="1" applyNumberFormat="1" applyFont="1" applyFill="1" applyBorder="1"/>
    <xf numFmtId="3" fontId="18" fillId="9" borderId="13" xfId="1" applyNumberFormat="1" applyFont="1" applyFill="1" applyBorder="1"/>
    <xf numFmtId="10" fontId="18" fillId="9" borderId="13" xfId="2" applyNumberFormat="1" applyFont="1" applyFill="1" applyBorder="1"/>
    <xf numFmtId="165" fontId="18" fillId="9" borderId="14" xfId="1" applyFont="1" applyFill="1" applyBorder="1"/>
    <xf numFmtId="164" fontId="16" fillId="0" borderId="0" xfId="1" applyNumberFormat="1" applyFont="1"/>
    <xf numFmtId="0" fontId="15" fillId="9" borderId="15" xfId="0" applyFont="1" applyFill="1" applyBorder="1" applyAlignment="1">
      <alignment wrapText="1"/>
    </xf>
    <xf numFmtId="164" fontId="15" fillId="9" borderId="15" xfId="1" applyNumberFormat="1" applyFont="1" applyFill="1" applyBorder="1" applyAlignment="1">
      <alignment wrapText="1"/>
    </xf>
    <xf numFmtId="164" fontId="15" fillId="9" borderId="15" xfId="1" applyNumberFormat="1" applyFont="1" applyFill="1" applyBorder="1" applyAlignment="1">
      <alignment horizontal="center" wrapText="1"/>
    </xf>
    <xf numFmtId="0" fontId="17" fillId="0" borderId="3" xfId="0" applyFont="1" applyBorder="1"/>
    <xf numFmtId="0" fontId="15" fillId="9" borderId="2" xfId="0" applyFont="1" applyFill="1" applyBorder="1" applyAlignment="1">
      <alignment wrapText="1"/>
    </xf>
    <xf numFmtId="164" fontId="15" fillId="9" borderId="2" xfId="1" applyNumberFormat="1" applyFont="1" applyFill="1" applyBorder="1" applyAlignment="1">
      <alignment wrapText="1"/>
    </xf>
    <xf numFmtId="164" fontId="17" fillId="0" borderId="4" xfId="1" applyNumberFormat="1" applyFont="1" applyBorder="1"/>
    <xf numFmtId="164" fontId="17" fillId="0" borderId="7" xfId="1" applyNumberFormat="1" applyFont="1" applyBorder="1"/>
    <xf numFmtId="164" fontId="17" fillId="0" borderId="10" xfId="1" applyNumberFormat="1" applyFont="1" applyBorder="1"/>
    <xf numFmtId="164" fontId="18" fillId="9" borderId="12" xfId="1" applyNumberFormat="1" applyFont="1" applyFill="1" applyBorder="1"/>
    <xf numFmtId="164" fontId="18" fillId="9" borderId="13" xfId="1" applyNumberFormat="1" applyFont="1" applyFill="1" applyBorder="1"/>
    <xf numFmtId="165" fontId="1" fillId="0" borderId="0" xfId="1"/>
    <xf numFmtId="0" fontId="0" fillId="0" borderId="0" xfId="0" applyFont="1"/>
    <xf numFmtId="0" fontId="15" fillId="9" borderId="11" xfId="0" applyFont="1" applyFill="1" applyBorder="1" applyAlignment="1">
      <alignment horizontal="center" wrapText="1"/>
    </xf>
    <xf numFmtId="164" fontId="15" fillId="9" borderId="16" xfId="1" applyNumberFormat="1" applyFont="1" applyFill="1" applyBorder="1" applyAlignment="1">
      <alignment horizontal="center" wrapText="1"/>
    </xf>
    <xf numFmtId="164" fontId="15" fillId="9" borderId="9" xfId="1" applyNumberFormat="1" applyFont="1" applyFill="1" applyBorder="1" applyAlignment="1">
      <alignment horizontal="center" wrapText="1"/>
    </xf>
    <xf numFmtId="4" fontId="17" fillId="0" borderId="7" xfId="0" applyNumberFormat="1" applyFont="1" applyBorder="1"/>
    <xf numFmtId="3" fontId="17" fillId="0" borderId="7" xfId="1" applyNumberFormat="1" applyFont="1" applyBorder="1" applyAlignment="1">
      <alignment horizontal="right"/>
    </xf>
    <xf numFmtId="3" fontId="17" fillId="0" borderId="7" xfId="2" applyNumberFormat="1" applyFont="1" applyBorder="1" applyAlignment="1">
      <alignment horizontal="right"/>
    </xf>
    <xf numFmtId="3" fontId="0" fillId="0" borderId="7" xfId="0" applyNumberFormat="1" applyBorder="1" applyAlignment="1">
      <alignment horizontal="right"/>
    </xf>
    <xf numFmtId="10" fontId="0" fillId="0" borderId="7" xfId="0" applyNumberFormat="1" applyBorder="1"/>
    <xf numFmtId="0" fontId="17" fillId="0" borderId="7" xfId="0" applyFont="1" applyBorder="1"/>
    <xf numFmtId="0" fontId="15" fillId="9" borderId="7" xfId="0" applyFont="1" applyFill="1" applyBorder="1"/>
    <xf numFmtId="3" fontId="18" fillId="9" borderId="7" xfId="1" applyNumberFormat="1" applyFont="1" applyFill="1" applyBorder="1"/>
    <xf numFmtId="10" fontId="18" fillId="9" borderId="7" xfId="1" applyNumberFormat="1" applyFont="1" applyFill="1" applyBorder="1"/>
    <xf numFmtId="0" fontId="17" fillId="0" borderId="0" xfId="0" applyFont="1"/>
    <xf numFmtId="0" fontId="19" fillId="0" borderId="0" xfId="0" applyFont="1"/>
    <xf numFmtId="4" fontId="17" fillId="0" borderId="18" xfId="0" applyNumberFormat="1" applyFont="1" applyBorder="1"/>
    <xf numFmtId="4" fontId="17" fillId="0" borderId="21" xfId="0" applyNumberFormat="1" applyFont="1" applyBorder="1"/>
    <xf numFmtId="0" fontId="17" fillId="0" borderId="21" xfId="0" applyFont="1" applyBorder="1"/>
    <xf numFmtId="0" fontId="17" fillId="0" borderId="23" xfId="0" applyFont="1" applyBorder="1"/>
    <xf numFmtId="167" fontId="1" fillId="0" borderId="17" xfId="1" applyNumberFormat="1" applyBorder="1"/>
    <xf numFmtId="167" fontId="1" fillId="0" borderId="22" xfId="1" applyNumberFormat="1" applyBorder="1"/>
    <xf numFmtId="167" fontId="1" fillId="0" borderId="24" xfId="1" applyNumberFormat="1" applyBorder="1"/>
    <xf numFmtId="167" fontId="1" fillId="0" borderId="25" xfId="1" applyNumberFormat="1" applyBorder="1"/>
    <xf numFmtId="4" fontId="17" fillId="0" borderId="29" xfId="0" applyNumberFormat="1" applyFont="1" applyBorder="1"/>
    <xf numFmtId="167" fontId="1" fillId="0" borderId="30" xfId="1" applyNumberFormat="1" applyBorder="1"/>
    <xf numFmtId="167" fontId="1" fillId="0" borderId="31" xfId="1" applyNumberFormat="1" applyBorder="1"/>
    <xf numFmtId="0" fontId="15" fillId="9" borderId="32" xfId="0" applyFont="1" applyFill="1" applyBorder="1" applyAlignment="1">
      <alignment horizontal="center" wrapText="1"/>
    </xf>
    <xf numFmtId="164" fontId="15" fillId="9" borderId="33" xfId="1" applyNumberFormat="1" applyFont="1" applyFill="1" applyBorder="1" applyAlignment="1">
      <alignment horizontal="center" wrapText="1"/>
    </xf>
    <xf numFmtId="0" fontId="15" fillId="9" borderId="33" xfId="0" applyFont="1" applyFill="1" applyBorder="1" applyAlignment="1">
      <alignment horizontal="center" wrapText="1"/>
    </xf>
    <xf numFmtId="0" fontId="15" fillId="9" borderId="34" xfId="0" applyFont="1" applyFill="1" applyBorder="1" applyAlignment="1">
      <alignment horizontal="center" wrapText="1"/>
    </xf>
    <xf numFmtId="0" fontId="15" fillId="9" borderId="35" xfId="0" applyFont="1" applyFill="1" applyBorder="1" applyAlignment="1">
      <alignment horizontal="center" wrapText="1"/>
    </xf>
    <xf numFmtId="164" fontId="15" fillId="9" borderId="36" xfId="1" applyNumberFormat="1" applyFont="1" applyFill="1" applyBorder="1" applyAlignment="1">
      <alignment horizontal="center" wrapText="1"/>
    </xf>
    <xf numFmtId="0" fontId="15" fillId="9" borderId="36" xfId="0" applyFont="1" applyFill="1" applyBorder="1" applyAlignment="1">
      <alignment horizontal="center" wrapText="1"/>
    </xf>
    <xf numFmtId="0" fontId="15" fillId="9" borderId="37" xfId="0" applyFont="1" applyFill="1" applyBorder="1" applyAlignment="1">
      <alignment horizontal="center" wrapText="1"/>
    </xf>
    <xf numFmtId="167" fontId="1" fillId="0" borderId="19" xfId="1" applyNumberFormat="1" applyBorder="1"/>
    <xf numFmtId="167" fontId="1" fillId="0" borderId="20" xfId="1" applyNumberFormat="1" applyBorder="1"/>
    <xf numFmtId="0" fontId="19" fillId="0" borderId="26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</cellXfs>
  <cellStyles count="24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(user)" xfId="12" xr:uid="{00000000-0005-0000-0000-000009000000}"/>
    <cellStyle name="Heading 1" xfId="13" xr:uid="{00000000-0005-0000-0000-00000A000000}"/>
    <cellStyle name="Heading 2" xfId="14" xr:uid="{00000000-0005-0000-0000-00000B000000}"/>
    <cellStyle name="Heading1" xfId="15" xr:uid="{00000000-0005-0000-0000-00000C000000}"/>
    <cellStyle name="Hyperlink" xfId="16" xr:uid="{00000000-0005-0000-0000-00000D000000}"/>
    <cellStyle name="Neutral" xfId="17" xr:uid="{00000000-0005-0000-0000-00000E000000}"/>
    <cellStyle name="Normal" xfId="0" builtinId="0" customBuiltin="1"/>
    <cellStyle name="Note" xfId="18" xr:uid="{00000000-0005-0000-0000-000010000000}"/>
    <cellStyle name="Porcentagem" xfId="2" builtinId="5" customBuiltin="1"/>
    <cellStyle name="Result" xfId="19" xr:uid="{00000000-0005-0000-0000-000012000000}"/>
    <cellStyle name="Result2" xfId="20" xr:uid="{00000000-0005-0000-0000-000013000000}"/>
    <cellStyle name="Status" xfId="21" xr:uid="{00000000-0005-0000-0000-000014000000}"/>
    <cellStyle name="Text" xfId="22" xr:uid="{00000000-0005-0000-0000-000015000000}"/>
    <cellStyle name="Vírgula" xfId="1" builtinId="3" customBuiltin="1"/>
    <cellStyle name="Warning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>
              <a:defRPr sz="1600" b="1" baseline="0">
                <a:solidFill>
                  <a:srgbClr val="595959"/>
                </a:solidFill>
                <a:latin typeface="Calibri"/>
              </a:defRPr>
            </a:pPr>
            <a:r>
              <a:rPr lang="pt-BR"/>
              <a:t>Comparativo da quantidade de bits BE X Normal por aquivo</a:t>
            </a:r>
          </a:p>
        </c:rich>
      </c:tx>
      <c:overlay val="0"/>
    </c:title>
    <c:autoTitleDeleted val="0"/>
    <c:view3D>
      <c:rotX val="14"/>
      <c:rotY val="19"/>
      <c:rAngAx val="1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Planilha1!$C$1:$C$1</c:f>
              <c:strCache>
                <c:ptCount val="1"/>
                <c:pt idx="0">
                  <c:v>Qtde BE(bits) </c:v>
                </c:pt>
              </c:strCache>
            </c:strRef>
          </c:tx>
          <c:spPr>
            <a:gradFill>
              <a:gsLst>
                <a:gs pos="0">
                  <a:srgbClr val="6083CB"/>
                </a:gs>
                <a:gs pos="100000">
                  <a:srgbClr val="3E70CA"/>
                </a:gs>
              </a:gsLst>
              <a:lin ang="5400000"/>
            </a:gradFill>
            <a:ln>
              <a:noFill/>
            </a:ln>
          </c:spPr>
          <c:invertIfNegative val="0"/>
          <c:cat>
            <c:strRef>
              <c:f>Planilha1!$A$2:$A$37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Planilha1!$C$2:$C$37</c:f>
              <c:numCache>
                <c:formatCode>#,##0</c:formatCode>
                <c:ptCount val="36"/>
                <c:pt idx="0">
                  <c:v>110162</c:v>
                </c:pt>
                <c:pt idx="1">
                  <c:v>1154671</c:v>
                </c:pt>
                <c:pt idx="2">
                  <c:v>11776029</c:v>
                </c:pt>
                <c:pt idx="3">
                  <c:v>92379</c:v>
                </c:pt>
                <c:pt idx="4">
                  <c:v>925947</c:v>
                </c:pt>
                <c:pt idx="5">
                  <c:v>7518932</c:v>
                </c:pt>
                <c:pt idx="6">
                  <c:v>107634</c:v>
                </c:pt>
                <c:pt idx="7">
                  <c:v>1017018</c:v>
                </c:pt>
                <c:pt idx="8">
                  <c:v>10742042</c:v>
                </c:pt>
                <c:pt idx="9">
                  <c:v>102460</c:v>
                </c:pt>
                <c:pt idx="10">
                  <c:v>1029452</c:v>
                </c:pt>
                <c:pt idx="11">
                  <c:v>10776680</c:v>
                </c:pt>
                <c:pt idx="12">
                  <c:v>103770</c:v>
                </c:pt>
                <c:pt idx="13">
                  <c:v>878034</c:v>
                </c:pt>
                <c:pt idx="14">
                  <c:v>11862394</c:v>
                </c:pt>
                <c:pt idx="15">
                  <c:v>75279</c:v>
                </c:pt>
                <c:pt idx="16">
                  <c:v>843120</c:v>
                </c:pt>
                <c:pt idx="17">
                  <c:v>8101409</c:v>
                </c:pt>
                <c:pt idx="18">
                  <c:v>71376</c:v>
                </c:pt>
                <c:pt idx="19">
                  <c:v>735252</c:v>
                </c:pt>
                <c:pt idx="20">
                  <c:v>7287230</c:v>
                </c:pt>
                <c:pt idx="21">
                  <c:v>66921</c:v>
                </c:pt>
                <c:pt idx="22">
                  <c:v>786534</c:v>
                </c:pt>
                <c:pt idx="23">
                  <c:v>7595968</c:v>
                </c:pt>
                <c:pt idx="24">
                  <c:v>74861</c:v>
                </c:pt>
                <c:pt idx="25">
                  <c:v>787793</c:v>
                </c:pt>
                <c:pt idx="26">
                  <c:v>7697019</c:v>
                </c:pt>
                <c:pt idx="27">
                  <c:v>70431</c:v>
                </c:pt>
                <c:pt idx="28">
                  <c:v>748257</c:v>
                </c:pt>
                <c:pt idx="29">
                  <c:v>7247511</c:v>
                </c:pt>
                <c:pt idx="30">
                  <c:v>102133</c:v>
                </c:pt>
                <c:pt idx="31">
                  <c:v>992554</c:v>
                </c:pt>
                <c:pt idx="32">
                  <c:v>10401774</c:v>
                </c:pt>
                <c:pt idx="33">
                  <c:v>72326</c:v>
                </c:pt>
                <c:pt idx="34">
                  <c:v>1044050</c:v>
                </c:pt>
                <c:pt idx="35">
                  <c:v>10518669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8-487B-89B1-9E2E9BC00870}"/>
            </c:ext>
          </c:extLst>
        </c:ser>
        <c:ser>
          <c:idx val="1"/>
          <c:order val="1"/>
          <c:tx>
            <c:strRef>
              <c:f>Planilha1!$D$1:$D$1</c:f>
              <c:strCache>
                <c:ptCount val="1"/>
                <c:pt idx="0">
                  <c:v>Qtde Normal(bits) </c:v>
                </c:pt>
              </c:strCache>
            </c:strRef>
          </c:tx>
          <c:spPr>
            <a:gradFill>
              <a:gsLst>
                <a:gs pos="0">
                  <a:srgbClr val="F18C55"/>
                </a:gs>
                <a:gs pos="100000">
                  <a:srgbClr val="F67B28"/>
                </a:gs>
              </a:gsLst>
              <a:lin ang="5400000"/>
            </a:gradFill>
            <a:ln>
              <a:noFill/>
            </a:ln>
          </c:spPr>
          <c:invertIfNegative val="0"/>
          <c:cat>
            <c:strRef>
              <c:f>Planilha1!$A$2:$A$37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Planilha1!$D$2:$D$37</c:f>
              <c:numCache>
                <c:formatCode>#,##0</c:formatCode>
                <c:ptCount val="36"/>
                <c:pt idx="0">
                  <c:v>117337</c:v>
                </c:pt>
                <c:pt idx="1">
                  <c:v>1208708</c:v>
                </c:pt>
                <c:pt idx="2">
                  <c:v>12341996</c:v>
                </c:pt>
                <c:pt idx="3">
                  <c:v>111997</c:v>
                </c:pt>
                <c:pt idx="4">
                  <c:v>1120045</c:v>
                </c:pt>
                <c:pt idx="5">
                  <c:v>9052628</c:v>
                </c:pt>
                <c:pt idx="6">
                  <c:v>116483</c:v>
                </c:pt>
                <c:pt idx="7">
                  <c:v>1114259</c:v>
                </c:pt>
                <c:pt idx="8">
                  <c:v>11725325</c:v>
                </c:pt>
                <c:pt idx="9">
                  <c:v>113940</c:v>
                </c:pt>
                <c:pt idx="10">
                  <c:v>1136335</c:v>
                </c:pt>
                <c:pt idx="11">
                  <c:v>11810560</c:v>
                </c:pt>
                <c:pt idx="12">
                  <c:v>106900</c:v>
                </c:pt>
                <c:pt idx="13">
                  <c:v>909920</c:v>
                </c:pt>
                <c:pt idx="14">
                  <c:v>12175364</c:v>
                </c:pt>
                <c:pt idx="15">
                  <c:v>86877</c:v>
                </c:pt>
                <c:pt idx="16">
                  <c:v>952787</c:v>
                </c:pt>
                <c:pt idx="17">
                  <c:v>9019880</c:v>
                </c:pt>
                <c:pt idx="18">
                  <c:v>98539</c:v>
                </c:pt>
                <c:pt idx="19">
                  <c:v>1008630</c:v>
                </c:pt>
                <c:pt idx="20">
                  <c:v>10017125</c:v>
                </c:pt>
                <c:pt idx="21">
                  <c:v>77907</c:v>
                </c:pt>
                <c:pt idx="22">
                  <c:v>898529</c:v>
                </c:pt>
                <c:pt idx="23">
                  <c:v>8493956</c:v>
                </c:pt>
                <c:pt idx="24">
                  <c:v>88130</c:v>
                </c:pt>
                <c:pt idx="25">
                  <c:v>917572</c:v>
                </c:pt>
                <c:pt idx="26">
                  <c:v>8861503</c:v>
                </c:pt>
                <c:pt idx="27">
                  <c:v>84965</c:v>
                </c:pt>
                <c:pt idx="28">
                  <c:v>884688</c:v>
                </c:pt>
                <c:pt idx="29">
                  <c:v>8440090</c:v>
                </c:pt>
                <c:pt idx="30">
                  <c:v>116773</c:v>
                </c:pt>
                <c:pt idx="31">
                  <c:v>1128445</c:v>
                </c:pt>
                <c:pt idx="32">
                  <c:v>11792772</c:v>
                </c:pt>
                <c:pt idx="33">
                  <c:v>78821</c:v>
                </c:pt>
                <c:pt idx="34">
                  <c:v>1096735</c:v>
                </c:pt>
                <c:pt idx="35">
                  <c:v>11012623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8-487B-89B1-9E2E9BC0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724895"/>
        <c:axId val="485240335"/>
        <c:axId val="0"/>
      </c:bar3DChart>
      <c:valAx>
        <c:axId val="4852403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#,##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3724895"/>
        <c:crosses val="autoZero"/>
        <c:crossBetween val="between"/>
      </c:valAx>
      <c:catAx>
        <c:axId val="48372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60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5240335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baseline="0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Tempo de Classificação (Profundidade da árvore)</a:t>
            </a:r>
            <a:endParaRPr lang="pt-BR" sz="1400">
              <a:effectLst/>
            </a:endParaRPr>
          </a:p>
        </c:rich>
      </c:tx>
      <c:layout>
        <c:manualLayout>
          <c:xMode val="edge"/>
          <c:yMode val="edge"/>
          <c:x val="0.10512430238457633"/>
          <c:y val="3.6985668053629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do Experimentos'!$F$2</c:f>
              <c:strCache>
                <c:ptCount val="1"/>
                <c:pt idx="0">
                  <c:v>NeuroCusts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Experimentos'!$F$3:$F$11</c:f>
              <c:numCache>
                <c:formatCode>#,##0" ";"-"#,##0" ";"-"00" ";@" "</c:formatCode>
                <c:ptCount val="9"/>
                <c:pt idx="0">
                  <c:v>16</c:v>
                </c:pt>
                <c:pt idx="1">
                  <c:v>10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46</c:v>
                </c:pt>
                <c:pt idx="6">
                  <c:v>12</c:v>
                </c:pt>
                <c:pt idx="7">
                  <c:v>10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6E7-8410-4B92DA4D7D0B}"/>
            </c:ext>
          </c:extLst>
        </c:ser>
        <c:ser>
          <c:idx val="1"/>
          <c:order val="1"/>
          <c:tx>
            <c:strRef>
              <c:f>'Resultado do Experimentos'!$G$2</c:f>
              <c:strCache>
                <c:ptCount val="1"/>
                <c:pt idx="0">
                  <c:v>NeuroCustsBE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Experimentos'!$G$3:$G$11</c:f>
              <c:numCache>
                <c:formatCode>#,##0" ";"-"#,##0" ";"-"00" ";@" "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0-46E7-8410-4B92DA4D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876319"/>
        <c:axId val="795400303"/>
      </c:barChart>
      <c:catAx>
        <c:axId val="7958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400303"/>
        <c:crosses val="autoZero"/>
        <c:auto val="1"/>
        <c:lblAlgn val="ctr"/>
        <c:lblOffset val="100"/>
        <c:noMultiLvlLbl val="0"/>
      </c:catAx>
      <c:valAx>
        <c:axId val="7954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&quot;;&quot;-&quot;#,##0&quot; &quot;;&quot;-&quot;00&quot;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8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Área de cobertura da memória (Bytes por regra - Log) 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8.248439717477903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do Experimentos'!$N$2</c:f>
              <c:strCache>
                <c:ptCount val="1"/>
                <c:pt idx="0">
                  <c:v>NeuroCusts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Experimentos'!$N$3:$N$11</c:f>
              <c:numCache>
                <c:formatCode>#,##0" ";"-"#,##0" ";"-"00" ";@" "</c:formatCode>
                <c:ptCount val="9"/>
                <c:pt idx="0">
                  <c:v>2603</c:v>
                </c:pt>
                <c:pt idx="1">
                  <c:v>558</c:v>
                </c:pt>
                <c:pt idx="2">
                  <c:v>1634</c:v>
                </c:pt>
                <c:pt idx="3">
                  <c:v>1097</c:v>
                </c:pt>
                <c:pt idx="4">
                  <c:v>1309</c:v>
                </c:pt>
                <c:pt idx="5">
                  <c:v>5389</c:v>
                </c:pt>
                <c:pt idx="6">
                  <c:v>2357</c:v>
                </c:pt>
                <c:pt idx="7">
                  <c:v>212</c:v>
                </c:pt>
                <c:pt idx="8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C-4F0C-9B0E-97A6207B7A0D}"/>
            </c:ext>
          </c:extLst>
        </c:ser>
        <c:ser>
          <c:idx val="1"/>
          <c:order val="1"/>
          <c:tx>
            <c:strRef>
              <c:f>'Resultado do Experimentos'!$O$2</c:f>
              <c:strCache>
                <c:ptCount val="1"/>
                <c:pt idx="0">
                  <c:v>NeuroCustsBE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Experimentos'!$O$3:$O$11</c:f>
              <c:numCache>
                <c:formatCode>#,##0" ";"-"#,##0" ";"-"00" ";@" "</c:formatCode>
                <c:ptCount val="9"/>
                <c:pt idx="0">
                  <c:v>1161</c:v>
                </c:pt>
                <c:pt idx="1">
                  <c:v>887</c:v>
                </c:pt>
                <c:pt idx="2">
                  <c:v>404</c:v>
                </c:pt>
                <c:pt idx="3">
                  <c:v>533</c:v>
                </c:pt>
                <c:pt idx="4">
                  <c:v>335</c:v>
                </c:pt>
                <c:pt idx="5">
                  <c:v>345</c:v>
                </c:pt>
                <c:pt idx="6">
                  <c:v>84</c:v>
                </c:pt>
                <c:pt idx="7">
                  <c:v>965</c:v>
                </c:pt>
                <c:pt idx="8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C-4F0C-9B0E-97A6207B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260047"/>
        <c:axId val="704068463"/>
      </c:barChart>
      <c:catAx>
        <c:axId val="48226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068463"/>
        <c:crosses val="autoZero"/>
        <c:auto val="1"/>
        <c:lblAlgn val="ctr"/>
        <c:lblOffset val="100"/>
        <c:noMultiLvlLbl val="0"/>
      </c:catAx>
      <c:valAx>
        <c:axId val="70406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&quot;;&quot;-&quot;#,##0&quot; &quot;;&quot;-&quot;00&quot;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26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pt-BR"/>
              <a:t>Percentual de melhora na utilização do espaço por arquivo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Planilha1!$E$1:$E$1</c:f>
              <c:strCache>
                <c:ptCount val="1"/>
                <c:pt idx="0">
                  <c:v>Percentual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Planilha1!$A$2:$A$37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Planilha1!$E$2:$E$37</c:f>
              <c:numCache>
                <c:formatCode>0.00%</c:formatCode>
                <c:ptCount val="36"/>
                <c:pt idx="0">
                  <c:v>6.5131352008859666E-2</c:v>
                </c:pt>
                <c:pt idx="1">
                  <c:v>4.679861189897383E-2</c:v>
                </c:pt>
                <c:pt idx="2">
                  <c:v>4.8060938029279576E-2</c:v>
                </c:pt>
                <c:pt idx="3">
                  <c:v>0.21236428192554579</c:v>
                </c:pt>
                <c:pt idx="4">
                  <c:v>0.20962106902446909</c:v>
                </c:pt>
                <c:pt idx="5">
                  <c:v>0.20397790537273108</c:v>
                </c:pt>
                <c:pt idx="6">
                  <c:v>8.2213798613820943E-2</c:v>
                </c:pt>
                <c:pt idx="7">
                  <c:v>9.5613843609454241E-2</c:v>
                </c:pt>
                <c:pt idx="8">
                  <c:v>9.1535948193090189E-2</c:v>
                </c:pt>
                <c:pt idx="9">
                  <c:v>0.1120437243802459</c:v>
                </c:pt>
                <c:pt idx="10">
                  <c:v>0.10382514192016723</c:v>
                </c:pt>
                <c:pt idx="11">
                  <c:v>9.5936782014498068E-2</c:v>
                </c:pt>
                <c:pt idx="12">
                  <c:v>3.0162860171533135E-2</c:v>
                </c:pt>
                <c:pt idx="13">
                  <c:v>3.6315222417355075E-2</c:v>
                </c:pt>
                <c:pt idx="14">
                  <c:v>2.6383375902031325E-2</c:v>
                </c:pt>
                <c:pt idx="15">
                  <c:v>0.15406687123899099</c:v>
                </c:pt>
                <c:pt idx="16">
                  <c:v>0.13007282474618087</c:v>
                </c:pt>
                <c:pt idx="17">
                  <c:v>0.1133717603937785</c:v>
                </c:pt>
                <c:pt idx="18">
                  <c:v>0.38056209370096394</c:v>
                </c:pt>
                <c:pt idx="19">
                  <c:v>0.37181537758482808</c:v>
                </c:pt>
                <c:pt idx="20">
                  <c:v>0.37461353628196181</c:v>
                </c:pt>
                <c:pt idx="21">
                  <c:v>0.16416371542565122</c:v>
                </c:pt>
                <c:pt idx="22">
                  <c:v>0.14239053874339835</c:v>
                </c:pt>
                <c:pt idx="23">
                  <c:v>0.11821903409808998</c:v>
                </c:pt>
                <c:pt idx="24">
                  <c:v>0.1772485005543607</c:v>
                </c:pt>
                <c:pt idx="25">
                  <c:v>0.16473743737250768</c:v>
                </c:pt>
                <c:pt idx="26">
                  <c:v>0.15129025925491413</c:v>
                </c:pt>
                <c:pt idx="27">
                  <c:v>0.20635799576890856</c:v>
                </c:pt>
                <c:pt idx="28">
                  <c:v>0.18233173896134613</c:v>
                </c:pt>
                <c:pt idx="29">
                  <c:v>0.16455014694010117</c:v>
                </c:pt>
                <c:pt idx="30">
                  <c:v>0.14334250438154172</c:v>
                </c:pt>
                <c:pt idx="31">
                  <c:v>0.13691043509975276</c:v>
                </c:pt>
                <c:pt idx="32">
                  <c:v>0.13372699695263512</c:v>
                </c:pt>
                <c:pt idx="33">
                  <c:v>8.9801731051074363E-2</c:v>
                </c:pt>
                <c:pt idx="34">
                  <c:v>5.0462142617690775E-2</c:v>
                </c:pt>
                <c:pt idx="35">
                  <c:v>4.6959743670990983E-2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F-480E-BC82-4DEE2E8A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28895"/>
        <c:axId val="485228271"/>
      </c:barChart>
      <c:valAx>
        <c:axId val="4852282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0.0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3728895"/>
        <c:crosses val="autoZero"/>
        <c:crossBetween val="between"/>
      </c:valAx>
      <c:catAx>
        <c:axId val="48372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5228271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pt-BR"/>
              <a:t>Média de bits economizado por endereço IPv4 e arquivo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Planilha1!$F$1:$F$1</c:f>
              <c:strCache>
                <c:ptCount val="1"/>
                <c:pt idx="0">
                  <c:v>Média por Endereço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Planilha1!$A$2:$A$37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Planilha1!$F$2:$F$37</c:f>
              <c:numCache>
                <c:formatCode>#,##0.00" ";"-"#,##0.00" ";"-"00" ";@" "</c:formatCode>
                <c:ptCount val="36"/>
                <c:pt idx="0">
                  <c:v>1.9041932059447984</c:v>
                </c:pt>
                <c:pt idx="1">
                  <c:v>1.3821618579905872</c:v>
                </c:pt>
                <c:pt idx="2">
                  <c:v>1.4246191564554618</c:v>
                </c:pt>
                <c:pt idx="3">
                  <c:v>5.1035379812695112</c:v>
                </c:pt>
                <c:pt idx="4">
                  <c:v>5.1207788096243139</c:v>
                </c:pt>
                <c:pt idx="5">
                  <c:v>5.1055126498002661</c:v>
                </c:pt>
                <c:pt idx="6">
                  <c:v>2.2345959595959597</c:v>
                </c:pt>
                <c:pt idx="7">
                  <c:v>2.5809799341756023</c:v>
                </c:pt>
                <c:pt idx="8">
                  <c:v>2.4710321568942812</c:v>
                </c:pt>
                <c:pt idx="9">
                  <c:v>2.8989898989898988</c:v>
                </c:pt>
                <c:pt idx="10">
                  <c:v>2.7852973367384166</c:v>
                </c:pt>
                <c:pt idx="11">
                  <c:v>2.6094374671889513</c:v>
                </c:pt>
                <c:pt idx="12">
                  <c:v>0.8386923901393355</c:v>
                </c:pt>
                <c:pt idx="13">
                  <c:v>1.0922855576870376</c:v>
                </c:pt>
                <c:pt idx="14">
                  <c:v>0.79692910979832965</c:v>
                </c:pt>
                <c:pt idx="15">
                  <c:v>3.3833138856476079</c:v>
                </c:pt>
                <c:pt idx="16">
                  <c:v>2.9232060987312081</c:v>
                </c:pt>
                <c:pt idx="17">
                  <c:v>2.6068930870448792</c:v>
                </c:pt>
                <c:pt idx="18">
                  <c:v>6.9935633367662202</c:v>
                </c:pt>
                <c:pt idx="19">
                  <c:v>7.0786639047125846</c:v>
                </c:pt>
                <c:pt idx="20">
                  <c:v>7.1033301067882348</c:v>
                </c:pt>
                <c:pt idx="21">
                  <c:v>3.4374217772215268</c:v>
                </c:pt>
                <c:pt idx="22">
                  <c:v>3.0982350337501385</c:v>
                </c:pt>
                <c:pt idx="23">
                  <c:v>2.6804971821568442</c:v>
                </c:pt>
                <c:pt idx="24">
                  <c:v>3.916469893742621</c:v>
                </c:pt>
                <c:pt idx="25">
                  <c:v>3.6974074074074075</c:v>
                </c:pt>
                <c:pt idx="26">
                  <c:v>3.4670882608643874</c:v>
                </c:pt>
                <c:pt idx="27">
                  <c:v>4.2054398148148149</c:v>
                </c:pt>
                <c:pt idx="28">
                  <c:v>3.8614004302049132</c:v>
                </c:pt>
                <c:pt idx="29">
                  <c:v>3.5579406183992268</c:v>
                </c:pt>
                <c:pt idx="30">
                  <c:v>3.7577002053388089</c:v>
                </c:pt>
                <c:pt idx="31">
                  <c:v>3.5693160327799958</c:v>
                </c:pt>
                <c:pt idx="32">
                  <c:v>3.5011276113767935</c:v>
                </c:pt>
                <c:pt idx="33">
                  <c:v>2.3329741379310347</c:v>
                </c:pt>
                <c:pt idx="34">
                  <c:v>1.3171250000000001</c:v>
                </c:pt>
                <c:pt idx="35">
                  <c:v>1.234885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7-4044-86B8-5473CFF0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31695"/>
        <c:axId val="485225775"/>
      </c:barChart>
      <c:valAx>
        <c:axId val="4852257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#,##0.00&quot; &quot;;&quot;-&quot;#,##0.00&quot; &quot;;&quot;-&quot;00&quot; &quot;;@&quot; &quot;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3731695"/>
        <c:crosses val="autoZero"/>
        <c:crossBetween val="between"/>
      </c:valAx>
      <c:catAx>
        <c:axId val="48373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5225775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/>
          <a:lstStyle/>
          <a:p>
            <a:pPr>
              <a:defRPr sz="1400" b="0" baseline="0">
                <a:solidFill>
                  <a:srgbClr val="595959"/>
                </a:solidFill>
                <a:latin typeface="Calibri"/>
              </a:defRPr>
            </a:pPr>
            <a:r>
              <a:rPr lang="pt-BR"/>
              <a:t>Percentual de melhora médio na utilização do espaço por tipo de arquivo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Planilha1!$A$43:$A$45</c:f>
              <c:strCache>
                <c:ptCount val="3"/>
                <c:pt idx="0">
                  <c:v>acl</c:v>
                </c:pt>
                <c:pt idx="1">
                  <c:v>fw</c:v>
                </c:pt>
                <c:pt idx="2">
                  <c:v>ipc</c:v>
                </c:pt>
              </c:strCache>
            </c:strRef>
          </c:cat>
          <c:val>
            <c:numRef>
              <c:f>Planilha1!$E$43:$E$45</c:f>
              <c:numCache>
                <c:formatCode>0.00%</c:formatCode>
                <c:ptCount val="3"/>
                <c:pt idx="0">
                  <c:v>8.5298923990066777E-2</c:v>
                </c:pt>
                <c:pt idx="1">
                  <c:v>0.18351286252344545</c:v>
                </c:pt>
                <c:pt idx="2">
                  <c:v>9.0554544956995109E-2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D-439E-8E88-E0D4E315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734895"/>
        <c:axId val="485233679"/>
      </c:barChart>
      <c:valAx>
        <c:axId val="4852336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0.0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3734895"/>
        <c:crosses val="autoZero"/>
        <c:crossBetween val="between"/>
      </c:valAx>
      <c:catAx>
        <c:axId val="4837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</a:ln>
        </c:spPr>
        <c:txPr>
          <a:bodyPr/>
          <a:lstStyle/>
          <a:p>
            <a:pPr>
              <a:defRPr sz="900" b="0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85233679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Comparativo da quantidade de bits BE X Normal por aquivo (Alocação estática)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octeto'!$A$2:$A$37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'Por octeto'!$H$2:$H$37</c:f>
              <c:numCache>
                <c:formatCode>#,##0</c:formatCode>
                <c:ptCount val="36"/>
                <c:pt idx="0">
                  <c:v>119776</c:v>
                </c:pt>
                <c:pt idx="1">
                  <c:v>1284560</c:v>
                </c:pt>
                <c:pt idx="2">
                  <c:v>13013152</c:v>
                </c:pt>
                <c:pt idx="3">
                  <c:v>108944</c:v>
                </c:pt>
                <c:pt idx="4">
                  <c:v>1074736</c:v>
                </c:pt>
                <c:pt idx="5">
                  <c:v>8653744</c:v>
                </c:pt>
                <c:pt idx="6">
                  <c:v>122936</c:v>
                </c:pt>
                <c:pt idx="7">
                  <c:v>1156888</c:v>
                </c:pt>
                <c:pt idx="8">
                  <c:v>12180568</c:v>
                </c:pt>
                <c:pt idx="9">
                  <c:v>114696</c:v>
                </c:pt>
                <c:pt idx="10">
                  <c:v>1169672</c:v>
                </c:pt>
                <c:pt idx="11">
                  <c:v>12167192</c:v>
                </c:pt>
                <c:pt idx="12">
                  <c:v>118024</c:v>
                </c:pt>
                <c:pt idx="13">
                  <c:v>971544</c:v>
                </c:pt>
                <c:pt idx="14">
                  <c:v>13054576</c:v>
                </c:pt>
                <c:pt idx="15">
                  <c:v>91328</c:v>
                </c:pt>
                <c:pt idx="16">
                  <c:v>1013776</c:v>
                </c:pt>
                <c:pt idx="17">
                  <c:v>9687104</c:v>
                </c:pt>
                <c:pt idx="18">
                  <c:v>90576</c:v>
                </c:pt>
                <c:pt idx="19">
                  <c:v>913368</c:v>
                </c:pt>
                <c:pt idx="20">
                  <c:v>9064584</c:v>
                </c:pt>
                <c:pt idx="21">
                  <c:v>83088</c:v>
                </c:pt>
                <c:pt idx="22">
                  <c:v>957848</c:v>
                </c:pt>
                <c:pt idx="23">
                  <c:v>9123312</c:v>
                </c:pt>
                <c:pt idx="24">
                  <c:v>89608</c:v>
                </c:pt>
                <c:pt idx="25">
                  <c:v>941976</c:v>
                </c:pt>
                <c:pt idx="26">
                  <c:v>9214736</c:v>
                </c:pt>
                <c:pt idx="27">
                  <c:v>87320</c:v>
                </c:pt>
                <c:pt idx="28">
                  <c:v>914872</c:v>
                </c:pt>
                <c:pt idx="29">
                  <c:v>8807224</c:v>
                </c:pt>
                <c:pt idx="30">
                  <c:v>116320</c:v>
                </c:pt>
                <c:pt idx="31">
                  <c:v>1137864</c:v>
                </c:pt>
                <c:pt idx="32">
                  <c:v>11889360</c:v>
                </c:pt>
                <c:pt idx="33">
                  <c:v>83784</c:v>
                </c:pt>
                <c:pt idx="34">
                  <c:v>1220624</c:v>
                </c:pt>
                <c:pt idx="35">
                  <c:v>12215280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1-468E-80AC-700DE245CBA8}"/>
            </c:ext>
          </c:extLst>
        </c:ser>
        <c:ser>
          <c:idx val="1"/>
          <c:order val="1"/>
          <c:tx>
            <c:v>Normal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octeto'!$A$2:$A$37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'Por octeto'!$I$2:$I$37</c:f>
              <c:numCache>
                <c:formatCode>#,##0</c:formatCode>
                <c:ptCount val="36"/>
                <c:pt idx="0">
                  <c:v>120576</c:v>
                </c:pt>
                <c:pt idx="1">
                  <c:v>1251072</c:v>
                </c:pt>
                <c:pt idx="2">
                  <c:v>12712832</c:v>
                </c:pt>
                <c:pt idx="3">
                  <c:v>123008</c:v>
                </c:pt>
                <c:pt idx="4">
                  <c:v>1212928</c:v>
                </c:pt>
                <c:pt idx="5">
                  <c:v>9612800</c:v>
                </c:pt>
                <c:pt idx="6">
                  <c:v>126720</c:v>
                </c:pt>
                <c:pt idx="7">
                  <c:v>1205632</c:v>
                </c:pt>
                <c:pt idx="8">
                  <c:v>12733568</c:v>
                </c:pt>
                <c:pt idx="9">
                  <c:v>126720</c:v>
                </c:pt>
                <c:pt idx="10">
                  <c:v>1227968</c:v>
                </c:pt>
                <c:pt idx="11">
                  <c:v>12678656</c:v>
                </c:pt>
                <c:pt idx="12">
                  <c:v>119424</c:v>
                </c:pt>
                <c:pt idx="13">
                  <c:v>934144</c:v>
                </c:pt>
                <c:pt idx="14">
                  <c:v>12567040</c:v>
                </c:pt>
                <c:pt idx="15">
                  <c:v>109696</c:v>
                </c:pt>
                <c:pt idx="16">
                  <c:v>1200512</c:v>
                </c:pt>
                <c:pt idx="17">
                  <c:v>11274368</c:v>
                </c:pt>
                <c:pt idx="18">
                  <c:v>124288</c:v>
                </c:pt>
                <c:pt idx="19">
                  <c:v>1235840</c:v>
                </c:pt>
                <c:pt idx="20">
                  <c:v>12297984</c:v>
                </c:pt>
                <c:pt idx="21">
                  <c:v>102272</c:v>
                </c:pt>
                <c:pt idx="22">
                  <c:v>1156736</c:v>
                </c:pt>
                <c:pt idx="23">
                  <c:v>10720256</c:v>
                </c:pt>
                <c:pt idx="24">
                  <c:v>108416</c:v>
                </c:pt>
                <c:pt idx="25">
                  <c:v>1123200</c:v>
                </c:pt>
                <c:pt idx="26">
                  <c:v>10747776</c:v>
                </c:pt>
                <c:pt idx="27">
                  <c:v>110592</c:v>
                </c:pt>
                <c:pt idx="28">
                  <c:v>1130624</c:v>
                </c:pt>
                <c:pt idx="29">
                  <c:v>10726016</c:v>
                </c:pt>
                <c:pt idx="30">
                  <c:v>124672</c:v>
                </c:pt>
                <c:pt idx="31">
                  <c:v>1218304</c:v>
                </c:pt>
                <c:pt idx="32">
                  <c:v>12713600</c:v>
                </c:pt>
                <c:pt idx="33">
                  <c:v>89088</c:v>
                </c:pt>
                <c:pt idx="34">
                  <c:v>1280000</c:v>
                </c:pt>
                <c:pt idx="35">
                  <c:v>12800000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1-468E-80AC-700DE245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40192"/>
        <c:axId val="1320279840"/>
      </c:barChart>
      <c:catAx>
        <c:axId val="13900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0279840"/>
        <c:crosses val="autoZero"/>
        <c:auto val="1"/>
        <c:lblAlgn val="ctr"/>
        <c:lblOffset val="100"/>
        <c:noMultiLvlLbl val="0"/>
      </c:catAx>
      <c:valAx>
        <c:axId val="13202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0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do percentual de memória necessária com EB versus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'Por octeto'!$A$2:$A$37</c:f>
              <c:strCache>
                <c:ptCount val="36"/>
                <c:pt idx="0">
                  <c:v>acl1_1k</c:v>
                </c:pt>
                <c:pt idx="1">
                  <c:v>acl1_10k</c:v>
                </c:pt>
                <c:pt idx="2">
                  <c:v>acl1_100k</c:v>
                </c:pt>
                <c:pt idx="3">
                  <c:v>acl2_1k</c:v>
                </c:pt>
                <c:pt idx="4">
                  <c:v>acl2_10k</c:v>
                </c:pt>
                <c:pt idx="5">
                  <c:v>acl2_100k</c:v>
                </c:pt>
                <c:pt idx="6">
                  <c:v>acl3_1k</c:v>
                </c:pt>
                <c:pt idx="7">
                  <c:v>acl3_10k</c:v>
                </c:pt>
                <c:pt idx="8">
                  <c:v>acl3_100k</c:v>
                </c:pt>
                <c:pt idx="9">
                  <c:v>acl4_1k</c:v>
                </c:pt>
                <c:pt idx="10">
                  <c:v>acl4_10k</c:v>
                </c:pt>
                <c:pt idx="11">
                  <c:v>acl4_100k</c:v>
                </c:pt>
                <c:pt idx="12">
                  <c:v>acl5_1k</c:v>
                </c:pt>
                <c:pt idx="13">
                  <c:v>acl5_10k</c:v>
                </c:pt>
                <c:pt idx="14">
                  <c:v>acl5_100k</c:v>
                </c:pt>
                <c:pt idx="15">
                  <c:v>fw1_1k</c:v>
                </c:pt>
                <c:pt idx="16">
                  <c:v>fw1_10k</c:v>
                </c:pt>
                <c:pt idx="17">
                  <c:v>fw1_100k</c:v>
                </c:pt>
                <c:pt idx="18">
                  <c:v>fw2_1k</c:v>
                </c:pt>
                <c:pt idx="19">
                  <c:v>fw2_10k</c:v>
                </c:pt>
                <c:pt idx="20">
                  <c:v>fw2_100k</c:v>
                </c:pt>
                <c:pt idx="21">
                  <c:v>fw3_1k</c:v>
                </c:pt>
                <c:pt idx="22">
                  <c:v>fw3_10k</c:v>
                </c:pt>
                <c:pt idx="23">
                  <c:v>fw3_100k</c:v>
                </c:pt>
                <c:pt idx="24">
                  <c:v>fw4_1k</c:v>
                </c:pt>
                <c:pt idx="25">
                  <c:v>fw4_10k</c:v>
                </c:pt>
                <c:pt idx="26">
                  <c:v>fw4_100k</c:v>
                </c:pt>
                <c:pt idx="27">
                  <c:v>fw5_1k</c:v>
                </c:pt>
                <c:pt idx="28">
                  <c:v>fw5_10k</c:v>
                </c:pt>
                <c:pt idx="29">
                  <c:v>fw5_100k</c:v>
                </c:pt>
                <c:pt idx="30">
                  <c:v>ipc1_1k</c:v>
                </c:pt>
                <c:pt idx="31">
                  <c:v>ipc1_10k</c:v>
                </c:pt>
                <c:pt idx="32">
                  <c:v>ipc1_100k</c:v>
                </c:pt>
                <c:pt idx="33">
                  <c:v>ipc2_1k</c:v>
                </c:pt>
                <c:pt idx="34">
                  <c:v>ipc2_10k</c:v>
                </c:pt>
                <c:pt idx="35">
                  <c:v>ipc2_100k</c:v>
                </c:pt>
              </c:strCache>
            </c:strRef>
          </c:cat>
          <c:val>
            <c:numRef>
              <c:f>'Por octeto'!$J$2:$J$37</c:f>
              <c:numCache>
                <c:formatCode>0.00%</c:formatCode>
                <c:ptCount val="36"/>
                <c:pt idx="0">
                  <c:v>-6.6348195329086757E-3</c:v>
                </c:pt>
                <c:pt idx="1">
                  <c:v>2.6767444239820026E-2</c:v>
                </c:pt>
                <c:pt idx="2">
                  <c:v>2.3623375185009898E-2</c:v>
                </c:pt>
                <c:pt idx="3">
                  <c:v>-0.11433402705515083</c:v>
                </c:pt>
                <c:pt idx="4">
                  <c:v>-0.11393256648374839</c:v>
                </c:pt>
                <c:pt idx="5">
                  <c:v>-9.9768641810918823E-2</c:v>
                </c:pt>
                <c:pt idx="6">
                  <c:v>-2.9861111111111116E-2</c:v>
                </c:pt>
                <c:pt idx="7">
                  <c:v>-4.0430247372332473E-2</c:v>
                </c:pt>
                <c:pt idx="8">
                  <c:v>-4.3428519013681055E-2</c:v>
                </c:pt>
                <c:pt idx="9">
                  <c:v>-9.4886363636363602E-2</c:v>
                </c:pt>
                <c:pt idx="10">
                  <c:v>-4.7473549799343262E-2</c:v>
                </c:pt>
                <c:pt idx="11">
                  <c:v>-4.0340553446674421E-2</c:v>
                </c:pt>
                <c:pt idx="12">
                  <c:v>-1.1722936763129743E-2</c:v>
                </c:pt>
                <c:pt idx="13">
                  <c:v>4.0036653877774775E-2</c:v>
                </c:pt>
                <c:pt idx="14">
                  <c:v>3.8794815644734193E-2</c:v>
                </c:pt>
                <c:pt idx="15">
                  <c:v>-0.16744457409568259</c:v>
                </c:pt>
                <c:pt idx="16">
                  <c:v>-0.15554696662757228</c:v>
                </c:pt>
                <c:pt idx="17">
                  <c:v>-0.14078518636255266</c:v>
                </c:pt>
                <c:pt idx="18">
                  <c:v>-0.27124098867147273</c:v>
                </c:pt>
                <c:pt idx="19">
                  <c:v>-0.26093345416882441</c:v>
                </c:pt>
                <c:pt idx="20">
                  <c:v>-0.26292114219696494</c:v>
                </c:pt>
                <c:pt idx="21">
                  <c:v>-0.18757822277847314</c:v>
                </c:pt>
                <c:pt idx="22">
                  <c:v>-0.17193897311054551</c:v>
                </c:pt>
                <c:pt idx="23">
                  <c:v>-0.14896509934091129</c:v>
                </c:pt>
                <c:pt idx="24">
                  <c:v>-0.17347992916174737</c:v>
                </c:pt>
                <c:pt idx="25">
                  <c:v>-0.16134615384615381</c:v>
                </c:pt>
                <c:pt idx="26">
                  <c:v>-0.1426378815487036</c:v>
                </c:pt>
                <c:pt idx="27">
                  <c:v>-0.2104311342592593</c:v>
                </c:pt>
                <c:pt idx="28">
                  <c:v>-0.19082559719234693</c:v>
                </c:pt>
                <c:pt idx="29">
                  <c:v>-0.17889139826008094</c:v>
                </c:pt>
                <c:pt idx="30">
                  <c:v>-6.699178644763859E-2</c:v>
                </c:pt>
                <c:pt idx="31">
                  <c:v>-6.602621349022908E-2</c:v>
                </c:pt>
                <c:pt idx="32">
                  <c:v>-6.4831361691417011E-2</c:v>
                </c:pt>
                <c:pt idx="33">
                  <c:v>-5.9536637931034475E-2</c:v>
                </c:pt>
                <c:pt idx="34">
                  <c:v>-4.6387500000000026E-2</c:v>
                </c:pt>
                <c:pt idx="35">
                  <c:v>-4.5681250000000007E-2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9-4F94-872B-AF2573B5A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5844560"/>
        <c:axId val="1054498336"/>
      </c:lineChart>
      <c:catAx>
        <c:axId val="14358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498336"/>
        <c:crosses val="autoZero"/>
        <c:auto val="1"/>
        <c:lblAlgn val="ctr"/>
        <c:lblOffset val="100"/>
        <c:noMultiLvlLbl val="0"/>
      </c:catAx>
      <c:valAx>
        <c:axId val="10544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8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médio</a:t>
            </a:r>
            <a:r>
              <a:rPr lang="en-US" baseline="0"/>
              <a:t> da quantidade de m</a:t>
            </a:r>
            <a:r>
              <a:rPr lang="en-US"/>
              <a:t>emória excedente por tipo de classbrench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octeto'!$J$42</c:f>
              <c:strCache>
                <c:ptCount val="1"/>
                <c:pt idx="0">
                  <c:v>Qtde Memória Excedente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 octeto'!$A$43:$A$45</c:f>
              <c:strCache>
                <c:ptCount val="3"/>
                <c:pt idx="0">
                  <c:v>acl</c:v>
                </c:pt>
                <c:pt idx="1">
                  <c:v>fw</c:v>
                </c:pt>
                <c:pt idx="2">
                  <c:v>ipc</c:v>
                </c:pt>
              </c:strCache>
            </c:strRef>
          </c:cat>
          <c:val>
            <c:numRef>
              <c:f>'Por octeto'!$J$43:$J$45</c:f>
              <c:numCache>
                <c:formatCode>0.00%</c:formatCode>
                <c:ptCount val="3"/>
                <c:pt idx="0">
                  <c:v>-2.1603195345809345E-2</c:v>
                </c:pt>
                <c:pt idx="1">
                  <c:v>-0.17835145524324059</c:v>
                </c:pt>
                <c:pt idx="2">
                  <c:v>-5.5355013083128846E-2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0-42DA-951B-39DD4378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049200"/>
        <c:axId val="1054375264"/>
      </c:barChart>
      <c:catAx>
        <c:axId val="15820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375264"/>
        <c:crosses val="autoZero"/>
        <c:auto val="1"/>
        <c:lblAlgn val="ctr"/>
        <c:lblOffset val="100"/>
        <c:noMultiLvlLbl val="0"/>
      </c:catAx>
      <c:valAx>
        <c:axId val="10543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0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Classificação (Profundidade da árvore)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do Experimentos'!$B$2</c:f>
              <c:strCache>
                <c:ptCount val="1"/>
                <c:pt idx="0">
                  <c:v>HiCuts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Experimentos'!$B$3:$B$11</c:f>
              <c:numCache>
                <c:formatCode>#,##0" ";"-"#,##0" ";"-"00" ";@" "</c:formatCode>
                <c:ptCount val="9"/>
                <c:pt idx="0">
                  <c:v>21</c:v>
                </c:pt>
                <c:pt idx="1">
                  <c:v>16</c:v>
                </c:pt>
                <c:pt idx="2">
                  <c:v>28</c:v>
                </c:pt>
                <c:pt idx="3">
                  <c:v>5</c:v>
                </c:pt>
                <c:pt idx="4">
                  <c:v>28</c:v>
                </c:pt>
                <c:pt idx="5">
                  <c:v>27</c:v>
                </c:pt>
                <c:pt idx="6">
                  <c:v>29</c:v>
                </c:pt>
                <c:pt idx="7">
                  <c:v>17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A-41E3-B2D4-87C55A8BB01F}"/>
            </c:ext>
          </c:extLst>
        </c:ser>
        <c:ser>
          <c:idx val="1"/>
          <c:order val="1"/>
          <c:tx>
            <c:strRef>
              <c:f>'Resultado do Experimentos'!$C$2</c:f>
              <c:strCache>
                <c:ptCount val="1"/>
                <c:pt idx="0">
                  <c:v>HyperCuts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Experimentos'!$C$3:$C$11</c:f>
              <c:numCache>
                <c:formatCode>#,##0" ";"-"#,##0" ";"-"00" ";@" "</c:formatCode>
                <c:ptCount val="9"/>
                <c:pt idx="0">
                  <c:v>24</c:v>
                </c:pt>
                <c:pt idx="1">
                  <c:v>23</c:v>
                </c:pt>
                <c:pt idx="2">
                  <c:v>34</c:v>
                </c:pt>
                <c:pt idx="3">
                  <c:v>8</c:v>
                </c:pt>
                <c:pt idx="4">
                  <c:v>28</c:v>
                </c:pt>
                <c:pt idx="5">
                  <c:v>28</c:v>
                </c:pt>
                <c:pt idx="6">
                  <c:v>34</c:v>
                </c:pt>
                <c:pt idx="7">
                  <c:v>19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A-41E3-B2D4-87C55A8BB01F}"/>
            </c:ext>
          </c:extLst>
        </c:ser>
        <c:ser>
          <c:idx val="2"/>
          <c:order val="2"/>
          <c:tx>
            <c:strRef>
              <c:f>'Resultado do Experimentos'!$D$2</c:f>
              <c:strCache>
                <c:ptCount val="1"/>
                <c:pt idx="0">
                  <c:v>EffiCuts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Experimentos'!$D$3:$D$11</c:f>
              <c:numCache>
                <c:formatCode>#,##0" ";"-"#,##0" ";"-"00" ";@" "</c:formatCode>
                <c:ptCount val="9"/>
                <c:pt idx="0">
                  <c:v>26</c:v>
                </c:pt>
                <c:pt idx="1">
                  <c:v>22</c:v>
                </c:pt>
                <c:pt idx="2">
                  <c:v>26</c:v>
                </c:pt>
                <c:pt idx="3">
                  <c:v>15</c:v>
                </c:pt>
                <c:pt idx="4">
                  <c:v>14</c:v>
                </c:pt>
                <c:pt idx="5">
                  <c:v>34</c:v>
                </c:pt>
                <c:pt idx="6">
                  <c:v>18</c:v>
                </c:pt>
                <c:pt idx="7">
                  <c:v>25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A-41E3-B2D4-87C55A8BB01F}"/>
            </c:ext>
          </c:extLst>
        </c:ser>
        <c:ser>
          <c:idx val="3"/>
          <c:order val="3"/>
          <c:tx>
            <c:strRef>
              <c:f>'Resultado do Experimentos'!$E$2</c:f>
              <c:strCache>
                <c:ptCount val="1"/>
                <c:pt idx="0">
                  <c:v>CutSplit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Experimentos'!$E$3:$E$11</c:f>
              <c:numCache>
                <c:formatCode>#,##0" ";"-"#,##0" ";"-"00" ";@" "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14</c:v>
                </c:pt>
                <c:pt idx="4">
                  <c:v>20</c:v>
                </c:pt>
                <c:pt idx="5">
                  <c:v>23</c:v>
                </c:pt>
                <c:pt idx="6">
                  <c:v>20</c:v>
                </c:pt>
                <c:pt idx="7">
                  <c:v>16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A-41E3-B2D4-87C55A8BB01F}"/>
            </c:ext>
          </c:extLst>
        </c:ser>
        <c:ser>
          <c:idx val="4"/>
          <c:order val="4"/>
          <c:tx>
            <c:strRef>
              <c:f>'Resultado do Experimentos'!$F$2</c:f>
              <c:strCache>
                <c:ptCount val="1"/>
                <c:pt idx="0">
                  <c:v>NeuroCusts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Experimentos'!$F$3:$F$11</c:f>
              <c:numCache>
                <c:formatCode>#,##0" ";"-"#,##0" ";"-"00" ";@" "</c:formatCode>
                <c:ptCount val="9"/>
                <c:pt idx="0">
                  <c:v>16</c:v>
                </c:pt>
                <c:pt idx="1">
                  <c:v>10</c:v>
                </c:pt>
                <c:pt idx="2">
                  <c:v>14</c:v>
                </c:pt>
                <c:pt idx="3">
                  <c:v>6</c:v>
                </c:pt>
                <c:pt idx="4">
                  <c:v>11</c:v>
                </c:pt>
                <c:pt idx="5">
                  <c:v>46</c:v>
                </c:pt>
                <c:pt idx="6">
                  <c:v>12</c:v>
                </c:pt>
                <c:pt idx="7">
                  <c:v>10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A-41E3-B2D4-87C55A8BB01F}"/>
            </c:ext>
          </c:extLst>
        </c:ser>
        <c:ser>
          <c:idx val="5"/>
          <c:order val="5"/>
          <c:tx>
            <c:strRef>
              <c:f>'Resultado do Experimentos'!$G$2</c:f>
              <c:strCache>
                <c:ptCount val="1"/>
                <c:pt idx="0">
                  <c:v>NeuroCustsBE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'Resultado do Experimentos'!$A$3:$A$11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Experimentos'!$G$3:$G$11</c:f>
              <c:numCache>
                <c:formatCode>#,##0" ";"-"#,##0" ";"-"00" ";@" "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A-41E3-B2D4-87C55A8B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404047"/>
        <c:axId val="207093967"/>
      </c:barChart>
      <c:catAx>
        <c:axId val="69240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093967"/>
        <c:crosses val="autoZero"/>
        <c:auto val="1"/>
        <c:lblAlgn val="ctr"/>
        <c:lblOffset val="100"/>
        <c:noMultiLvlLbl val="0"/>
      </c:catAx>
      <c:valAx>
        <c:axId val="2070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&quot;;&quot;-&quot;#,##0&quot; &quot;;&quot;-&quot;00&quot;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40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Área de cobertura da memória (Bytes por regra - Log)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 do Experimentos'!$J$2</c:f>
              <c:strCache>
                <c:ptCount val="1"/>
                <c:pt idx="0">
                  <c:v>HiCuts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Experimentos'!$J$3:$J$11</c:f>
              <c:numCache>
                <c:formatCode>#,##0" ";"-"#,##0" ";"-"00" ";@" "</c:formatCode>
                <c:ptCount val="9"/>
                <c:pt idx="0">
                  <c:v>3332</c:v>
                </c:pt>
                <c:pt idx="1">
                  <c:v>746</c:v>
                </c:pt>
                <c:pt idx="2">
                  <c:v>73936</c:v>
                </c:pt>
                <c:pt idx="3">
                  <c:v>1879</c:v>
                </c:pt>
                <c:pt idx="4">
                  <c:v>36594</c:v>
                </c:pt>
                <c:pt idx="5">
                  <c:v>51590</c:v>
                </c:pt>
                <c:pt idx="6">
                  <c:v>86662</c:v>
                </c:pt>
                <c:pt idx="7">
                  <c:v>19</c:v>
                </c:pt>
                <c:pt idx="8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4-4CA0-AC57-E52DC63AC368}"/>
            </c:ext>
          </c:extLst>
        </c:ser>
        <c:ser>
          <c:idx val="1"/>
          <c:order val="1"/>
          <c:tx>
            <c:strRef>
              <c:f>'Resultado do Experimentos'!$K$2</c:f>
              <c:strCache>
                <c:ptCount val="1"/>
                <c:pt idx="0">
                  <c:v>HyperCuts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Experimentos'!$K$3:$K$11</c:f>
              <c:numCache>
                <c:formatCode>#,##0" ";"-"#,##0" ";"-"00" ";@" "</c:formatCode>
                <c:ptCount val="9"/>
                <c:pt idx="0">
                  <c:v>2327</c:v>
                </c:pt>
                <c:pt idx="1">
                  <c:v>438</c:v>
                </c:pt>
                <c:pt idx="2">
                  <c:v>25968</c:v>
                </c:pt>
                <c:pt idx="3">
                  <c:v>2016</c:v>
                </c:pt>
                <c:pt idx="4">
                  <c:v>12976</c:v>
                </c:pt>
                <c:pt idx="5">
                  <c:v>31357</c:v>
                </c:pt>
                <c:pt idx="6">
                  <c:v>50862</c:v>
                </c:pt>
                <c:pt idx="7">
                  <c:v>26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4-4CA0-AC57-E52DC63AC368}"/>
            </c:ext>
          </c:extLst>
        </c:ser>
        <c:ser>
          <c:idx val="2"/>
          <c:order val="2"/>
          <c:tx>
            <c:strRef>
              <c:f>'Resultado do Experimentos'!$L$2</c:f>
              <c:strCache>
                <c:ptCount val="1"/>
                <c:pt idx="0">
                  <c:v>EffiCuts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Experimentos'!$L$3:$L$11</c:f>
              <c:numCache>
                <c:formatCode>#,##0" ";"-"#,##0" ";"-"00" ";@" "</c:formatCode>
                <c:ptCount val="9"/>
                <c:pt idx="0">
                  <c:v>61</c:v>
                </c:pt>
                <c:pt idx="1">
                  <c:v>70</c:v>
                </c:pt>
                <c:pt idx="2">
                  <c:v>60</c:v>
                </c:pt>
                <c:pt idx="3">
                  <c:v>47</c:v>
                </c:pt>
                <c:pt idx="4">
                  <c:v>27</c:v>
                </c:pt>
                <c:pt idx="5">
                  <c:v>53</c:v>
                </c:pt>
                <c:pt idx="6">
                  <c:v>82</c:v>
                </c:pt>
                <c:pt idx="7">
                  <c:v>15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4-4CA0-AC57-E52DC63AC368}"/>
            </c:ext>
          </c:extLst>
        </c:ser>
        <c:ser>
          <c:idx val="3"/>
          <c:order val="3"/>
          <c:tx>
            <c:strRef>
              <c:f>'Resultado do Experimentos'!$M$2</c:f>
              <c:strCache>
                <c:ptCount val="1"/>
                <c:pt idx="0">
                  <c:v>CutSplit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Experimentos'!$M$3:$M$11</c:f>
              <c:numCache>
                <c:formatCode>#,##0" ";"-"#,##0" ";"-"00" ";@" "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10</c:v>
                </c:pt>
                <c:pt idx="3">
                  <c:v>15</c:v>
                </c:pt>
                <c:pt idx="4">
                  <c:v>11</c:v>
                </c:pt>
                <c:pt idx="5">
                  <c:v>18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4-4CA0-AC57-E52DC63AC368}"/>
            </c:ext>
          </c:extLst>
        </c:ser>
        <c:ser>
          <c:idx val="4"/>
          <c:order val="4"/>
          <c:tx>
            <c:strRef>
              <c:f>'Resultado do Experimentos'!$N$2</c:f>
              <c:strCache>
                <c:ptCount val="1"/>
                <c:pt idx="0">
                  <c:v>NeuroCusts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Experimentos'!$N$3:$N$11</c:f>
              <c:numCache>
                <c:formatCode>#,##0" ";"-"#,##0" ";"-"00" ";@" "</c:formatCode>
                <c:ptCount val="9"/>
                <c:pt idx="0">
                  <c:v>2603</c:v>
                </c:pt>
                <c:pt idx="1">
                  <c:v>558</c:v>
                </c:pt>
                <c:pt idx="2">
                  <c:v>1634</c:v>
                </c:pt>
                <c:pt idx="3">
                  <c:v>1097</c:v>
                </c:pt>
                <c:pt idx="4">
                  <c:v>1309</c:v>
                </c:pt>
                <c:pt idx="5">
                  <c:v>5389</c:v>
                </c:pt>
                <c:pt idx="6">
                  <c:v>2357</c:v>
                </c:pt>
                <c:pt idx="7">
                  <c:v>212</c:v>
                </c:pt>
                <c:pt idx="8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4-4CA0-AC57-E52DC63AC368}"/>
            </c:ext>
          </c:extLst>
        </c:ser>
        <c:ser>
          <c:idx val="5"/>
          <c:order val="5"/>
          <c:tx>
            <c:strRef>
              <c:f>'Resultado do Experimentos'!$O$2</c:f>
              <c:strCache>
                <c:ptCount val="1"/>
                <c:pt idx="0">
                  <c:v>NeuroCustsBE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'Resultado do Experimentos'!$I$3:$I$11</c:f>
              <c:strCache>
                <c:ptCount val="9"/>
                <c:pt idx="0">
                  <c:v>acl2_1k</c:v>
                </c:pt>
                <c:pt idx="1">
                  <c:v>acl4_1k</c:v>
                </c:pt>
                <c:pt idx="2">
                  <c:v>fw1_1k</c:v>
                </c:pt>
                <c:pt idx="3">
                  <c:v>fw2_1k</c:v>
                </c:pt>
                <c:pt idx="4">
                  <c:v>fw3_1k</c:v>
                </c:pt>
                <c:pt idx="5">
                  <c:v>fw4_1k</c:v>
                </c:pt>
                <c:pt idx="6">
                  <c:v>fw5_1k</c:v>
                </c:pt>
                <c:pt idx="7">
                  <c:v>ipc1_1k</c:v>
                </c:pt>
                <c:pt idx="8">
                  <c:v>ipc2_1k</c:v>
                </c:pt>
              </c:strCache>
            </c:strRef>
          </c:cat>
          <c:val>
            <c:numRef>
              <c:f>'Resultado do Experimentos'!$O$3:$O$11</c:f>
              <c:numCache>
                <c:formatCode>#,##0" ";"-"#,##0" ";"-"00" ";@" "</c:formatCode>
                <c:ptCount val="9"/>
                <c:pt idx="0">
                  <c:v>1161</c:v>
                </c:pt>
                <c:pt idx="1">
                  <c:v>887</c:v>
                </c:pt>
                <c:pt idx="2">
                  <c:v>404</c:v>
                </c:pt>
                <c:pt idx="3">
                  <c:v>533</c:v>
                </c:pt>
                <c:pt idx="4">
                  <c:v>335</c:v>
                </c:pt>
                <c:pt idx="5">
                  <c:v>345</c:v>
                </c:pt>
                <c:pt idx="6">
                  <c:v>84</c:v>
                </c:pt>
                <c:pt idx="7">
                  <c:v>965</c:v>
                </c:pt>
                <c:pt idx="8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44-4CA0-AC57-E52DC63AC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964399"/>
        <c:axId val="704287519"/>
      </c:barChart>
      <c:catAx>
        <c:axId val="69196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287519"/>
        <c:crosses val="autoZero"/>
        <c:auto val="1"/>
        <c:lblAlgn val="ctr"/>
        <c:lblOffset val="100"/>
        <c:noMultiLvlLbl val="0"/>
      </c:catAx>
      <c:valAx>
        <c:axId val="7042875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&quot;;&quot;-&quot;#,##0&quot; &quot;;&quot;-&quot;00&quot;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96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224640</xdr:colOff>
      <xdr:row>0</xdr:row>
      <xdr:rowOff>181080</xdr:rowOff>
    </xdr:from>
    <xdr:ext cx="6522840" cy="26215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6847DF-8C0A-4371-B7ED-6301C1C3B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257040</xdr:colOff>
      <xdr:row>14</xdr:row>
      <xdr:rowOff>156240</xdr:rowOff>
    </xdr:from>
    <xdr:ext cx="6477119" cy="3297600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E31D1C-37D1-4714-8C4B-93234671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270360</xdr:colOff>
      <xdr:row>33</xdr:row>
      <xdr:rowOff>7920</xdr:rowOff>
    </xdr:from>
    <xdr:ext cx="6442560" cy="3133800"/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F0351CD3-2C05-4A8D-AD0C-A48DF23B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200160</xdr:colOff>
      <xdr:row>48</xdr:row>
      <xdr:rowOff>181500</xdr:rowOff>
    </xdr:from>
    <xdr:ext cx="4895640" cy="2764440"/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302BB6DC-814D-49B7-B7CF-497EE3F83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188595</xdr:rowOff>
    </xdr:from>
    <xdr:to>
      <xdr:col>21</xdr:col>
      <xdr:colOff>72390</xdr:colOff>
      <xdr:row>17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FAFCD-9105-4675-8464-FE992D48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18</xdr:row>
      <xdr:rowOff>0</xdr:rowOff>
    </xdr:from>
    <xdr:to>
      <xdr:col>21</xdr:col>
      <xdr:colOff>66675</xdr:colOff>
      <xdr:row>40</xdr:row>
      <xdr:rowOff>144780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C89534-F9EE-4D5F-BA33-1277DC1C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792480</xdr:colOff>
      <xdr:row>41</xdr:row>
      <xdr:rowOff>257175</xdr:rowOff>
    </xdr:from>
    <xdr:to>
      <xdr:col>17</xdr:col>
      <xdr:colOff>68580</xdr:colOff>
      <xdr:row>54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9A7BCA-7C09-4650-B307-33ACAA134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177165</xdr:colOff>
      <xdr:row>12</xdr:row>
      <xdr:rowOff>64770</xdr:rowOff>
    </xdr:from>
    <xdr:to>
      <xdr:col>6</xdr:col>
      <xdr:colOff>876300</xdr:colOff>
      <xdr:row>27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C5ACFA-4763-45F0-BA63-2DF40622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662940</xdr:colOff>
      <xdr:row>12</xdr:row>
      <xdr:rowOff>22860</xdr:rowOff>
    </xdr:from>
    <xdr:to>
      <xdr:col>14</xdr:col>
      <xdr:colOff>882014</xdr:colOff>
      <xdr:row>27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6B9B70-4D4F-4019-918E-CF700DE67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28</xdr:row>
      <xdr:rowOff>3810</xdr:rowOff>
    </xdr:from>
    <xdr:to>
      <xdr:col>6</xdr:col>
      <xdr:colOff>996315</xdr:colOff>
      <xdr:row>43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5BF5CE-B626-4514-956F-C38D887C5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662940</xdr:colOff>
      <xdr:row>28</xdr:row>
      <xdr:rowOff>15240</xdr:rowOff>
    </xdr:from>
    <xdr:to>
      <xdr:col>14</xdr:col>
      <xdr:colOff>392430</xdr:colOff>
      <xdr:row>43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C9560B-8EEE-4518-9DF5-5E6C509DC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5"/>
  <sheetViews>
    <sheetView workbookViewId="0">
      <selection sqref="A1:F38"/>
    </sheetView>
  </sheetViews>
  <sheetFormatPr defaultRowHeight="15.75"/>
  <cols>
    <col min="1" max="1" width="9.125" style="3" customWidth="1"/>
    <col min="2" max="2" width="10.375" style="23" customWidth="1"/>
    <col min="3" max="4" width="12.375" style="23" customWidth="1"/>
    <col min="5" max="5" width="10.25" style="3" customWidth="1"/>
    <col min="6" max="6" width="9.625" style="3" customWidth="1"/>
    <col min="7" max="7" width="10.625" style="3" customWidth="1"/>
    <col min="8" max="64" width="9" style="3" customWidth="1"/>
  </cols>
  <sheetData>
    <row r="1" spans="1:7" ht="33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7">
      <c r="A2" s="4" t="s">
        <v>6</v>
      </c>
      <c r="B2" s="5">
        <v>3768</v>
      </c>
      <c r="C2" s="5">
        <v>110162</v>
      </c>
      <c r="D2" s="5">
        <v>117337</v>
      </c>
      <c r="E2" s="6">
        <f t="shared" ref="E2:E38" si="0">D2/C2-1</f>
        <v>6.5131352008859666E-2</v>
      </c>
      <c r="F2" s="7">
        <f t="shared" ref="F2:F38" si="1">(D2-C2)/B2</f>
        <v>1.9041932059447984</v>
      </c>
      <c r="G2" s="8"/>
    </row>
    <row r="3" spans="1:7">
      <c r="A3" s="9" t="s">
        <v>7</v>
      </c>
      <c r="B3" s="10">
        <v>39096</v>
      </c>
      <c r="C3" s="10">
        <v>1154671</v>
      </c>
      <c r="D3" s="10">
        <v>1208708</v>
      </c>
      <c r="E3" s="11">
        <f t="shared" si="0"/>
        <v>4.679861189897383E-2</v>
      </c>
      <c r="F3" s="12">
        <f t="shared" si="1"/>
        <v>1.3821618579905872</v>
      </c>
    </row>
    <row r="4" spans="1:7">
      <c r="A4" s="9" t="s">
        <v>8</v>
      </c>
      <c r="B4" s="10">
        <v>397276</v>
      </c>
      <c r="C4" s="10">
        <v>11776029</v>
      </c>
      <c r="D4" s="10">
        <v>12341996</v>
      </c>
      <c r="E4" s="11">
        <f t="shared" si="0"/>
        <v>4.8060938029279576E-2</v>
      </c>
      <c r="F4" s="12">
        <f t="shared" si="1"/>
        <v>1.4246191564554618</v>
      </c>
    </row>
    <row r="5" spans="1:7">
      <c r="A5" s="9" t="s">
        <v>9</v>
      </c>
      <c r="B5" s="10">
        <v>3844</v>
      </c>
      <c r="C5" s="10">
        <v>92379</v>
      </c>
      <c r="D5" s="10">
        <v>111997</v>
      </c>
      <c r="E5" s="11">
        <f t="shared" si="0"/>
        <v>0.21236428192554579</v>
      </c>
      <c r="F5" s="12">
        <f t="shared" si="1"/>
        <v>5.1035379812695112</v>
      </c>
    </row>
    <row r="6" spans="1:7">
      <c r="A6" s="9" t="s">
        <v>10</v>
      </c>
      <c r="B6" s="10">
        <v>37904</v>
      </c>
      <c r="C6" s="10">
        <v>925947</v>
      </c>
      <c r="D6" s="10">
        <v>1120045</v>
      </c>
      <c r="E6" s="11">
        <f t="shared" si="0"/>
        <v>0.20962106902446909</v>
      </c>
      <c r="F6" s="12">
        <f t="shared" si="1"/>
        <v>5.1207788096243139</v>
      </c>
    </row>
    <row r="7" spans="1:7">
      <c r="A7" s="9" t="s">
        <v>11</v>
      </c>
      <c r="B7" s="10">
        <v>300400</v>
      </c>
      <c r="C7" s="10">
        <v>7518932</v>
      </c>
      <c r="D7" s="10">
        <v>9052628</v>
      </c>
      <c r="E7" s="11">
        <f t="shared" si="0"/>
        <v>0.20397790537273108</v>
      </c>
      <c r="F7" s="12">
        <f t="shared" si="1"/>
        <v>5.1055126498002661</v>
      </c>
    </row>
    <row r="8" spans="1:7">
      <c r="A8" s="9" t="s">
        <v>12</v>
      </c>
      <c r="B8" s="10">
        <v>3960</v>
      </c>
      <c r="C8" s="10">
        <v>107634</v>
      </c>
      <c r="D8" s="10">
        <v>116483</v>
      </c>
      <c r="E8" s="11">
        <f t="shared" si="0"/>
        <v>8.2213798613820943E-2</v>
      </c>
      <c r="F8" s="12">
        <f t="shared" si="1"/>
        <v>2.2345959595959597</v>
      </c>
    </row>
    <row r="9" spans="1:7">
      <c r="A9" s="9" t="s">
        <v>13</v>
      </c>
      <c r="B9" s="10">
        <v>37676</v>
      </c>
      <c r="C9" s="10">
        <v>1017018</v>
      </c>
      <c r="D9" s="10">
        <v>1114259</v>
      </c>
      <c r="E9" s="11">
        <f t="shared" si="0"/>
        <v>9.5613843609454241E-2</v>
      </c>
      <c r="F9" s="12">
        <f t="shared" si="1"/>
        <v>2.5809799341756023</v>
      </c>
    </row>
    <row r="10" spans="1:7">
      <c r="A10" s="9" t="s">
        <v>14</v>
      </c>
      <c r="B10" s="10">
        <v>397924</v>
      </c>
      <c r="C10" s="10">
        <v>10742042</v>
      </c>
      <c r="D10" s="10">
        <v>11725325</v>
      </c>
      <c r="E10" s="11">
        <f t="shared" si="0"/>
        <v>9.1535948193090189E-2</v>
      </c>
      <c r="F10" s="12">
        <f t="shared" si="1"/>
        <v>2.4710321568942812</v>
      </c>
    </row>
    <row r="11" spans="1:7">
      <c r="A11" s="9" t="s">
        <v>15</v>
      </c>
      <c r="B11" s="10">
        <v>3960</v>
      </c>
      <c r="C11" s="10">
        <v>102460</v>
      </c>
      <c r="D11" s="10">
        <v>113940</v>
      </c>
      <c r="E11" s="11">
        <f t="shared" si="0"/>
        <v>0.1120437243802459</v>
      </c>
      <c r="F11" s="12">
        <f t="shared" si="1"/>
        <v>2.8989898989898988</v>
      </c>
    </row>
    <row r="12" spans="1:7">
      <c r="A12" s="9" t="s">
        <v>16</v>
      </c>
      <c r="B12" s="10">
        <v>38374</v>
      </c>
      <c r="C12" s="10">
        <v>1029452</v>
      </c>
      <c r="D12" s="10">
        <v>1136335</v>
      </c>
      <c r="E12" s="11">
        <f t="shared" si="0"/>
        <v>0.10382514192016723</v>
      </c>
      <c r="F12" s="12">
        <f t="shared" si="1"/>
        <v>2.7852973367384166</v>
      </c>
    </row>
    <row r="13" spans="1:7">
      <c r="A13" s="9" t="s">
        <v>17</v>
      </c>
      <c r="B13" s="10">
        <v>396208</v>
      </c>
      <c r="C13" s="10">
        <v>10776680</v>
      </c>
      <c r="D13" s="10">
        <v>11810560</v>
      </c>
      <c r="E13" s="11">
        <f t="shared" si="0"/>
        <v>9.5936782014498068E-2</v>
      </c>
      <c r="F13" s="12">
        <f t="shared" si="1"/>
        <v>2.6094374671889513</v>
      </c>
    </row>
    <row r="14" spans="1:7">
      <c r="A14" s="9" t="s">
        <v>18</v>
      </c>
      <c r="B14" s="10">
        <v>3732</v>
      </c>
      <c r="C14" s="10">
        <v>103770</v>
      </c>
      <c r="D14" s="10">
        <v>106900</v>
      </c>
      <c r="E14" s="11">
        <f t="shared" si="0"/>
        <v>3.0162860171533135E-2</v>
      </c>
      <c r="F14" s="12">
        <f t="shared" si="1"/>
        <v>0.8386923901393355</v>
      </c>
    </row>
    <row r="15" spans="1:7">
      <c r="A15" s="9" t="s">
        <v>19</v>
      </c>
      <c r="B15" s="10">
        <v>29192</v>
      </c>
      <c r="C15" s="10">
        <v>878034</v>
      </c>
      <c r="D15" s="10">
        <v>909920</v>
      </c>
      <c r="E15" s="11">
        <f t="shared" si="0"/>
        <v>3.6315222417355075E-2</v>
      </c>
      <c r="F15" s="12">
        <f t="shared" si="1"/>
        <v>1.0922855576870376</v>
      </c>
    </row>
    <row r="16" spans="1:7">
      <c r="A16" s="9" t="s">
        <v>20</v>
      </c>
      <c r="B16" s="10">
        <v>392720</v>
      </c>
      <c r="C16" s="10">
        <v>11862394</v>
      </c>
      <c r="D16" s="10">
        <v>12175364</v>
      </c>
      <c r="E16" s="11">
        <f t="shared" si="0"/>
        <v>2.6383375902031325E-2</v>
      </c>
      <c r="F16" s="12">
        <f t="shared" si="1"/>
        <v>0.79692910979832965</v>
      </c>
    </row>
    <row r="17" spans="1:6">
      <c r="A17" s="9" t="s">
        <v>21</v>
      </c>
      <c r="B17" s="10">
        <v>3428</v>
      </c>
      <c r="C17" s="10">
        <v>75279</v>
      </c>
      <c r="D17" s="10">
        <v>86877</v>
      </c>
      <c r="E17" s="11">
        <f t="shared" si="0"/>
        <v>0.15406687123899099</v>
      </c>
      <c r="F17" s="12">
        <f t="shared" si="1"/>
        <v>3.3833138856476079</v>
      </c>
    </row>
    <row r="18" spans="1:6">
      <c r="A18" s="9" t="s">
        <v>22</v>
      </c>
      <c r="B18" s="10">
        <v>37516</v>
      </c>
      <c r="C18" s="10">
        <v>843120</v>
      </c>
      <c r="D18" s="10">
        <v>952787</v>
      </c>
      <c r="E18" s="11">
        <f t="shared" si="0"/>
        <v>0.13007282474618087</v>
      </c>
      <c r="F18" s="12">
        <f t="shared" si="1"/>
        <v>2.9232060987312081</v>
      </c>
    </row>
    <row r="19" spans="1:6">
      <c r="A19" s="9" t="s">
        <v>23</v>
      </c>
      <c r="B19" s="10">
        <v>352324</v>
      </c>
      <c r="C19" s="10">
        <v>8101409</v>
      </c>
      <c r="D19" s="10">
        <v>9019880</v>
      </c>
      <c r="E19" s="11">
        <f t="shared" si="0"/>
        <v>0.1133717603937785</v>
      </c>
      <c r="F19" s="12">
        <f t="shared" si="1"/>
        <v>2.6068930870448792</v>
      </c>
    </row>
    <row r="20" spans="1:6">
      <c r="A20" s="9" t="s">
        <v>24</v>
      </c>
      <c r="B20" s="10">
        <v>3884</v>
      </c>
      <c r="C20" s="10">
        <v>71376</v>
      </c>
      <c r="D20" s="10">
        <v>98539</v>
      </c>
      <c r="E20" s="11">
        <f t="shared" si="0"/>
        <v>0.38056209370096394</v>
      </c>
      <c r="F20" s="12">
        <f t="shared" si="1"/>
        <v>6.9935633367662202</v>
      </c>
    </row>
    <row r="21" spans="1:6">
      <c r="A21" s="9" t="s">
        <v>25</v>
      </c>
      <c r="B21" s="10">
        <v>38620</v>
      </c>
      <c r="C21" s="10">
        <v>735252</v>
      </c>
      <c r="D21" s="10">
        <v>1008630</v>
      </c>
      <c r="E21" s="11">
        <f t="shared" si="0"/>
        <v>0.37181537758482808</v>
      </c>
      <c r="F21" s="12">
        <f t="shared" si="1"/>
        <v>7.0786639047125846</v>
      </c>
    </row>
    <row r="22" spans="1:6">
      <c r="A22" s="9" t="s">
        <v>26</v>
      </c>
      <c r="B22" s="10">
        <v>384312</v>
      </c>
      <c r="C22" s="10">
        <v>7287230</v>
      </c>
      <c r="D22" s="10">
        <v>10017125</v>
      </c>
      <c r="E22" s="11">
        <f t="shared" si="0"/>
        <v>0.37461353628196181</v>
      </c>
      <c r="F22" s="12">
        <f t="shared" si="1"/>
        <v>7.1033301067882348</v>
      </c>
    </row>
    <row r="23" spans="1:6">
      <c r="A23" s="13" t="s">
        <v>27</v>
      </c>
      <c r="B23" s="10">
        <v>3196</v>
      </c>
      <c r="C23" s="10">
        <v>66921</v>
      </c>
      <c r="D23" s="10">
        <v>77907</v>
      </c>
      <c r="E23" s="11">
        <f t="shared" si="0"/>
        <v>0.16416371542565122</v>
      </c>
      <c r="F23" s="12">
        <f t="shared" si="1"/>
        <v>3.4374217772215268</v>
      </c>
    </row>
    <row r="24" spans="1:6">
      <c r="A24" s="13" t="s">
        <v>28</v>
      </c>
      <c r="B24" s="10">
        <v>36148</v>
      </c>
      <c r="C24" s="10">
        <v>786534</v>
      </c>
      <c r="D24" s="10">
        <v>898529</v>
      </c>
      <c r="E24" s="11">
        <f t="shared" si="0"/>
        <v>0.14239053874339835</v>
      </c>
      <c r="F24" s="12">
        <f t="shared" si="1"/>
        <v>3.0982350337501385</v>
      </c>
    </row>
    <row r="25" spans="1:6">
      <c r="A25" s="13" t="s">
        <v>29</v>
      </c>
      <c r="B25" s="10">
        <v>335008</v>
      </c>
      <c r="C25" s="10">
        <v>7595968</v>
      </c>
      <c r="D25" s="10">
        <v>8493956</v>
      </c>
      <c r="E25" s="11">
        <f t="shared" si="0"/>
        <v>0.11821903409808998</v>
      </c>
      <c r="F25" s="12">
        <f t="shared" si="1"/>
        <v>2.6804971821568442</v>
      </c>
    </row>
    <row r="26" spans="1:6">
      <c r="A26" s="13" t="s">
        <v>30</v>
      </c>
      <c r="B26" s="10">
        <v>3388</v>
      </c>
      <c r="C26" s="10">
        <v>74861</v>
      </c>
      <c r="D26" s="10">
        <v>88130</v>
      </c>
      <c r="E26" s="11">
        <f t="shared" si="0"/>
        <v>0.1772485005543607</v>
      </c>
      <c r="F26" s="12">
        <f t="shared" si="1"/>
        <v>3.916469893742621</v>
      </c>
    </row>
    <row r="27" spans="1:6">
      <c r="A27" s="13" t="s">
        <v>31</v>
      </c>
      <c r="B27" s="10">
        <v>35100</v>
      </c>
      <c r="C27" s="10">
        <v>787793</v>
      </c>
      <c r="D27" s="10">
        <v>917572</v>
      </c>
      <c r="E27" s="11">
        <f t="shared" si="0"/>
        <v>0.16473743737250768</v>
      </c>
      <c r="F27" s="12">
        <f t="shared" si="1"/>
        <v>3.6974074074074075</v>
      </c>
    </row>
    <row r="28" spans="1:6">
      <c r="A28" s="13" t="s">
        <v>32</v>
      </c>
      <c r="B28" s="10">
        <v>335868</v>
      </c>
      <c r="C28" s="10">
        <v>7697019</v>
      </c>
      <c r="D28" s="10">
        <v>8861503</v>
      </c>
      <c r="E28" s="11">
        <f t="shared" si="0"/>
        <v>0.15129025925491413</v>
      </c>
      <c r="F28" s="12">
        <f t="shared" si="1"/>
        <v>3.4670882608643874</v>
      </c>
    </row>
    <row r="29" spans="1:6">
      <c r="A29" s="13" t="s">
        <v>33</v>
      </c>
      <c r="B29" s="10">
        <v>3456</v>
      </c>
      <c r="C29" s="10">
        <v>70431</v>
      </c>
      <c r="D29" s="10">
        <v>84965</v>
      </c>
      <c r="E29" s="11">
        <f t="shared" si="0"/>
        <v>0.20635799576890856</v>
      </c>
      <c r="F29" s="12">
        <f t="shared" si="1"/>
        <v>4.2054398148148149</v>
      </c>
    </row>
    <row r="30" spans="1:6">
      <c r="A30" s="13" t="s">
        <v>34</v>
      </c>
      <c r="B30" s="10">
        <v>35332</v>
      </c>
      <c r="C30" s="10">
        <v>748257</v>
      </c>
      <c r="D30" s="10">
        <v>884688</v>
      </c>
      <c r="E30" s="11">
        <f t="shared" si="0"/>
        <v>0.18233173896134613</v>
      </c>
      <c r="F30" s="12">
        <f t="shared" si="1"/>
        <v>3.8614004302049132</v>
      </c>
    </row>
    <row r="31" spans="1:6">
      <c r="A31" s="13" t="s">
        <v>35</v>
      </c>
      <c r="B31" s="10">
        <v>335188</v>
      </c>
      <c r="C31" s="10">
        <v>7247511</v>
      </c>
      <c r="D31" s="10">
        <v>8440090</v>
      </c>
      <c r="E31" s="11">
        <f t="shared" si="0"/>
        <v>0.16455014694010117</v>
      </c>
      <c r="F31" s="12">
        <f t="shared" si="1"/>
        <v>3.5579406183992268</v>
      </c>
    </row>
    <row r="32" spans="1:6">
      <c r="A32" s="13" t="s">
        <v>36</v>
      </c>
      <c r="B32" s="10">
        <v>3896</v>
      </c>
      <c r="C32" s="10">
        <v>102133</v>
      </c>
      <c r="D32" s="10">
        <v>116773</v>
      </c>
      <c r="E32" s="11">
        <f t="shared" si="0"/>
        <v>0.14334250438154172</v>
      </c>
      <c r="F32" s="12">
        <f t="shared" si="1"/>
        <v>3.7577002053388089</v>
      </c>
    </row>
    <row r="33" spans="1:6">
      <c r="A33" s="13" t="s">
        <v>37</v>
      </c>
      <c r="B33" s="10">
        <v>38072</v>
      </c>
      <c r="C33" s="10">
        <v>992554</v>
      </c>
      <c r="D33" s="10">
        <v>1128445</v>
      </c>
      <c r="E33" s="11">
        <f t="shared" si="0"/>
        <v>0.13691043509975276</v>
      </c>
      <c r="F33" s="12">
        <f t="shared" si="1"/>
        <v>3.5693160327799958</v>
      </c>
    </row>
    <row r="34" spans="1:6">
      <c r="A34" s="13" t="s">
        <v>38</v>
      </c>
      <c r="B34" s="10">
        <v>397300</v>
      </c>
      <c r="C34" s="10">
        <v>10401774</v>
      </c>
      <c r="D34" s="10">
        <v>11792772</v>
      </c>
      <c r="E34" s="11">
        <f t="shared" si="0"/>
        <v>0.13372699695263512</v>
      </c>
      <c r="F34" s="12">
        <f t="shared" si="1"/>
        <v>3.5011276113767935</v>
      </c>
    </row>
    <row r="35" spans="1:6">
      <c r="A35" s="13" t="s">
        <v>39</v>
      </c>
      <c r="B35" s="10">
        <v>2784</v>
      </c>
      <c r="C35" s="10">
        <v>72326</v>
      </c>
      <c r="D35" s="10">
        <v>78821</v>
      </c>
      <c r="E35" s="11">
        <f t="shared" si="0"/>
        <v>8.9801731051074363E-2</v>
      </c>
      <c r="F35" s="12">
        <f t="shared" si="1"/>
        <v>2.3329741379310347</v>
      </c>
    </row>
    <row r="36" spans="1:6">
      <c r="A36" s="13" t="s">
        <v>40</v>
      </c>
      <c r="B36" s="10">
        <v>40000</v>
      </c>
      <c r="C36" s="10">
        <v>1044050</v>
      </c>
      <c r="D36" s="10">
        <v>1096735</v>
      </c>
      <c r="E36" s="11">
        <f t="shared" si="0"/>
        <v>5.0462142617690775E-2</v>
      </c>
      <c r="F36" s="12">
        <f t="shared" si="1"/>
        <v>1.3171250000000001</v>
      </c>
    </row>
    <row r="37" spans="1:6" ht="16.5" thickBot="1">
      <c r="A37" s="14" t="s">
        <v>41</v>
      </c>
      <c r="B37" s="15">
        <v>400000</v>
      </c>
      <c r="C37" s="15">
        <v>10518669</v>
      </c>
      <c r="D37" s="15">
        <v>11012623</v>
      </c>
      <c r="E37" s="16">
        <f t="shared" si="0"/>
        <v>4.6959743670990983E-2</v>
      </c>
      <c r="F37" s="17">
        <f t="shared" si="1"/>
        <v>1.234885</v>
      </c>
    </row>
    <row r="38" spans="1:6" ht="16.5" thickBot="1">
      <c r="A38" s="18" t="s">
        <v>42</v>
      </c>
      <c r="B38" s="19">
        <f>SUM(B2:B37)</f>
        <v>4910854</v>
      </c>
      <c r="C38" s="20">
        <f>SUM(C2:C37)</f>
        <v>123518071</v>
      </c>
      <c r="D38" s="20">
        <f>SUM(D2:D37)</f>
        <v>138319144</v>
      </c>
      <c r="E38" s="21">
        <f t="shared" si="0"/>
        <v>0.11982921106337541</v>
      </c>
      <c r="F38" s="22">
        <f t="shared" si="1"/>
        <v>3.0139509339923363</v>
      </c>
    </row>
    <row r="41" spans="1:6" ht="16.5" thickBot="1"/>
    <row r="42" spans="1:6" ht="32.25" thickBot="1">
      <c r="A42" s="24" t="s">
        <v>0</v>
      </c>
      <c r="B42" s="25" t="s">
        <v>1</v>
      </c>
      <c r="C42" s="2" t="s">
        <v>2</v>
      </c>
      <c r="D42" s="26" t="s">
        <v>3</v>
      </c>
      <c r="E42" s="24" t="s">
        <v>4</v>
      </c>
      <c r="F42" s="24" t="s">
        <v>5</v>
      </c>
    </row>
    <row r="43" spans="1:6">
      <c r="A43" s="27" t="s">
        <v>43</v>
      </c>
      <c r="B43" s="5">
        <f>SUM(B2:B16)</f>
        <v>2086034</v>
      </c>
      <c r="C43" s="5">
        <f>SUM(C2:C16)</f>
        <v>58197604</v>
      </c>
      <c r="D43" s="5">
        <f>SUM(D2:D16)</f>
        <v>63161797</v>
      </c>
      <c r="E43" s="6">
        <f>D43/C43-1</f>
        <v>8.5298923990066777E-2</v>
      </c>
      <c r="F43" s="7">
        <f>(D43-C43)/B43</f>
        <v>2.3797277513214072</v>
      </c>
    </row>
    <row r="44" spans="1:6">
      <c r="A44" s="13" t="s">
        <v>44</v>
      </c>
      <c r="B44" s="10">
        <f>SUM(B17:B31)</f>
        <v>1942768</v>
      </c>
      <c r="C44" s="10">
        <f>SUM(C17:C31)</f>
        <v>42188961</v>
      </c>
      <c r="D44" s="10">
        <f>SUM(D17:D31)</f>
        <v>49931178</v>
      </c>
      <c r="E44" s="11">
        <f>D44/C44-1</f>
        <v>0.18351286252344545</v>
      </c>
      <c r="F44" s="12">
        <f>(D44-C44)/B44</f>
        <v>3.9851474802961548</v>
      </c>
    </row>
    <row r="45" spans="1:6" ht="16.5" thickBot="1">
      <c r="A45" s="14" t="s">
        <v>45</v>
      </c>
      <c r="B45" s="15">
        <f>SUM(B32:B37)</f>
        <v>882052</v>
      </c>
      <c r="C45" s="15">
        <f>SUM(C32:C37)</f>
        <v>23131506</v>
      </c>
      <c r="D45" s="15">
        <f>SUM(D32:D37)</f>
        <v>25226169</v>
      </c>
      <c r="E45" s="16">
        <f>D45/C45-1</f>
        <v>9.0554544956995109E-2</v>
      </c>
      <c r="F45" s="17">
        <f>(D45-C45)/B45</f>
        <v>2.3747613519384343</v>
      </c>
    </row>
  </sheetData>
  <pageMargins left="0" right="0" top="0.39370078740157477" bottom="0.39370078740157477" header="0" footer="0"/>
  <pageSetup paperSize="0" fitToWidth="0" fitToHeight="0" orientation="portrait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/>
  </sheetViews>
  <sheetFormatPr defaultRowHeight="14.25"/>
  <cols>
    <col min="1" max="1" width="9" customWidth="1"/>
    <col min="2" max="2" width="11.25" customWidth="1"/>
    <col min="3" max="4" width="11.875" customWidth="1"/>
    <col min="5" max="5" width="10.75" customWidth="1"/>
    <col min="6" max="64" width="9" customWidth="1"/>
  </cols>
  <sheetData>
    <row r="1" spans="1:6" ht="47.25">
      <c r="A1" s="28" t="s">
        <v>46</v>
      </c>
      <c r="B1" s="29" t="s">
        <v>1</v>
      </c>
      <c r="C1" s="2" t="s">
        <v>47</v>
      </c>
      <c r="D1" s="2" t="s">
        <v>3</v>
      </c>
      <c r="E1" s="28" t="s">
        <v>4</v>
      </c>
      <c r="F1" s="28" t="s">
        <v>5</v>
      </c>
    </row>
    <row r="2" spans="1:6" ht="15.75">
      <c r="A2" s="4" t="s">
        <v>6</v>
      </c>
      <c r="B2" s="30">
        <v>3764</v>
      </c>
      <c r="C2" s="30">
        <v>110162</v>
      </c>
      <c r="D2" s="30">
        <v>117337</v>
      </c>
      <c r="E2" s="6">
        <f t="shared" ref="E2:E19" si="0">D2/C2-1</f>
        <v>6.5131352008859666E-2</v>
      </c>
      <c r="F2" s="7">
        <f t="shared" ref="F2:F19" si="1">(D2-C2)/B2</f>
        <v>1.9062167906482466</v>
      </c>
    </row>
    <row r="3" spans="1:6" ht="15.75">
      <c r="A3" s="9" t="s">
        <v>7</v>
      </c>
      <c r="B3" s="31">
        <v>39092</v>
      </c>
      <c r="C3" s="31">
        <v>1154671</v>
      </c>
      <c r="D3" s="31">
        <v>1208708</v>
      </c>
      <c r="E3" s="11">
        <f t="shared" si="0"/>
        <v>4.679861189897383E-2</v>
      </c>
      <c r="F3" s="12">
        <f t="shared" si="1"/>
        <v>1.3823032845595007</v>
      </c>
    </row>
    <row r="4" spans="1:6" ht="15.75">
      <c r="A4" s="9" t="s">
        <v>8</v>
      </c>
      <c r="B4" s="31">
        <v>397272</v>
      </c>
      <c r="C4" s="31">
        <v>11776029</v>
      </c>
      <c r="D4" s="31">
        <v>12341996</v>
      </c>
      <c r="E4" s="11">
        <f t="shared" si="0"/>
        <v>4.8060938029279576E-2</v>
      </c>
      <c r="F4" s="12">
        <f t="shared" si="1"/>
        <v>1.4246335004732273</v>
      </c>
    </row>
    <row r="5" spans="1:6" ht="15.75">
      <c r="A5" s="9" t="s">
        <v>9</v>
      </c>
      <c r="B5" s="31">
        <v>3840</v>
      </c>
      <c r="C5" s="31">
        <v>92379</v>
      </c>
      <c r="D5" s="31">
        <v>111997</v>
      </c>
      <c r="E5" s="11">
        <f t="shared" si="0"/>
        <v>0.21236428192554579</v>
      </c>
      <c r="F5" s="12">
        <f t="shared" si="1"/>
        <v>5.1088541666666663</v>
      </c>
    </row>
    <row r="6" spans="1:6" ht="15.75">
      <c r="A6" s="9" t="s">
        <v>10</v>
      </c>
      <c r="B6" s="31">
        <v>37900</v>
      </c>
      <c r="C6" s="31">
        <v>925947</v>
      </c>
      <c r="D6" s="31">
        <v>1120045</v>
      </c>
      <c r="E6" s="11">
        <f t="shared" si="0"/>
        <v>0.20962106902446909</v>
      </c>
      <c r="F6" s="12">
        <f t="shared" si="1"/>
        <v>5.1213192612137206</v>
      </c>
    </row>
    <row r="7" spans="1:6" ht="15.75">
      <c r="A7" s="9" t="s">
        <v>11</v>
      </c>
      <c r="B7" s="31">
        <v>300396</v>
      </c>
      <c r="C7" s="31">
        <v>7518932</v>
      </c>
      <c r="D7" s="31">
        <v>9052628</v>
      </c>
      <c r="E7" s="11">
        <f t="shared" si="0"/>
        <v>0.20397790537273108</v>
      </c>
      <c r="F7" s="12">
        <f t="shared" si="1"/>
        <v>5.1055806335636955</v>
      </c>
    </row>
    <row r="8" spans="1:6" ht="15.75">
      <c r="A8" s="9" t="s">
        <v>12</v>
      </c>
      <c r="B8" s="31">
        <v>3956</v>
      </c>
      <c r="C8" s="31">
        <v>107634</v>
      </c>
      <c r="D8" s="31">
        <v>116483</v>
      </c>
      <c r="E8" s="11">
        <f t="shared" si="0"/>
        <v>8.2213798613820943E-2</v>
      </c>
      <c r="F8" s="12">
        <f t="shared" si="1"/>
        <v>2.2368554095045501</v>
      </c>
    </row>
    <row r="9" spans="1:6" ht="15.75">
      <c r="A9" s="9" t="s">
        <v>13</v>
      </c>
      <c r="B9" s="31">
        <v>37672</v>
      </c>
      <c r="C9" s="31">
        <v>1017018</v>
      </c>
      <c r="D9" s="31">
        <v>1114259</v>
      </c>
      <c r="E9" s="11">
        <f t="shared" si="0"/>
        <v>9.5613843609454241E-2</v>
      </c>
      <c r="F9" s="12">
        <f t="shared" si="1"/>
        <v>2.581253981737099</v>
      </c>
    </row>
    <row r="10" spans="1:6" ht="15.75">
      <c r="A10" s="9" t="s">
        <v>14</v>
      </c>
      <c r="B10" s="31">
        <v>397920</v>
      </c>
      <c r="C10" s="31">
        <v>10742042</v>
      </c>
      <c r="D10" s="31">
        <v>11725325</v>
      </c>
      <c r="E10" s="11">
        <f t="shared" si="0"/>
        <v>9.1535948193090189E-2</v>
      </c>
      <c r="F10" s="12">
        <f t="shared" si="1"/>
        <v>2.4710569963811824</v>
      </c>
    </row>
    <row r="11" spans="1:6" ht="15.75">
      <c r="A11" s="9" t="s">
        <v>15</v>
      </c>
      <c r="B11" s="31">
        <v>3956</v>
      </c>
      <c r="C11" s="31">
        <v>102460</v>
      </c>
      <c r="D11" s="31">
        <v>113940</v>
      </c>
      <c r="E11" s="11">
        <f t="shared" si="0"/>
        <v>0.1120437243802459</v>
      </c>
      <c r="F11" s="12">
        <f t="shared" si="1"/>
        <v>2.9019211324570273</v>
      </c>
    </row>
    <row r="12" spans="1:6" ht="15.75">
      <c r="A12" s="9" t="s">
        <v>16</v>
      </c>
      <c r="B12" s="31">
        <v>38360</v>
      </c>
      <c r="C12" s="31">
        <v>1029452</v>
      </c>
      <c r="D12" s="31">
        <v>1136335</v>
      </c>
      <c r="E12" s="11">
        <f t="shared" si="0"/>
        <v>0.10382514192016723</v>
      </c>
      <c r="F12" s="12">
        <f t="shared" si="1"/>
        <v>2.7863138686131386</v>
      </c>
    </row>
    <row r="13" spans="1:6" ht="15.75">
      <c r="A13" s="9" t="s">
        <v>17</v>
      </c>
      <c r="B13" s="31">
        <v>396204</v>
      </c>
      <c r="C13" s="31">
        <v>10776680</v>
      </c>
      <c r="D13" s="31">
        <v>11810560</v>
      </c>
      <c r="E13" s="11">
        <f t="shared" si="0"/>
        <v>9.5936782014498068E-2</v>
      </c>
      <c r="F13" s="12">
        <f t="shared" si="1"/>
        <v>2.6094638115718167</v>
      </c>
    </row>
    <row r="14" spans="1:6" ht="15.75">
      <c r="A14" s="9" t="s">
        <v>18</v>
      </c>
      <c r="B14" s="31">
        <v>3728</v>
      </c>
      <c r="C14" s="31">
        <v>103770</v>
      </c>
      <c r="D14" s="31">
        <v>106900</v>
      </c>
      <c r="E14" s="11">
        <f t="shared" si="0"/>
        <v>3.0162860171533135E-2</v>
      </c>
      <c r="F14" s="12">
        <f t="shared" si="1"/>
        <v>0.83959227467811159</v>
      </c>
    </row>
    <row r="15" spans="1:6" ht="15.75">
      <c r="A15" s="9" t="s">
        <v>19</v>
      </c>
      <c r="B15" s="31">
        <v>29188</v>
      </c>
      <c r="C15" s="31">
        <v>878034</v>
      </c>
      <c r="D15" s="31">
        <v>909920</v>
      </c>
      <c r="E15" s="11">
        <f t="shared" si="0"/>
        <v>3.6315222417355075E-2</v>
      </c>
      <c r="F15" s="12">
        <f t="shared" si="1"/>
        <v>1.0924352473619297</v>
      </c>
    </row>
    <row r="16" spans="1:6" ht="15.75">
      <c r="A16" s="9" t="s">
        <v>20</v>
      </c>
      <c r="B16" s="31">
        <v>392716</v>
      </c>
      <c r="C16" s="31">
        <v>11862394</v>
      </c>
      <c r="D16" s="31">
        <v>12175364</v>
      </c>
      <c r="E16" s="11">
        <f t="shared" si="0"/>
        <v>2.6383375902031325E-2</v>
      </c>
      <c r="F16" s="12">
        <f t="shared" si="1"/>
        <v>0.79693722690188329</v>
      </c>
    </row>
    <row r="17" spans="1:6" ht="15.75">
      <c r="A17" s="9" t="s">
        <v>21</v>
      </c>
      <c r="B17" s="31">
        <v>3424</v>
      </c>
      <c r="C17" s="31">
        <v>75279</v>
      </c>
      <c r="D17" s="31">
        <v>86877</v>
      </c>
      <c r="E17" s="11">
        <f t="shared" si="0"/>
        <v>0.15406687123899099</v>
      </c>
      <c r="F17" s="12">
        <f t="shared" si="1"/>
        <v>3.3872663551401869</v>
      </c>
    </row>
    <row r="18" spans="1:6" ht="15.75">
      <c r="A18" s="9" t="s">
        <v>22</v>
      </c>
      <c r="B18" s="31">
        <v>37512</v>
      </c>
      <c r="C18" s="31">
        <v>843120</v>
      </c>
      <c r="D18" s="31">
        <v>952787</v>
      </c>
      <c r="E18" s="11">
        <f t="shared" si="0"/>
        <v>0.13007282474618087</v>
      </c>
      <c r="F18" s="12">
        <f t="shared" si="1"/>
        <v>2.92351780763489</v>
      </c>
    </row>
    <row r="19" spans="1:6" ht="15.75">
      <c r="A19" s="9" t="s">
        <v>23</v>
      </c>
      <c r="B19" s="31">
        <v>352320</v>
      </c>
      <c r="C19" s="31">
        <v>8101409</v>
      </c>
      <c r="D19" s="31">
        <v>9019880</v>
      </c>
      <c r="E19" s="11">
        <f t="shared" si="0"/>
        <v>0.1133717603937785</v>
      </c>
      <c r="F19" s="12">
        <f t="shared" si="1"/>
        <v>2.6069226839237056</v>
      </c>
    </row>
    <row r="21" spans="1:6" ht="15" thickBot="1"/>
    <row r="22" spans="1:6" ht="47.25">
      <c r="A22" s="28" t="s">
        <v>46</v>
      </c>
      <c r="B22" s="29" t="s">
        <v>1</v>
      </c>
      <c r="C22" s="2" t="s">
        <v>47</v>
      </c>
      <c r="D22" s="2" t="s">
        <v>3</v>
      </c>
      <c r="E22" s="28" t="s">
        <v>4</v>
      </c>
      <c r="F22" s="28" t="s">
        <v>5</v>
      </c>
    </row>
    <row r="23" spans="1:6" ht="15.75">
      <c r="A23" s="9" t="s">
        <v>24</v>
      </c>
      <c r="B23" s="31">
        <v>3880</v>
      </c>
      <c r="C23" s="31">
        <v>71376</v>
      </c>
      <c r="D23" s="31">
        <v>98539</v>
      </c>
      <c r="E23" s="11">
        <f t="shared" ref="E23:E41" si="2">D23/C23-1</f>
        <v>0.38056209370096394</v>
      </c>
      <c r="F23" s="12">
        <f t="shared" ref="F23:F41" si="3">(D23-C23)/B23</f>
        <v>7.0007731958762891</v>
      </c>
    </row>
    <row r="24" spans="1:6" ht="15.75">
      <c r="A24" s="9" t="s">
        <v>25</v>
      </c>
      <c r="B24" s="31">
        <v>38616</v>
      </c>
      <c r="C24" s="31">
        <v>735252</v>
      </c>
      <c r="D24" s="31">
        <v>1008630</v>
      </c>
      <c r="E24" s="11">
        <f t="shared" si="2"/>
        <v>0.37181537758482808</v>
      </c>
      <c r="F24" s="12">
        <f t="shared" si="3"/>
        <v>7.0793971410814169</v>
      </c>
    </row>
    <row r="25" spans="1:6" ht="15.75">
      <c r="A25" s="9" t="s">
        <v>26</v>
      </c>
      <c r="B25" s="31">
        <v>384308</v>
      </c>
      <c r="C25" s="31">
        <v>7287230</v>
      </c>
      <c r="D25" s="31">
        <v>10017125</v>
      </c>
      <c r="E25" s="11">
        <f t="shared" si="2"/>
        <v>0.37461353628196181</v>
      </c>
      <c r="F25" s="12">
        <f t="shared" si="3"/>
        <v>7.103404040509175</v>
      </c>
    </row>
    <row r="26" spans="1:6" ht="15.75">
      <c r="A26" s="13" t="s">
        <v>27</v>
      </c>
      <c r="B26" s="31">
        <v>3192</v>
      </c>
      <c r="C26" s="31">
        <v>66921</v>
      </c>
      <c r="D26" s="31">
        <v>77907</v>
      </c>
      <c r="E26" s="11">
        <f t="shared" si="2"/>
        <v>0.16416371542565122</v>
      </c>
      <c r="F26" s="12">
        <f t="shared" si="3"/>
        <v>3.4417293233082709</v>
      </c>
    </row>
    <row r="27" spans="1:6" ht="15.75">
      <c r="A27" s="13" t="s">
        <v>28</v>
      </c>
      <c r="B27" s="31">
        <v>36144</v>
      </c>
      <c r="C27" s="31">
        <v>786534</v>
      </c>
      <c r="D27" s="31">
        <v>898529</v>
      </c>
      <c r="E27" s="11">
        <f t="shared" si="2"/>
        <v>0.14239053874339835</v>
      </c>
      <c r="F27" s="12">
        <f t="shared" si="3"/>
        <v>3.0985779105799027</v>
      </c>
    </row>
    <row r="28" spans="1:6" ht="15.75">
      <c r="A28" s="13" t="s">
        <v>29</v>
      </c>
      <c r="B28" s="31">
        <v>335004</v>
      </c>
      <c r="C28" s="31">
        <v>7595968</v>
      </c>
      <c r="D28" s="31">
        <v>8493956</v>
      </c>
      <c r="E28" s="11">
        <f t="shared" si="2"/>
        <v>0.11821903409808998</v>
      </c>
      <c r="F28" s="12">
        <f t="shared" si="3"/>
        <v>2.6805291877111914</v>
      </c>
    </row>
    <row r="29" spans="1:6" ht="15.75">
      <c r="A29" s="13" t="s">
        <v>30</v>
      </c>
      <c r="B29" s="31">
        <v>3384</v>
      </c>
      <c r="C29" s="31">
        <v>74861</v>
      </c>
      <c r="D29" s="31">
        <v>88130</v>
      </c>
      <c r="E29" s="11">
        <f t="shared" si="2"/>
        <v>0.1772485005543607</v>
      </c>
      <c r="F29" s="12">
        <f t="shared" si="3"/>
        <v>3.9210992907801416</v>
      </c>
    </row>
    <row r="30" spans="1:6" ht="15.75">
      <c r="A30" s="13" t="s">
        <v>31</v>
      </c>
      <c r="B30" s="31">
        <v>35096</v>
      </c>
      <c r="C30" s="31">
        <v>787793</v>
      </c>
      <c r="D30" s="31">
        <v>917572</v>
      </c>
      <c r="E30" s="11">
        <f t="shared" si="2"/>
        <v>0.16473743737250768</v>
      </c>
      <c r="F30" s="12">
        <f t="shared" si="3"/>
        <v>3.6978288124002736</v>
      </c>
    </row>
    <row r="31" spans="1:6" ht="15.75">
      <c r="A31" s="13" t="s">
        <v>32</v>
      </c>
      <c r="B31" s="31">
        <v>335864</v>
      </c>
      <c r="C31" s="31">
        <v>7697019</v>
      </c>
      <c r="D31" s="31">
        <v>8861503</v>
      </c>
      <c r="E31" s="11">
        <f t="shared" si="2"/>
        <v>0.15129025925491413</v>
      </c>
      <c r="F31" s="12">
        <f t="shared" si="3"/>
        <v>3.4671295524378913</v>
      </c>
    </row>
    <row r="32" spans="1:6" ht="15.75">
      <c r="A32" s="13" t="s">
        <v>33</v>
      </c>
      <c r="B32" s="31">
        <v>3452</v>
      </c>
      <c r="C32" s="31">
        <v>70431</v>
      </c>
      <c r="D32" s="31">
        <v>84965</v>
      </c>
      <c r="E32" s="11">
        <f t="shared" si="2"/>
        <v>0.20635799576890856</v>
      </c>
      <c r="F32" s="12">
        <f t="shared" si="3"/>
        <v>4.2103128621089221</v>
      </c>
    </row>
    <row r="33" spans="1:6" ht="15.75">
      <c r="A33" s="13" t="s">
        <v>34</v>
      </c>
      <c r="B33" s="31">
        <v>35328</v>
      </c>
      <c r="C33" s="31">
        <v>748257</v>
      </c>
      <c r="D33" s="31">
        <v>884688</v>
      </c>
      <c r="E33" s="11">
        <f t="shared" si="2"/>
        <v>0.18233173896134613</v>
      </c>
      <c r="F33" s="12">
        <f t="shared" si="3"/>
        <v>3.8618376358695654</v>
      </c>
    </row>
    <row r="34" spans="1:6" ht="15.75">
      <c r="A34" s="13" t="s">
        <v>35</v>
      </c>
      <c r="B34" s="31">
        <v>335184</v>
      </c>
      <c r="C34" s="31">
        <v>7247511</v>
      </c>
      <c r="D34" s="31">
        <v>8440090</v>
      </c>
      <c r="E34" s="11">
        <f t="shared" si="2"/>
        <v>0.16455014694010117</v>
      </c>
      <c r="F34" s="12">
        <f t="shared" si="3"/>
        <v>3.5579830779512149</v>
      </c>
    </row>
    <row r="35" spans="1:6" ht="15.75">
      <c r="A35" s="13" t="s">
        <v>36</v>
      </c>
      <c r="B35" s="31">
        <v>3892</v>
      </c>
      <c r="C35" s="31">
        <v>102133</v>
      </c>
      <c r="D35" s="31">
        <v>116773</v>
      </c>
      <c r="E35" s="11">
        <f t="shared" si="2"/>
        <v>0.14334250438154172</v>
      </c>
      <c r="F35" s="12">
        <f t="shared" si="3"/>
        <v>3.761562178828366</v>
      </c>
    </row>
    <row r="36" spans="1:6" ht="15.75">
      <c r="A36" s="13" t="s">
        <v>37</v>
      </c>
      <c r="B36" s="31">
        <v>38068</v>
      </c>
      <c r="C36" s="31">
        <v>992554</v>
      </c>
      <c r="D36" s="31">
        <v>1128445</v>
      </c>
      <c r="E36" s="11">
        <f t="shared" si="2"/>
        <v>0.13691043509975276</v>
      </c>
      <c r="F36" s="12">
        <f t="shared" si="3"/>
        <v>3.5696910791215721</v>
      </c>
    </row>
    <row r="37" spans="1:6" ht="15.75">
      <c r="A37" s="13" t="s">
        <v>38</v>
      </c>
      <c r="B37" s="31">
        <v>397296</v>
      </c>
      <c r="C37" s="31">
        <v>10401774</v>
      </c>
      <c r="D37" s="31">
        <v>11792772</v>
      </c>
      <c r="E37" s="11">
        <f t="shared" si="2"/>
        <v>0.13372699695263512</v>
      </c>
      <c r="F37" s="12">
        <f t="shared" si="3"/>
        <v>3.5011628609399539</v>
      </c>
    </row>
    <row r="38" spans="1:6" ht="15.75">
      <c r="A38" s="13" t="s">
        <v>39</v>
      </c>
      <c r="B38" s="31">
        <v>2780</v>
      </c>
      <c r="C38" s="31">
        <v>72326</v>
      </c>
      <c r="D38" s="31">
        <v>78821</v>
      </c>
      <c r="E38" s="11">
        <f t="shared" si="2"/>
        <v>8.9801731051074363E-2</v>
      </c>
      <c r="F38" s="12">
        <f t="shared" si="3"/>
        <v>2.3363309352517985</v>
      </c>
    </row>
    <row r="39" spans="1:6" ht="15.75">
      <c r="A39" s="13" t="s">
        <v>40</v>
      </c>
      <c r="B39" s="31">
        <v>39996</v>
      </c>
      <c r="C39" s="31">
        <v>1044050</v>
      </c>
      <c r="D39" s="31">
        <v>1096735</v>
      </c>
      <c r="E39" s="11">
        <f t="shared" si="2"/>
        <v>5.0462142617690775E-2</v>
      </c>
      <c r="F39" s="12">
        <f t="shared" si="3"/>
        <v>1.3172567256725674</v>
      </c>
    </row>
    <row r="40" spans="1:6" ht="15.75">
      <c r="A40" s="14" t="s">
        <v>41</v>
      </c>
      <c r="B40" s="32">
        <v>399996</v>
      </c>
      <c r="C40" s="32">
        <v>10518669</v>
      </c>
      <c r="D40" s="32">
        <v>11012623</v>
      </c>
      <c r="E40" s="16">
        <f t="shared" si="2"/>
        <v>4.6959743670990983E-2</v>
      </c>
      <c r="F40" s="17">
        <f t="shared" si="3"/>
        <v>1.2348973489734898</v>
      </c>
    </row>
    <row r="41" spans="1:6" ht="15.75">
      <c r="A41" s="18" t="s">
        <v>42</v>
      </c>
      <c r="B41" s="33">
        <f>SUM(B5:B40)</f>
        <v>4470572</v>
      </c>
      <c r="C41" s="34">
        <f>SUM(C5:C40)</f>
        <v>110477209</v>
      </c>
      <c r="D41" s="34">
        <f>SUM(D5:D40)</f>
        <v>124651103</v>
      </c>
      <c r="E41" s="21">
        <f t="shared" si="2"/>
        <v>0.12829699562739671</v>
      </c>
      <c r="F41" s="22">
        <f t="shared" si="3"/>
        <v>3.1704878033504436</v>
      </c>
    </row>
  </sheetData>
  <pageMargins left="0.51181102362204722" right="0.51181102362204722" top="0.78740157480314965" bottom="0.78740157480314965" header="0.31535433070866142" footer="0.315354330708661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workbookViewId="0">
      <selection activeCell="D11" sqref="D11"/>
    </sheetView>
  </sheetViews>
  <sheetFormatPr defaultRowHeight="14.25"/>
  <cols>
    <col min="1" max="1" width="16.125" customWidth="1"/>
    <col min="2" max="2" width="12.625" customWidth="1"/>
    <col min="3" max="3" width="9" customWidth="1"/>
    <col min="4" max="4" width="14" customWidth="1"/>
    <col min="5" max="8" width="9" customWidth="1"/>
    <col min="9" max="10" width="12.875" customWidth="1"/>
    <col min="11" max="64" width="9" customWidth="1"/>
  </cols>
  <sheetData>
    <row r="1" spans="1:10">
      <c r="A1" s="35" t="s">
        <v>48</v>
      </c>
      <c r="B1" s="35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>
      <c r="A2" t="s">
        <v>39</v>
      </c>
      <c r="B2" t="s">
        <v>58</v>
      </c>
      <c r="C2">
        <v>11</v>
      </c>
      <c r="D2">
        <v>217</v>
      </c>
      <c r="E2">
        <v>0</v>
      </c>
      <c r="F2">
        <v>0</v>
      </c>
      <c r="G2">
        <v>0</v>
      </c>
      <c r="H2" t="s">
        <v>59</v>
      </c>
    </row>
    <row r="3" spans="1:10">
      <c r="A3" t="s">
        <v>39</v>
      </c>
      <c r="B3" t="s">
        <v>58</v>
      </c>
      <c r="C3">
        <v>12</v>
      </c>
      <c r="D3">
        <v>157</v>
      </c>
      <c r="E3">
        <v>0</v>
      </c>
      <c r="F3">
        <v>0</v>
      </c>
      <c r="G3">
        <v>0</v>
      </c>
      <c r="H3" t="s">
        <v>59</v>
      </c>
    </row>
    <row r="4" spans="1:10">
      <c r="A4" t="s">
        <v>39</v>
      </c>
      <c r="B4" t="s">
        <v>60</v>
      </c>
      <c r="C4">
        <v>7</v>
      </c>
      <c r="D4">
        <v>202</v>
      </c>
    </row>
    <row r="5" spans="1:10">
      <c r="A5" t="s">
        <v>39</v>
      </c>
      <c r="B5" t="s">
        <v>60</v>
      </c>
      <c r="C5">
        <v>8</v>
      </c>
      <c r="D5">
        <v>202</v>
      </c>
    </row>
    <row r="6" spans="1:10">
      <c r="A6" t="s">
        <v>24</v>
      </c>
      <c r="B6" t="s">
        <v>60</v>
      </c>
      <c r="C6">
        <v>12</v>
      </c>
      <c r="D6">
        <v>212</v>
      </c>
    </row>
    <row r="7" spans="1:10">
      <c r="A7" t="s">
        <v>24</v>
      </c>
      <c r="B7" t="s">
        <v>60</v>
      </c>
      <c r="C7">
        <v>13</v>
      </c>
      <c r="D7">
        <v>241</v>
      </c>
    </row>
    <row r="8" spans="1:10">
      <c r="A8" t="s">
        <v>24</v>
      </c>
      <c r="B8" t="s">
        <v>58</v>
      </c>
      <c r="C8" t="s">
        <v>61</v>
      </c>
      <c r="D8" t="s">
        <v>61</v>
      </c>
      <c r="E8">
        <v>0</v>
      </c>
      <c r="F8">
        <v>0</v>
      </c>
      <c r="G8">
        <v>0</v>
      </c>
      <c r="H8" t="s">
        <v>59</v>
      </c>
    </row>
    <row r="9" spans="1:10">
      <c r="A9" t="s">
        <v>24</v>
      </c>
      <c r="B9" t="s">
        <v>58</v>
      </c>
      <c r="C9" t="s">
        <v>61</v>
      </c>
      <c r="D9" t="s">
        <v>61</v>
      </c>
      <c r="E9">
        <v>0</v>
      </c>
      <c r="F9">
        <v>0</v>
      </c>
      <c r="G9">
        <v>0</v>
      </c>
      <c r="H9" t="s">
        <v>59</v>
      </c>
    </row>
    <row r="10" spans="1:10">
      <c r="A10" t="s">
        <v>21</v>
      </c>
      <c r="B10" t="s">
        <v>60</v>
      </c>
      <c r="C10">
        <v>10</v>
      </c>
      <c r="D10">
        <v>341</v>
      </c>
      <c r="E10">
        <v>15135</v>
      </c>
      <c r="F10">
        <v>3427</v>
      </c>
      <c r="G10">
        <v>2780</v>
      </c>
      <c r="H10">
        <v>33806</v>
      </c>
    </row>
    <row r="11" spans="1:10">
      <c r="A11" t="s">
        <v>21</v>
      </c>
      <c r="B11" t="s">
        <v>60</v>
      </c>
      <c r="C11">
        <v>9</v>
      </c>
      <c r="D11">
        <v>361</v>
      </c>
      <c r="E11">
        <v>14812</v>
      </c>
      <c r="F11">
        <v>3540</v>
      </c>
      <c r="G11">
        <v>2597</v>
      </c>
      <c r="H11">
        <v>36495</v>
      </c>
    </row>
    <row r="12" spans="1:10">
      <c r="A12" t="s">
        <v>27</v>
      </c>
      <c r="B12" t="s">
        <v>60</v>
      </c>
      <c r="C12">
        <v>8</v>
      </c>
      <c r="D12">
        <v>269</v>
      </c>
      <c r="E12" s="36">
        <v>17676</v>
      </c>
      <c r="F12">
        <v>6977</v>
      </c>
      <c r="G12">
        <v>786</v>
      </c>
      <c r="H12">
        <v>23477</v>
      </c>
    </row>
    <row r="13" spans="1:10">
      <c r="A13" t="s">
        <v>27</v>
      </c>
      <c r="B13" t="s">
        <v>60</v>
      </c>
      <c r="C13">
        <v>9</v>
      </c>
      <c r="D13">
        <v>269</v>
      </c>
      <c r="E13">
        <v>16671</v>
      </c>
      <c r="F13">
        <v>6094</v>
      </c>
      <c r="G13">
        <v>725</v>
      </c>
      <c r="H13">
        <v>21238</v>
      </c>
    </row>
    <row r="14" spans="1:10">
      <c r="A14" t="s">
        <v>30</v>
      </c>
      <c r="B14" t="s">
        <v>60</v>
      </c>
      <c r="C14">
        <v>11</v>
      </c>
      <c r="D14">
        <v>345</v>
      </c>
      <c r="E14">
        <v>15500</v>
      </c>
      <c r="F14">
        <v>4745</v>
      </c>
      <c r="G14">
        <v>6990</v>
      </c>
      <c r="H14">
        <v>13554</v>
      </c>
      <c r="I14">
        <v>15607</v>
      </c>
    </row>
    <row r="18" spans="9:9">
      <c r="I18" s="36"/>
    </row>
  </sheetData>
  <pageMargins left="0.51181102362204722" right="0.51181102362204722" top="0.78740157480314965" bottom="0.78740157480314965" header="0.31535433070866142" footer="0.315354330708661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"/>
  <sheetViews>
    <sheetView workbookViewId="0">
      <selection activeCell="A20" activeCellId="1" sqref="A1:J1 A20:J38"/>
    </sheetView>
  </sheetViews>
  <sheetFormatPr defaultRowHeight="14.25"/>
  <cols>
    <col min="1" max="1" width="9.75" customWidth="1"/>
    <col min="2" max="2" width="9.375" customWidth="1"/>
    <col min="3" max="3" width="9" customWidth="1"/>
    <col min="4" max="4" width="8.625" customWidth="1"/>
    <col min="5" max="5" width="8.75" customWidth="1"/>
    <col min="6" max="6" width="10.125" customWidth="1"/>
    <col min="7" max="7" width="9.25" customWidth="1"/>
    <col min="8" max="8" width="10.875" bestFit="1" customWidth="1"/>
    <col min="9" max="9" width="11.375" customWidth="1"/>
    <col min="10" max="10" width="10.375" customWidth="1"/>
    <col min="11" max="14" width="10.625" customWidth="1"/>
  </cols>
  <sheetData>
    <row r="1" spans="1:10" ht="47.25">
      <c r="A1" s="37" t="s">
        <v>0</v>
      </c>
      <c r="B1" s="38" t="s">
        <v>1</v>
      </c>
      <c r="C1" s="38" t="s">
        <v>62</v>
      </c>
      <c r="D1" s="38" t="s">
        <v>63</v>
      </c>
      <c r="E1" s="38" t="s">
        <v>64</v>
      </c>
      <c r="F1" s="38" t="s">
        <v>65</v>
      </c>
      <c r="G1" s="38" t="s">
        <v>66</v>
      </c>
      <c r="H1" s="38" t="s">
        <v>67</v>
      </c>
      <c r="I1" s="38" t="s">
        <v>3</v>
      </c>
      <c r="J1" s="39" t="s">
        <v>68</v>
      </c>
    </row>
    <row r="2" spans="1:10" ht="15.75">
      <c r="A2" s="40" t="s">
        <v>6</v>
      </c>
      <c r="B2" s="10">
        <v>3768</v>
      </c>
      <c r="C2" s="41">
        <v>31</v>
      </c>
      <c r="D2" s="41">
        <v>87</v>
      </c>
      <c r="E2" s="42">
        <v>145</v>
      </c>
      <c r="F2" s="41">
        <v>3193</v>
      </c>
      <c r="G2" s="41">
        <v>312</v>
      </c>
      <c r="H2" s="43">
        <f t="shared" ref="H2:H37" si="0">(C2*1+D2*2+E2*3+F2*4+G2*5)*8</f>
        <v>119776</v>
      </c>
      <c r="I2" s="43">
        <f t="shared" ref="I2:I37" si="1">B2*32</f>
        <v>120576</v>
      </c>
      <c r="J2" s="44">
        <f t="shared" ref="J2:J38" si="2">H2/I2-1</f>
        <v>-6.6348195329086757E-3</v>
      </c>
    </row>
    <row r="3" spans="1:10" ht="15.75">
      <c r="A3" s="40" t="s">
        <v>7</v>
      </c>
      <c r="B3" s="10">
        <v>39096</v>
      </c>
      <c r="C3" s="41">
        <v>198</v>
      </c>
      <c r="D3" s="41">
        <v>960</v>
      </c>
      <c r="E3" s="42">
        <v>3317</v>
      </c>
      <c r="F3" s="41">
        <v>24604</v>
      </c>
      <c r="G3" s="41">
        <v>10017</v>
      </c>
      <c r="H3" s="43">
        <f t="shared" si="0"/>
        <v>1284560</v>
      </c>
      <c r="I3" s="43">
        <f t="shared" si="1"/>
        <v>1251072</v>
      </c>
      <c r="J3" s="44">
        <f t="shared" si="2"/>
        <v>2.6767444239820026E-2</v>
      </c>
    </row>
    <row r="4" spans="1:10" ht="15.75">
      <c r="A4" s="40" t="s">
        <v>8</v>
      </c>
      <c r="B4" s="10">
        <v>397276</v>
      </c>
      <c r="C4" s="41">
        <v>1786</v>
      </c>
      <c r="D4" s="41">
        <v>8149</v>
      </c>
      <c r="E4" s="42">
        <v>21570</v>
      </c>
      <c r="F4" s="41">
        <v>285005</v>
      </c>
      <c r="G4" s="41">
        <v>80766</v>
      </c>
      <c r="H4" s="43">
        <f t="shared" si="0"/>
        <v>13013152</v>
      </c>
      <c r="I4" s="43">
        <f t="shared" si="1"/>
        <v>12712832</v>
      </c>
      <c r="J4" s="44">
        <f t="shared" si="2"/>
        <v>2.3623375185009898E-2</v>
      </c>
    </row>
    <row r="5" spans="1:10" ht="15.75">
      <c r="A5" s="40" t="s">
        <v>9</v>
      </c>
      <c r="B5" s="10">
        <v>3844</v>
      </c>
      <c r="C5" s="41">
        <v>310</v>
      </c>
      <c r="D5" s="41">
        <v>380</v>
      </c>
      <c r="E5" s="42">
        <v>852</v>
      </c>
      <c r="F5" s="41">
        <v>1518</v>
      </c>
      <c r="G5" s="41">
        <v>784</v>
      </c>
      <c r="H5" s="43">
        <f t="shared" si="0"/>
        <v>108944</v>
      </c>
      <c r="I5" s="43">
        <f t="shared" si="1"/>
        <v>123008</v>
      </c>
      <c r="J5" s="44">
        <f t="shared" si="2"/>
        <v>-0.11433402705515083</v>
      </c>
    </row>
    <row r="6" spans="1:10" ht="15.75">
      <c r="A6" s="40" t="s">
        <v>10</v>
      </c>
      <c r="B6" s="10">
        <v>37904</v>
      </c>
      <c r="C6" s="41">
        <v>2570</v>
      </c>
      <c r="D6" s="41">
        <v>5106</v>
      </c>
      <c r="E6" s="42">
        <v>6676</v>
      </c>
      <c r="F6" s="41">
        <v>16228</v>
      </c>
      <c r="G6" s="41">
        <v>7324</v>
      </c>
      <c r="H6" s="43">
        <f t="shared" si="0"/>
        <v>1074736</v>
      </c>
      <c r="I6" s="43">
        <f t="shared" si="1"/>
        <v>1212928</v>
      </c>
      <c r="J6" s="44">
        <f t="shared" si="2"/>
        <v>-0.11393256648374839</v>
      </c>
    </row>
    <row r="7" spans="1:10" ht="15.75">
      <c r="A7" s="40" t="s">
        <v>11</v>
      </c>
      <c r="B7" s="10">
        <v>300400</v>
      </c>
      <c r="C7" s="41">
        <v>13723</v>
      </c>
      <c r="D7" s="41">
        <v>38881</v>
      </c>
      <c r="E7" s="42">
        <v>55742</v>
      </c>
      <c r="F7" s="41">
        <v>137263</v>
      </c>
      <c r="G7" s="41">
        <v>54791</v>
      </c>
      <c r="H7" s="43">
        <f t="shared" si="0"/>
        <v>8653744</v>
      </c>
      <c r="I7" s="43">
        <f t="shared" si="1"/>
        <v>9612800</v>
      </c>
      <c r="J7" s="44">
        <f t="shared" si="2"/>
        <v>-9.9768641810918823E-2</v>
      </c>
    </row>
    <row r="8" spans="1:10" ht="15.75">
      <c r="A8" s="40" t="s">
        <v>12</v>
      </c>
      <c r="B8" s="10">
        <v>3960</v>
      </c>
      <c r="C8" s="41">
        <v>336</v>
      </c>
      <c r="D8" s="41">
        <v>157</v>
      </c>
      <c r="E8" s="42">
        <v>371</v>
      </c>
      <c r="F8" s="41">
        <v>1876</v>
      </c>
      <c r="G8" s="41">
        <v>1220</v>
      </c>
      <c r="H8" s="43">
        <f t="shared" si="0"/>
        <v>122936</v>
      </c>
      <c r="I8" s="43">
        <f t="shared" si="1"/>
        <v>126720</v>
      </c>
      <c r="J8" s="44">
        <f t="shared" si="2"/>
        <v>-2.9861111111111116E-2</v>
      </c>
    </row>
    <row r="9" spans="1:10" ht="15.75">
      <c r="A9" s="40" t="s">
        <v>13</v>
      </c>
      <c r="B9" s="10">
        <v>37676</v>
      </c>
      <c r="C9" s="41">
        <v>2867</v>
      </c>
      <c r="D9" s="41">
        <v>1628</v>
      </c>
      <c r="E9" s="42">
        <v>4251</v>
      </c>
      <c r="F9" s="41">
        <v>18915</v>
      </c>
      <c r="G9" s="41">
        <v>10015</v>
      </c>
      <c r="H9" s="43">
        <f t="shared" si="0"/>
        <v>1156888</v>
      </c>
      <c r="I9" s="43">
        <f t="shared" si="1"/>
        <v>1205632</v>
      </c>
      <c r="J9" s="44">
        <f t="shared" si="2"/>
        <v>-4.0430247372332473E-2</v>
      </c>
    </row>
    <row r="10" spans="1:10" ht="15.75">
      <c r="A10" s="40" t="s">
        <v>14</v>
      </c>
      <c r="B10" s="10">
        <v>397924</v>
      </c>
      <c r="C10" s="41">
        <v>31251</v>
      </c>
      <c r="D10" s="41">
        <v>15950</v>
      </c>
      <c r="E10" s="42">
        <v>37862</v>
      </c>
      <c r="F10" s="41">
        <v>218471</v>
      </c>
      <c r="G10" s="41">
        <v>94390</v>
      </c>
      <c r="H10" s="43">
        <f t="shared" si="0"/>
        <v>12180568</v>
      </c>
      <c r="I10" s="43">
        <f t="shared" si="1"/>
        <v>12733568</v>
      </c>
      <c r="J10" s="44">
        <f t="shared" si="2"/>
        <v>-4.3428519013681055E-2</v>
      </c>
    </row>
    <row r="11" spans="1:10" ht="15.75">
      <c r="A11" s="40" t="s">
        <v>15</v>
      </c>
      <c r="B11" s="10">
        <v>3960</v>
      </c>
      <c r="C11" s="41">
        <v>308</v>
      </c>
      <c r="D11" s="41">
        <v>244</v>
      </c>
      <c r="E11" s="42">
        <v>312</v>
      </c>
      <c r="F11" s="41">
        <v>2875</v>
      </c>
      <c r="G11" s="41">
        <v>221</v>
      </c>
      <c r="H11" s="43">
        <f t="shared" si="0"/>
        <v>114696</v>
      </c>
      <c r="I11" s="43">
        <f t="shared" si="1"/>
        <v>126720</v>
      </c>
      <c r="J11" s="44">
        <f t="shared" si="2"/>
        <v>-9.4886363636363602E-2</v>
      </c>
    </row>
    <row r="12" spans="1:10" ht="15.75">
      <c r="A12" s="40" t="s">
        <v>16</v>
      </c>
      <c r="B12" s="10">
        <v>38374</v>
      </c>
      <c r="C12" s="41">
        <v>2438</v>
      </c>
      <c r="D12" s="41">
        <v>2322</v>
      </c>
      <c r="E12" s="42">
        <v>4327</v>
      </c>
      <c r="F12" s="41">
        <v>20289</v>
      </c>
      <c r="G12" s="41">
        <v>8998</v>
      </c>
      <c r="H12" s="43">
        <f t="shared" si="0"/>
        <v>1169672</v>
      </c>
      <c r="I12" s="43">
        <f t="shared" si="1"/>
        <v>1227968</v>
      </c>
      <c r="J12" s="44">
        <f t="shared" si="2"/>
        <v>-4.7473549799343262E-2</v>
      </c>
    </row>
    <row r="13" spans="1:10" ht="15.75">
      <c r="A13" s="40" t="s">
        <v>17</v>
      </c>
      <c r="B13" s="10">
        <v>396208</v>
      </c>
      <c r="C13" s="41">
        <v>25367</v>
      </c>
      <c r="D13" s="41">
        <v>21115</v>
      </c>
      <c r="E13" s="42">
        <v>37051</v>
      </c>
      <c r="F13" s="41">
        <v>221226</v>
      </c>
      <c r="G13" s="41">
        <v>91449</v>
      </c>
      <c r="H13" s="43">
        <f t="shared" si="0"/>
        <v>12167192</v>
      </c>
      <c r="I13" s="43">
        <f t="shared" si="1"/>
        <v>12678656</v>
      </c>
      <c r="J13" s="44">
        <f t="shared" si="2"/>
        <v>-4.0340553446674421E-2</v>
      </c>
    </row>
    <row r="14" spans="1:10" ht="15.75">
      <c r="A14" s="40" t="s">
        <v>18</v>
      </c>
      <c r="B14" s="10">
        <v>3732</v>
      </c>
      <c r="C14" s="41">
        <v>0</v>
      </c>
      <c r="D14" s="41">
        <v>63</v>
      </c>
      <c r="E14" s="42">
        <v>420</v>
      </c>
      <c r="F14" s="41">
        <v>2878</v>
      </c>
      <c r="G14" s="41">
        <v>371</v>
      </c>
      <c r="H14" s="43">
        <f t="shared" si="0"/>
        <v>118024</v>
      </c>
      <c r="I14" s="43">
        <f t="shared" si="1"/>
        <v>119424</v>
      </c>
      <c r="J14" s="44">
        <f t="shared" si="2"/>
        <v>-1.1722936763129743E-2</v>
      </c>
    </row>
    <row r="15" spans="1:10" ht="15.75">
      <c r="A15" s="40" t="s">
        <v>19</v>
      </c>
      <c r="B15" s="10">
        <v>29192</v>
      </c>
      <c r="C15" s="41">
        <v>0</v>
      </c>
      <c r="D15" s="41">
        <v>636</v>
      </c>
      <c r="E15" s="42">
        <v>2238</v>
      </c>
      <c r="F15" s="41">
        <v>18133</v>
      </c>
      <c r="G15" s="41">
        <v>8185</v>
      </c>
      <c r="H15" s="43">
        <f t="shared" si="0"/>
        <v>971544</v>
      </c>
      <c r="I15" s="43">
        <f t="shared" si="1"/>
        <v>934144</v>
      </c>
      <c r="J15" s="44">
        <f t="shared" si="2"/>
        <v>4.0036653877774775E-2</v>
      </c>
    </row>
    <row r="16" spans="1:10" ht="15.75">
      <c r="A16" s="40" t="s">
        <v>20</v>
      </c>
      <c r="B16" s="10">
        <v>392720</v>
      </c>
      <c r="C16" s="41">
        <v>9</v>
      </c>
      <c r="D16" s="41">
        <v>7111</v>
      </c>
      <c r="E16" s="42">
        <v>21520</v>
      </c>
      <c r="F16" s="41">
        <v>267369</v>
      </c>
      <c r="G16" s="41">
        <v>96711</v>
      </c>
      <c r="H16" s="43">
        <f t="shared" si="0"/>
        <v>13054576</v>
      </c>
      <c r="I16" s="43">
        <f t="shared" si="1"/>
        <v>12567040</v>
      </c>
      <c r="J16" s="44">
        <f t="shared" si="2"/>
        <v>3.8794815644734193E-2</v>
      </c>
    </row>
    <row r="17" spans="1:10" ht="15.75">
      <c r="A17" s="40" t="s">
        <v>21</v>
      </c>
      <c r="B17" s="10">
        <v>3428</v>
      </c>
      <c r="C17" s="41">
        <v>899</v>
      </c>
      <c r="D17" s="41">
        <v>212</v>
      </c>
      <c r="E17" s="42">
        <v>104</v>
      </c>
      <c r="F17" s="41">
        <v>1284</v>
      </c>
      <c r="G17" s="41">
        <v>929</v>
      </c>
      <c r="H17" s="43">
        <f t="shared" si="0"/>
        <v>91328</v>
      </c>
      <c r="I17" s="43">
        <f t="shared" si="1"/>
        <v>109696</v>
      </c>
      <c r="J17" s="44">
        <f t="shared" si="2"/>
        <v>-0.16744457409568259</v>
      </c>
    </row>
    <row r="18" spans="1:10" ht="15.75">
      <c r="A18" s="40" t="s">
        <v>22</v>
      </c>
      <c r="B18" s="10">
        <v>37516</v>
      </c>
      <c r="C18" s="41">
        <v>9248</v>
      </c>
      <c r="D18" s="41">
        <v>2281</v>
      </c>
      <c r="E18" s="42">
        <v>840</v>
      </c>
      <c r="F18" s="41">
        <v>15343</v>
      </c>
      <c r="G18" s="41">
        <v>9804</v>
      </c>
      <c r="H18" s="43">
        <f t="shared" si="0"/>
        <v>1013776</v>
      </c>
      <c r="I18" s="43">
        <f t="shared" si="1"/>
        <v>1200512</v>
      </c>
      <c r="J18" s="44">
        <f t="shared" si="2"/>
        <v>-0.15554696662757228</v>
      </c>
    </row>
    <row r="19" spans="1:10" ht="15.75">
      <c r="A19" s="40" t="s">
        <v>23</v>
      </c>
      <c r="B19" s="10">
        <v>352324</v>
      </c>
      <c r="C19" s="41">
        <v>81238</v>
      </c>
      <c r="D19" s="41">
        <v>21080</v>
      </c>
      <c r="E19" s="42">
        <v>7680</v>
      </c>
      <c r="F19" s="41">
        <v>147180</v>
      </c>
      <c r="G19" s="41">
        <v>95146</v>
      </c>
      <c r="H19" s="43">
        <f t="shared" si="0"/>
        <v>9687104</v>
      </c>
      <c r="I19" s="43">
        <f t="shared" si="1"/>
        <v>11274368</v>
      </c>
      <c r="J19" s="44">
        <f t="shared" si="2"/>
        <v>-0.14078518636255266</v>
      </c>
    </row>
    <row r="20" spans="1:10" ht="15.75">
      <c r="A20" s="40" t="s">
        <v>24</v>
      </c>
      <c r="B20" s="10">
        <v>3884</v>
      </c>
      <c r="C20" s="41">
        <v>1271</v>
      </c>
      <c r="D20" s="41">
        <v>289</v>
      </c>
      <c r="E20" s="42">
        <v>449</v>
      </c>
      <c r="F20" s="41">
        <v>1249</v>
      </c>
      <c r="G20" s="41">
        <v>626</v>
      </c>
      <c r="H20" s="43">
        <f t="shared" si="0"/>
        <v>90576</v>
      </c>
      <c r="I20" s="43">
        <f t="shared" si="1"/>
        <v>124288</v>
      </c>
      <c r="J20" s="44">
        <f t="shared" si="2"/>
        <v>-0.27124098867147273</v>
      </c>
    </row>
    <row r="21" spans="1:10" ht="15.75">
      <c r="A21" s="40" t="s">
        <v>25</v>
      </c>
      <c r="B21" s="10">
        <v>38620</v>
      </c>
      <c r="C21" s="41">
        <v>12302</v>
      </c>
      <c r="D21" s="41">
        <v>2697</v>
      </c>
      <c r="E21" s="42">
        <v>4325</v>
      </c>
      <c r="F21" s="41">
        <v>12980</v>
      </c>
      <c r="G21" s="41">
        <v>6316</v>
      </c>
      <c r="H21" s="43">
        <f t="shared" si="0"/>
        <v>913368</v>
      </c>
      <c r="I21" s="43">
        <f t="shared" si="1"/>
        <v>1235840</v>
      </c>
      <c r="J21" s="44">
        <f t="shared" si="2"/>
        <v>-0.26093345416882441</v>
      </c>
    </row>
    <row r="22" spans="1:10" ht="15.75">
      <c r="A22" s="40" t="s">
        <v>26</v>
      </c>
      <c r="B22" s="10">
        <v>384312</v>
      </c>
      <c r="C22" s="41">
        <v>123818</v>
      </c>
      <c r="D22" s="41">
        <v>25943</v>
      </c>
      <c r="E22" s="42">
        <v>44022</v>
      </c>
      <c r="F22" s="41">
        <v>127342</v>
      </c>
      <c r="G22" s="41">
        <v>63187</v>
      </c>
      <c r="H22" s="43">
        <f t="shared" si="0"/>
        <v>9064584</v>
      </c>
      <c r="I22" s="43">
        <f t="shared" si="1"/>
        <v>12297984</v>
      </c>
      <c r="J22" s="44">
        <f t="shared" si="2"/>
        <v>-0.26292114219696494</v>
      </c>
    </row>
    <row r="23" spans="1:10" ht="15.75">
      <c r="A23" s="45" t="s">
        <v>27</v>
      </c>
      <c r="B23" s="10">
        <v>3196</v>
      </c>
      <c r="C23" s="41">
        <v>972</v>
      </c>
      <c r="D23" s="41">
        <v>205</v>
      </c>
      <c r="E23" s="42">
        <v>52</v>
      </c>
      <c r="F23" s="41">
        <v>987</v>
      </c>
      <c r="G23" s="41">
        <v>980</v>
      </c>
      <c r="H23" s="43">
        <f t="shared" si="0"/>
        <v>83088</v>
      </c>
      <c r="I23" s="43">
        <f t="shared" si="1"/>
        <v>102272</v>
      </c>
      <c r="J23" s="44">
        <f t="shared" si="2"/>
        <v>-0.18757822277847314</v>
      </c>
    </row>
    <row r="24" spans="1:10" ht="15.75">
      <c r="A24" s="45" t="s">
        <v>28</v>
      </c>
      <c r="B24" s="10">
        <v>36148</v>
      </c>
      <c r="C24" s="41">
        <v>9363</v>
      </c>
      <c r="D24" s="41">
        <v>2480</v>
      </c>
      <c r="E24" s="42">
        <v>962</v>
      </c>
      <c r="F24" s="41">
        <v>14193</v>
      </c>
      <c r="G24" s="41">
        <v>9150</v>
      </c>
      <c r="H24" s="43">
        <f t="shared" si="0"/>
        <v>957848</v>
      </c>
      <c r="I24" s="43">
        <f t="shared" si="1"/>
        <v>1156736</v>
      </c>
      <c r="J24" s="44">
        <f t="shared" si="2"/>
        <v>-0.17193897311054551</v>
      </c>
    </row>
    <row r="25" spans="1:10" ht="15.75">
      <c r="A25" s="45" t="s">
        <v>29</v>
      </c>
      <c r="B25" s="10">
        <v>335008</v>
      </c>
      <c r="C25" s="41">
        <v>82568</v>
      </c>
      <c r="D25" s="41">
        <v>20242</v>
      </c>
      <c r="E25" s="42">
        <v>6701</v>
      </c>
      <c r="F25" s="41">
        <v>130226</v>
      </c>
      <c r="G25" s="41">
        <v>95271</v>
      </c>
      <c r="H25" s="43">
        <f t="shared" si="0"/>
        <v>9123312</v>
      </c>
      <c r="I25" s="43">
        <f t="shared" si="1"/>
        <v>10720256</v>
      </c>
      <c r="J25" s="44">
        <f t="shared" si="2"/>
        <v>-0.14896509934091129</v>
      </c>
    </row>
    <row r="26" spans="1:10" ht="15.75">
      <c r="A26" s="45" t="s">
        <v>30</v>
      </c>
      <c r="B26" s="10">
        <v>3388</v>
      </c>
      <c r="C26" s="41">
        <v>783</v>
      </c>
      <c r="D26" s="41">
        <v>201</v>
      </c>
      <c r="E26" s="42">
        <v>475</v>
      </c>
      <c r="F26" s="41">
        <v>1054</v>
      </c>
      <c r="G26" s="41">
        <v>875</v>
      </c>
      <c r="H26" s="43">
        <f t="shared" si="0"/>
        <v>89608</v>
      </c>
      <c r="I26" s="43">
        <f t="shared" si="1"/>
        <v>108416</v>
      </c>
      <c r="J26" s="44">
        <f t="shared" si="2"/>
        <v>-0.17347992916174737</v>
      </c>
    </row>
    <row r="27" spans="1:10" ht="15.75">
      <c r="A27" s="45" t="s">
        <v>31</v>
      </c>
      <c r="B27" s="10">
        <v>35100</v>
      </c>
      <c r="C27" s="41">
        <v>7535</v>
      </c>
      <c r="D27" s="41">
        <v>1908</v>
      </c>
      <c r="E27" s="42">
        <v>4056</v>
      </c>
      <c r="F27" s="41">
        <v>13777</v>
      </c>
      <c r="G27" s="41">
        <v>7824</v>
      </c>
      <c r="H27" s="43">
        <f t="shared" si="0"/>
        <v>941976</v>
      </c>
      <c r="I27" s="43">
        <f t="shared" si="1"/>
        <v>1123200</v>
      </c>
      <c r="J27" s="44">
        <f t="shared" si="2"/>
        <v>-0.16134615384615381</v>
      </c>
    </row>
    <row r="28" spans="1:10" ht="15.75">
      <c r="A28" s="45" t="s">
        <v>32</v>
      </c>
      <c r="B28" s="10">
        <v>335868</v>
      </c>
      <c r="C28" s="41">
        <v>64367</v>
      </c>
      <c r="D28" s="41">
        <v>15859</v>
      </c>
      <c r="E28" s="42">
        <v>41107</v>
      </c>
      <c r="F28" s="41">
        <v>140239</v>
      </c>
      <c r="G28" s="41">
        <v>74296</v>
      </c>
      <c r="H28" s="43">
        <f t="shared" si="0"/>
        <v>9214736</v>
      </c>
      <c r="I28" s="43">
        <f t="shared" si="1"/>
        <v>10747776</v>
      </c>
      <c r="J28" s="44">
        <f t="shared" si="2"/>
        <v>-0.1426378815487036</v>
      </c>
    </row>
    <row r="29" spans="1:10" ht="15.75">
      <c r="A29" s="45" t="s">
        <v>33</v>
      </c>
      <c r="B29" s="10">
        <v>3456</v>
      </c>
      <c r="C29" s="41">
        <v>1059</v>
      </c>
      <c r="D29" s="41">
        <v>255</v>
      </c>
      <c r="E29" s="42">
        <v>82</v>
      </c>
      <c r="F29" s="41">
        <v>1200</v>
      </c>
      <c r="G29" s="41">
        <v>860</v>
      </c>
      <c r="H29" s="43">
        <f t="shared" si="0"/>
        <v>87320</v>
      </c>
      <c r="I29" s="43">
        <f t="shared" si="1"/>
        <v>110592</v>
      </c>
      <c r="J29" s="44">
        <f t="shared" si="2"/>
        <v>-0.2104311342592593</v>
      </c>
    </row>
    <row r="30" spans="1:10" ht="15.75">
      <c r="A30" s="45" t="s">
        <v>34</v>
      </c>
      <c r="B30" s="10">
        <v>35332</v>
      </c>
      <c r="C30" s="41">
        <v>9848</v>
      </c>
      <c r="D30" s="41">
        <v>2641</v>
      </c>
      <c r="E30" s="42">
        <v>878</v>
      </c>
      <c r="F30" s="41">
        <v>13230</v>
      </c>
      <c r="G30" s="41">
        <v>8735</v>
      </c>
      <c r="H30" s="43">
        <f t="shared" si="0"/>
        <v>914872</v>
      </c>
      <c r="I30" s="43">
        <f t="shared" si="1"/>
        <v>1130624</v>
      </c>
      <c r="J30" s="44">
        <f t="shared" si="2"/>
        <v>-0.19082559719234693</v>
      </c>
    </row>
    <row r="31" spans="1:10" ht="15.75">
      <c r="A31" s="45" t="s">
        <v>35</v>
      </c>
      <c r="B31" s="10">
        <v>335188</v>
      </c>
      <c r="C31" s="41">
        <v>89515</v>
      </c>
      <c r="D31" s="41">
        <v>23597</v>
      </c>
      <c r="E31" s="42">
        <v>8575</v>
      </c>
      <c r="F31" s="41">
        <v>129036</v>
      </c>
      <c r="G31" s="41">
        <v>84465</v>
      </c>
      <c r="H31" s="43">
        <f t="shared" si="0"/>
        <v>8807224</v>
      </c>
      <c r="I31" s="43">
        <f t="shared" si="1"/>
        <v>10726016</v>
      </c>
      <c r="J31" s="44">
        <f t="shared" si="2"/>
        <v>-0.17889139826008094</v>
      </c>
    </row>
    <row r="32" spans="1:10" ht="15.75">
      <c r="A32" s="45" t="s">
        <v>36</v>
      </c>
      <c r="B32" s="10">
        <v>3896</v>
      </c>
      <c r="C32" s="41">
        <v>222</v>
      </c>
      <c r="D32" s="41">
        <v>220</v>
      </c>
      <c r="E32" s="42">
        <v>836</v>
      </c>
      <c r="F32" s="41">
        <v>1720</v>
      </c>
      <c r="G32" s="41">
        <v>898</v>
      </c>
      <c r="H32" s="43">
        <f t="shared" si="0"/>
        <v>116320</v>
      </c>
      <c r="I32" s="43">
        <f t="shared" si="1"/>
        <v>124672</v>
      </c>
      <c r="J32" s="44">
        <f t="shared" si="2"/>
        <v>-6.699178644763859E-2</v>
      </c>
    </row>
    <row r="33" spans="1:10" ht="15.75">
      <c r="A33" s="45" t="s">
        <v>37</v>
      </c>
      <c r="B33" s="10">
        <v>38072</v>
      </c>
      <c r="C33" s="41">
        <v>2439</v>
      </c>
      <c r="D33" s="41">
        <v>2150</v>
      </c>
      <c r="E33" s="42">
        <v>6614</v>
      </c>
      <c r="F33" s="41">
        <v>18693</v>
      </c>
      <c r="G33" s="41">
        <v>8176</v>
      </c>
      <c r="H33" s="43">
        <f t="shared" si="0"/>
        <v>1137864</v>
      </c>
      <c r="I33" s="43">
        <f t="shared" si="1"/>
        <v>1218304</v>
      </c>
      <c r="J33" s="44">
        <f t="shared" si="2"/>
        <v>-6.602621349022908E-2</v>
      </c>
    </row>
    <row r="34" spans="1:10" ht="15.75">
      <c r="A34" s="45" t="s">
        <v>38</v>
      </c>
      <c r="B34" s="10">
        <v>397300</v>
      </c>
      <c r="C34" s="41">
        <v>24686</v>
      </c>
      <c r="D34" s="41">
        <v>20235</v>
      </c>
      <c r="E34" s="42">
        <v>70782</v>
      </c>
      <c r="F34" s="41">
        <v>199317</v>
      </c>
      <c r="G34" s="41">
        <v>82280</v>
      </c>
      <c r="H34" s="43">
        <f t="shared" si="0"/>
        <v>11889360</v>
      </c>
      <c r="I34" s="43">
        <f t="shared" si="1"/>
        <v>12713600</v>
      </c>
      <c r="J34" s="44">
        <f t="shared" si="2"/>
        <v>-6.4831361691417011E-2</v>
      </c>
    </row>
    <row r="35" spans="1:10" ht="15.75">
      <c r="A35" s="45" t="s">
        <v>39</v>
      </c>
      <c r="B35" s="10">
        <v>2784</v>
      </c>
      <c r="C35" s="41">
        <v>400</v>
      </c>
      <c r="D35" s="41">
        <v>80</v>
      </c>
      <c r="E35" s="42">
        <v>75</v>
      </c>
      <c r="F35" s="41">
        <v>1457</v>
      </c>
      <c r="G35" s="41">
        <v>772</v>
      </c>
      <c r="H35" s="43">
        <f t="shared" si="0"/>
        <v>83784</v>
      </c>
      <c r="I35" s="43">
        <f t="shared" si="1"/>
        <v>89088</v>
      </c>
      <c r="J35" s="44">
        <f t="shared" si="2"/>
        <v>-5.9536637931034475E-2</v>
      </c>
    </row>
    <row r="36" spans="1:10" ht="15.75">
      <c r="A36" s="45" t="s">
        <v>40</v>
      </c>
      <c r="B36" s="10">
        <v>40000</v>
      </c>
      <c r="C36" s="41">
        <v>6292</v>
      </c>
      <c r="D36" s="41">
        <v>1141</v>
      </c>
      <c r="E36" s="42">
        <v>719</v>
      </c>
      <c r="F36" s="41">
        <v>17393</v>
      </c>
      <c r="G36" s="41">
        <v>14455</v>
      </c>
      <c r="H36" s="43">
        <f t="shared" si="0"/>
        <v>1220624</v>
      </c>
      <c r="I36" s="43">
        <f t="shared" si="1"/>
        <v>1280000</v>
      </c>
      <c r="J36" s="44">
        <f t="shared" si="2"/>
        <v>-4.6387500000000026E-2</v>
      </c>
    </row>
    <row r="37" spans="1:10" ht="15.75">
      <c r="A37" s="45" t="s">
        <v>41</v>
      </c>
      <c r="B37" s="10">
        <v>400000</v>
      </c>
      <c r="C37" s="41">
        <v>64309</v>
      </c>
      <c r="D37" s="41">
        <v>9976</v>
      </c>
      <c r="E37" s="42">
        <v>5730</v>
      </c>
      <c r="F37" s="41">
        <v>174466</v>
      </c>
      <c r="G37" s="41">
        <v>145519</v>
      </c>
      <c r="H37" s="43">
        <f t="shared" si="0"/>
        <v>12215280</v>
      </c>
      <c r="I37" s="43">
        <f t="shared" si="1"/>
        <v>12800000</v>
      </c>
      <c r="J37" s="44">
        <f t="shared" si="2"/>
        <v>-4.5681250000000007E-2</v>
      </c>
    </row>
    <row r="38" spans="1:10" ht="15.75">
      <c r="A38" s="46" t="s">
        <v>42</v>
      </c>
      <c r="B38" s="47">
        <f t="shared" ref="B38:I38" si="3">SUM(B2:B37)</f>
        <v>4910854</v>
      </c>
      <c r="C38" s="47">
        <f t="shared" si="3"/>
        <v>674328</v>
      </c>
      <c r="D38" s="47">
        <f t="shared" si="3"/>
        <v>256481</v>
      </c>
      <c r="E38" s="47">
        <f t="shared" si="3"/>
        <v>401718</v>
      </c>
      <c r="F38" s="47">
        <f t="shared" si="3"/>
        <v>2402209</v>
      </c>
      <c r="G38" s="47">
        <f t="shared" si="3"/>
        <v>1176118</v>
      </c>
      <c r="H38" s="47">
        <f t="shared" si="3"/>
        <v>143054960</v>
      </c>
      <c r="I38" s="47">
        <f t="shared" si="3"/>
        <v>157147328</v>
      </c>
      <c r="J38" s="48">
        <f t="shared" si="2"/>
        <v>-8.967615408643792E-2</v>
      </c>
    </row>
    <row r="39" spans="1:10" ht="15.75">
      <c r="A39" s="3"/>
      <c r="B39" s="23"/>
      <c r="C39" s="23"/>
      <c r="D39" s="23"/>
      <c r="E39" s="3"/>
      <c r="F39" s="3"/>
    </row>
    <row r="42" spans="1:10" ht="47.25">
      <c r="A42" s="37" t="s">
        <v>0</v>
      </c>
      <c r="B42" s="38" t="s">
        <v>1</v>
      </c>
      <c r="C42" s="38" t="s">
        <v>62</v>
      </c>
      <c r="D42" s="38" t="s">
        <v>63</v>
      </c>
      <c r="E42" s="38" t="s">
        <v>64</v>
      </c>
      <c r="F42" s="38" t="s">
        <v>65</v>
      </c>
      <c r="G42" s="38" t="s">
        <v>66</v>
      </c>
      <c r="H42" s="38" t="s">
        <v>67</v>
      </c>
      <c r="I42" s="38" t="s">
        <v>3</v>
      </c>
      <c r="J42" s="39" t="s">
        <v>68</v>
      </c>
    </row>
    <row r="43" spans="1:10" ht="15.75">
      <c r="A43" s="45" t="s">
        <v>43</v>
      </c>
      <c r="B43" s="10">
        <f t="shared" ref="B43:I43" si="4">SUM(B2:B16)</f>
        <v>2086034</v>
      </c>
      <c r="C43" s="10">
        <f t="shared" si="4"/>
        <v>81194</v>
      </c>
      <c r="D43" s="10">
        <f t="shared" si="4"/>
        <v>102789</v>
      </c>
      <c r="E43" s="10">
        <f t="shared" si="4"/>
        <v>196654</v>
      </c>
      <c r="F43" s="10">
        <f t="shared" si="4"/>
        <v>1239843</v>
      </c>
      <c r="G43" s="10">
        <f t="shared" si="4"/>
        <v>465554</v>
      </c>
      <c r="H43" s="10">
        <f t="shared" si="4"/>
        <v>65311008</v>
      </c>
      <c r="I43" s="10">
        <f t="shared" si="4"/>
        <v>66753088</v>
      </c>
      <c r="J43" s="44">
        <f>H43/I43-1</f>
        <v>-2.1603195345809345E-2</v>
      </c>
    </row>
    <row r="44" spans="1:10" ht="15.75">
      <c r="A44" s="45" t="s">
        <v>44</v>
      </c>
      <c r="B44" s="10">
        <f t="shared" ref="B44:I44" si="5">SUM(B17:B31)</f>
        <v>1942768</v>
      </c>
      <c r="C44" s="10">
        <f t="shared" si="5"/>
        <v>494786</v>
      </c>
      <c r="D44" s="10">
        <f t="shared" si="5"/>
        <v>119890</v>
      </c>
      <c r="E44" s="10">
        <f t="shared" si="5"/>
        <v>120308</v>
      </c>
      <c r="F44" s="10">
        <f t="shared" si="5"/>
        <v>749320</v>
      </c>
      <c r="G44" s="10">
        <f t="shared" si="5"/>
        <v>458464</v>
      </c>
      <c r="H44" s="10">
        <f t="shared" si="5"/>
        <v>51080720</v>
      </c>
      <c r="I44" s="10">
        <f t="shared" si="5"/>
        <v>62168576</v>
      </c>
      <c r="J44" s="44">
        <f>H44/I44-1</f>
        <v>-0.17835145524324059</v>
      </c>
    </row>
    <row r="45" spans="1:10" ht="15.75">
      <c r="A45" s="45" t="s">
        <v>45</v>
      </c>
      <c r="B45" s="10">
        <f t="shared" ref="B45:I45" si="6">SUM(B32:B37)</f>
        <v>882052</v>
      </c>
      <c r="C45" s="10">
        <f t="shared" si="6"/>
        <v>98348</v>
      </c>
      <c r="D45" s="10">
        <f t="shared" si="6"/>
        <v>33802</v>
      </c>
      <c r="E45" s="10">
        <f t="shared" si="6"/>
        <v>84756</v>
      </c>
      <c r="F45" s="10">
        <f t="shared" si="6"/>
        <v>413046</v>
      </c>
      <c r="G45" s="10">
        <f t="shared" si="6"/>
        <v>252100</v>
      </c>
      <c r="H45" s="10">
        <f t="shared" si="6"/>
        <v>26663232</v>
      </c>
      <c r="I45" s="10">
        <f t="shared" si="6"/>
        <v>28225664</v>
      </c>
      <c r="J45" s="44">
        <f>H45/I45-1</f>
        <v>-5.5355013083128846E-2</v>
      </c>
    </row>
  </sheetData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55" workbookViewId="0"/>
  </sheetViews>
  <sheetFormatPr defaultRowHeight="14.25"/>
  <cols>
    <col min="1" max="1" width="10.625" customWidth="1"/>
  </cols>
  <sheetData/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topLeftCell="A13" workbookViewId="0">
      <selection activeCell="C17" sqref="C17"/>
    </sheetView>
  </sheetViews>
  <sheetFormatPr defaultRowHeight="14.25"/>
  <cols>
    <col min="1" max="1" width="12.75" customWidth="1"/>
    <col min="2" max="2" width="13.75" customWidth="1"/>
    <col min="3" max="4" width="14.75" customWidth="1"/>
    <col min="5" max="6" width="10.625" customWidth="1"/>
  </cols>
  <sheetData>
    <row r="1" spans="1:6">
      <c r="A1" t="s">
        <v>70</v>
      </c>
      <c r="B1" t="s">
        <v>71</v>
      </c>
      <c r="C1" t="s">
        <v>51</v>
      </c>
      <c r="D1" t="s">
        <v>72</v>
      </c>
      <c r="E1" t="s">
        <v>0</v>
      </c>
      <c r="F1" t="s">
        <v>73</v>
      </c>
    </row>
    <row r="2" spans="1:6" ht="15.75">
      <c r="A2" t="s">
        <v>74</v>
      </c>
      <c r="B2" t="s">
        <v>75</v>
      </c>
      <c r="C2">
        <v>391</v>
      </c>
      <c r="D2">
        <v>33</v>
      </c>
      <c r="E2" s="49" t="s">
        <v>21</v>
      </c>
      <c r="F2" t="s">
        <v>76</v>
      </c>
    </row>
    <row r="3" spans="1:6" ht="15.75">
      <c r="A3" t="s">
        <v>74</v>
      </c>
      <c r="B3" t="s">
        <v>77</v>
      </c>
      <c r="C3">
        <v>404</v>
      </c>
      <c r="D3">
        <v>9</v>
      </c>
      <c r="E3" s="49" t="s">
        <v>21</v>
      </c>
      <c r="F3" t="s">
        <v>76</v>
      </c>
    </row>
    <row r="4" spans="1:6" ht="15.75">
      <c r="A4" t="s">
        <v>78</v>
      </c>
      <c r="B4" t="s">
        <v>79</v>
      </c>
      <c r="C4">
        <v>3962</v>
      </c>
      <c r="D4">
        <v>134</v>
      </c>
      <c r="E4" s="49" t="s">
        <v>21</v>
      </c>
      <c r="F4" t="s">
        <v>76</v>
      </c>
    </row>
    <row r="5" spans="1:6" ht="15.75">
      <c r="A5" t="s">
        <v>78</v>
      </c>
      <c r="B5" t="s">
        <v>80</v>
      </c>
      <c r="C5">
        <v>1634</v>
      </c>
      <c r="D5">
        <v>14</v>
      </c>
      <c r="E5" s="49" t="s">
        <v>21</v>
      </c>
      <c r="F5" t="s">
        <v>76</v>
      </c>
    </row>
    <row r="6" spans="1:6" ht="15.75">
      <c r="A6" t="s">
        <v>74</v>
      </c>
      <c r="B6" t="s">
        <v>79</v>
      </c>
      <c r="C6">
        <v>267</v>
      </c>
      <c r="D6">
        <v>24</v>
      </c>
      <c r="E6" s="49" t="s">
        <v>24</v>
      </c>
      <c r="F6" t="s">
        <v>69</v>
      </c>
    </row>
    <row r="7" spans="1:6" ht="15.75">
      <c r="A7" t="s">
        <v>74</v>
      </c>
      <c r="B7" t="s">
        <v>80</v>
      </c>
      <c r="C7">
        <v>533</v>
      </c>
      <c r="D7">
        <v>12</v>
      </c>
      <c r="E7" s="49" t="s">
        <v>24</v>
      </c>
      <c r="F7" t="s">
        <v>69</v>
      </c>
    </row>
    <row r="8" spans="1:6" ht="15.75">
      <c r="A8" t="s">
        <v>78</v>
      </c>
      <c r="B8" t="s">
        <v>79</v>
      </c>
      <c r="C8">
        <v>819</v>
      </c>
      <c r="D8">
        <v>15</v>
      </c>
      <c r="E8" s="49" t="s">
        <v>24</v>
      </c>
      <c r="F8" t="s">
        <v>69</v>
      </c>
    </row>
    <row r="9" spans="1:6" ht="15.75">
      <c r="A9" t="s">
        <v>78</v>
      </c>
      <c r="B9" t="s">
        <v>80</v>
      </c>
      <c r="C9">
        <v>1097</v>
      </c>
      <c r="D9">
        <v>6</v>
      </c>
      <c r="E9" s="49" t="s">
        <v>24</v>
      </c>
      <c r="F9" t="s">
        <v>69</v>
      </c>
    </row>
    <row r="10" spans="1:6" ht="15.75">
      <c r="A10" t="s">
        <v>74</v>
      </c>
      <c r="B10" t="s">
        <v>79</v>
      </c>
      <c r="C10">
        <v>335</v>
      </c>
      <c r="D10">
        <v>8</v>
      </c>
      <c r="E10" s="49" t="s">
        <v>27</v>
      </c>
      <c r="F10" t="s">
        <v>81</v>
      </c>
    </row>
    <row r="11" spans="1:6" ht="15.75">
      <c r="A11" t="s">
        <v>74</v>
      </c>
      <c r="B11" t="s">
        <v>80</v>
      </c>
      <c r="C11">
        <v>390</v>
      </c>
      <c r="D11">
        <v>20</v>
      </c>
      <c r="E11" s="49" t="s">
        <v>27</v>
      </c>
      <c r="F11" t="s">
        <v>81</v>
      </c>
    </row>
    <row r="12" spans="1:6" ht="15.75">
      <c r="A12" t="s">
        <v>78</v>
      </c>
      <c r="B12" t="s">
        <v>79</v>
      </c>
      <c r="C12">
        <v>1142</v>
      </c>
      <c r="D12">
        <v>26</v>
      </c>
      <c r="E12" s="49" t="s">
        <v>27</v>
      </c>
      <c r="F12" t="s">
        <v>81</v>
      </c>
    </row>
    <row r="13" spans="1:6" ht="15.75">
      <c r="A13" t="s">
        <v>78</v>
      </c>
      <c r="B13" t="s">
        <v>80</v>
      </c>
      <c r="C13">
        <v>1309</v>
      </c>
      <c r="D13">
        <v>11</v>
      </c>
      <c r="E13" s="49" t="s">
        <v>27</v>
      </c>
      <c r="F13" t="s">
        <v>81</v>
      </c>
    </row>
    <row r="14" spans="1:6" ht="15.75">
      <c r="A14" t="s">
        <v>74</v>
      </c>
      <c r="B14" t="s">
        <v>79</v>
      </c>
      <c r="C14">
        <v>345</v>
      </c>
      <c r="D14">
        <v>11</v>
      </c>
      <c r="E14" s="49" t="s">
        <v>30</v>
      </c>
      <c r="F14" t="s">
        <v>81</v>
      </c>
    </row>
    <row r="15" spans="1:6" ht="15.75">
      <c r="A15" t="s">
        <v>74</v>
      </c>
      <c r="B15" t="s">
        <v>80</v>
      </c>
      <c r="C15">
        <v>663</v>
      </c>
      <c r="D15">
        <v>20</v>
      </c>
      <c r="E15" s="49" t="s">
        <v>30</v>
      </c>
      <c r="F15" t="s">
        <v>81</v>
      </c>
    </row>
    <row r="16" spans="1:6" ht="15.75">
      <c r="A16" t="s">
        <v>78</v>
      </c>
      <c r="B16" t="s">
        <v>79</v>
      </c>
      <c r="C16" s="50">
        <v>6526</v>
      </c>
      <c r="D16">
        <v>268</v>
      </c>
      <c r="E16" s="49" t="s">
        <v>30</v>
      </c>
      <c r="F16" t="s">
        <v>81</v>
      </c>
    </row>
    <row r="17" spans="1:6" ht="15.75">
      <c r="A17" t="s">
        <v>78</v>
      </c>
      <c r="B17" t="s">
        <v>80</v>
      </c>
      <c r="C17">
        <v>5389</v>
      </c>
      <c r="D17">
        <v>46</v>
      </c>
      <c r="E17" s="49" t="s">
        <v>30</v>
      </c>
      <c r="F17" t="s">
        <v>81</v>
      </c>
    </row>
    <row r="18" spans="1:6" ht="15.75">
      <c r="A18" t="s">
        <v>74</v>
      </c>
      <c r="B18" t="s">
        <v>79</v>
      </c>
      <c r="C18">
        <v>84</v>
      </c>
      <c r="D18">
        <v>11</v>
      </c>
      <c r="E18" s="49" t="s">
        <v>33</v>
      </c>
      <c r="F18" t="s">
        <v>81</v>
      </c>
    </row>
    <row r="19" spans="1:6" ht="15.75">
      <c r="A19" t="s">
        <v>74</v>
      </c>
      <c r="B19" t="s">
        <v>80</v>
      </c>
      <c r="C19" s="50">
        <v>789</v>
      </c>
      <c r="D19">
        <v>13</v>
      </c>
      <c r="E19" s="49" t="s">
        <v>33</v>
      </c>
      <c r="F19" t="s">
        <v>76</v>
      </c>
    </row>
    <row r="20" spans="1:6" ht="15.75">
      <c r="A20" t="s">
        <v>78</v>
      </c>
      <c r="B20" t="s">
        <v>79</v>
      </c>
      <c r="C20">
        <v>4348</v>
      </c>
      <c r="D20">
        <v>197</v>
      </c>
      <c r="E20" s="49" t="s">
        <v>33</v>
      </c>
      <c r="F20" t="s">
        <v>76</v>
      </c>
    </row>
    <row r="21" spans="1:6" ht="15.75">
      <c r="A21" t="s">
        <v>78</v>
      </c>
      <c r="B21" t="s">
        <v>80</v>
      </c>
      <c r="C21">
        <v>2357</v>
      </c>
      <c r="D21">
        <v>12</v>
      </c>
      <c r="E21" s="49" t="s">
        <v>33</v>
      </c>
      <c r="F21" t="s">
        <v>76</v>
      </c>
    </row>
    <row r="22" spans="1:6" ht="15.75">
      <c r="A22" t="s">
        <v>74</v>
      </c>
      <c r="B22" t="s">
        <v>79</v>
      </c>
      <c r="C22">
        <v>747</v>
      </c>
      <c r="D22">
        <v>12</v>
      </c>
      <c r="E22" s="49" t="s">
        <v>6</v>
      </c>
      <c r="F22" t="s">
        <v>82</v>
      </c>
    </row>
    <row r="23" spans="1:6" ht="15.75">
      <c r="A23" t="s">
        <v>74</v>
      </c>
      <c r="B23" t="s">
        <v>80</v>
      </c>
      <c r="C23">
        <v>6242</v>
      </c>
      <c r="D23">
        <v>46</v>
      </c>
      <c r="E23" s="49" t="s">
        <v>6</v>
      </c>
      <c r="F23" t="s">
        <v>82</v>
      </c>
    </row>
    <row r="24" spans="1:6" ht="15.75">
      <c r="A24" t="s">
        <v>78</v>
      </c>
      <c r="B24" t="s">
        <v>79</v>
      </c>
      <c r="C24">
        <v>107</v>
      </c>
      <c r="D24">
        <v>12</v>
      </c>
      <c r="E24" s="49" t="s">
        <v>6</v>
      </c>
      <c r="F24" t="s">
        <v>82</v>
      </c>
    </row>
    <row r="25" spans="1:6" ht="15.75">
      <c r="A25" t="s">
        <v>78</v>
      </c>
      <c r="B25" t="s">
        <v>80</v>
      </c>
      <c r="C25">
        <v>49</v>
      </c>
      <c r="D25">
        <v>23</v>
      </c>
      <c r="E25" s="49" t="s">
        <v>6</v>
      </c>
      <c r="F25" t="s">
        <v>82</v>
      </c>
    </row>
    <row r="26" spans="1:6" ht="15.75">
      <c r="A26" t="s">
        <v>74</v>
      </c>
      <c r="B26" t="s">
        <v>75</v>
      </c>
      <c r="C26">
        <v>613</v>
      </c>
      <c r="D26">
        <v>18</v>
      </c>
      <c r="E26" s="49" t="s">
        <v>36</v>
      </c>
      <c r="F26" t="s">
        <v>76</v>
      </c>
    </row>
    <row r="27" spans="1:6" ht="15.75">
      <c r="A27" t="s">
        <v>74</v>
      </c>
      <c r="B27" t="s">
        <v>77</v>
      </c>
      <c r="C27">
        <v>965</v>
      </c>
      <c r="D27">
        <v>9</v>
      </c>
      <c r="E27" s="49" t="s">
        <v>36</v>
      </c>
      <c r="F27" t="s">
        <v>76</v>
      </c>
    </row>
    <row r="28" spans="1:6" ht="15.75">
      <c r="A28" t="s">
        <v>78</v>
      </c>
      <c r="B28" t="s">
        <v>79</v>
      </c>
      <c r="C28">
        <v>173</v>
      </c>
      <c r="D28">
        <v>22</v>
      </c>
      <c r="E28" s="49" t="s">
        <v>36</v>
      </c>
      <c r="F28" t="s">
        <v>76</v>
      </c>
    </row>
    <row r="29" spans="1:6" ht="15.75">
      <c r="A29" t="s">
        <v>78</v>
      </c>
      <c r="B29" t="s">
        <v>80</v>
      </c>
      <c r="C29">
        <v>212</v>
      </c>
      <c r="D29">
        <v>10</v>
      </c>
      <c r="E29" s="49" t="s">
        <v>36</v>
      </c>
      <c r="F29" t="s">
        <v>76</v>
      </c>
    </row>
    <row r="30" spans="1:6" ht="15.75">
      <c r="A30" t="s">
        <v>74</v>
      </c>
      <c r="B30" t="s">
        <v>75</v>
      </c>
      <c r="C30">
        <v>456</v>
      </c>
      <c r="D30">
        <v>15</v>
      </c>
      <c r="E30" s="49" t="s">
        <v>15</v>
      </c>
      <c r="F30" t="s">
        <v>69</v>
      </c>
    </row>
    <row r="31" spans="1:6" ht="15.75">
      <c r="A31" t="s">
        <v>74</v>
      </c>
      <c r="B31" t="s">
        <v>77</v>
      </c>
      <c r="C31">
        <v>887</v>
      </c>
      <c r="D31">
        <v>8</v>
      </c>
      <c r="E31" s="49" t="s">
        <v>15</v>
      </c>
      <c r="F31" t="s">
        <v>69</v>
      </c>
    </row>
    <row r="32" spans="1:6" ht="15.75">
      <c r="A32" t="s">
        <v>78</v>
      </c>
      <c r="B32" t="s">
        <v>79</v>
      </c>
      <c r="C32">
        <v>161</v>
      </c>
      <c r="D32">
        <v>21</v>
      </c>
      <c r="E32" s="49" t="s">
        <v>15</v>
      </c>
      <c r="F32" t="s">
        <v>69</v>
      </c>
    </row>
    <row r="33" spans="1:6" ht="15.75">
      <c r="A33" t="s">
        <v>78</v>
      </c>
      <c r="B33" t="s">
        <v>80</v>
      </c>
      <c r="C33">
        <v>558</v>
      </c>
      <c r="D33">
        <v>10</v>
      </c>
      <c r="E33" s="49" t="s">
        <v>15</v>
      </c>
      <c r="F33" t="s">
        <v>69</v>
      </c>
    </row>
    <row r="34" spans="1:6" ht="15.75">
      <c r="A34" t="s">
        <v>74</v>
      </c>
      <c r="B34" t="s">
        <v>75</v>
      </c>
      <c r="C34">
        <v>654</v>
      </c>
      <c r="D34">
        <v>29</v>
      </c>
      <c r="E34" s="49" t="s">
        <v>9</v>
      </c>
      <c r="F34" t="s">
        <v>76</v>
      </c>
    </row>
    <row r="35" spans="1:6" ht="15.75">
      <c r="A35" t="s">
        <v>74</v>
      </c>
      <c r="B35" t="s">
        <v>77</v>
      </c>
      <c r="C35">
        <v>1161</v>
      </c>
      <c r="D35">
        <v>10</v>
      </c>
      <c r="E35" s="49" t="s">
        <v>9</v>
      </c>
      <c r="F35" t="s">
        <v>76</v>
      </c>
    </row>
    <row r="36" spans="1:6" ht="15.75">
      <c r="A36" t="s">
        <v>78</v>
      </c>
      <c r="B36" t="s">
        <v>79</v>
      </c>
      <c r="C36">
        <v>1328</v>
      </c>
      <c r="D36">
        <v>279</v>
      </c>
      <c r="E36" s="49" t="s">
        <v>9</v>
      </c>
      <c r="F36" t="s">
        <v>76</v>
      </c>
    </row>
    <row r="37" spans="1:6" ht="15.75">
      <c r="A37" t="s">
        <v>78</v>
      </c>
      <c r="B37" t="s">
        <v>80</v>
      </c>
      <c r="C37">
        <v>2603</v>
      </c>
      <c r="D37">
        <v>16</v>
      </c>
      <c r="E37" s="49" t="s">
        <v>9</v>
      </c>
      <c r="F37" t="s">
        <v>76</v>
      </c>
    </row>
    <row r="38" spans="1:6" ht="15.75">
      <c r="A38" t="s">
        <v>74</v>
      </c>
      <c r="B38" t="s">
        <v>75</v>
      </c>
      <c r="C38">
        <v>220</v>
      </c>
      <c r="D38">
        <v>16</v>
      </c>
      <c r="E38" s="49" t="s">
        <v>39</v>
      </c>
      <c r="F38" t="s">
        <v>69</v>
      </c>
    </row>
    <row r="39" spans="1:6" ht="15.75">
      <c r="A39" t="s">
        <v>74</v>
      </c>
      <c r="B39" t="s">
        <v>77</v>
      </c>
      <c r="C39">
        <v>197</v>
      </c>
      <c r="D39">
        <v>7</v>
      </c>
      <c r="E39" s="49" t="s">
        <v>39</v>
      </c>
      <c r="F39" t="s">
        <v>76</v>
      </c>
    </row>
    <row r="40" spans="1:6" ht="15.75">
      <c r="A40" t="s">
        <v>78</v>
      </c>
      <c r="B40" t="s">
        <v>79</v>
      </c>
      <c r="C40">
        <v>163</v>
      </c>
      <c r="D40">
        <v>26</v>
      </c>
      <c r="E40" s="49" t="s">
        <v>39</v>
      </c>
      <c r="F40" t="s">
        <v>76</v>
      </c>
    </row>
    <row r="41" spans="1:6" ht="15.75">
      <c r="A41" t="s">
        <v>78</v>
      </c>
      <c r="B41" t="s">
        <v>80</v>
      </c>
      <c r="C41">
        <v>176</v>
      </c>
      <c r="D41">
        <v>14</v>
      </c>
      <c r="E41" s="49" t="s">
        <v>39</v>
      </c>
      <c r="F41" t="s">
        <v>76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1"/>
  <sheetViews>
    <sheetView tabSelected="1" topLeftCell="A19" workbookViewId="0">
      <selection activeCell="N8" sqref="N8"/>
    </sheetView>
  </sheetViews>
  <sheetFormatPr defaultRowHeight="14.25"/>
  <cols>
    <col min="1" max="1" width="7.625" bestFit="1" customWidth="1"/>
    <col min="2" max="2" width="12.625" customWidth="1"/>
    <col min="3" max="3" width="10.125" bestFit="1" customWidth="1"/>
    <col min="4" max="4" width="8" bestFit="1" customWidth="1"/>
    <col min="5" max="5" width="7.875" bestFit="1" customWidth="1"/>
    <col min="6" max="6" width="11.25" customWidth="1"/>
    <col min="7" max="7" width="13.625" bestFit="1" customWidth="1"/>
    <col min="9" max="9" width="7.625" bestFit="1" customWidth="1"/>
    <col min="10" max="10" width="9.375" bestFit="1" customWidth="1"/>
    <col min="11" max="11" width="10.5" customWidth="1"/>
    <col min="12" max="12" width="8" bestFit="1" customWidth="1"/>
    <col min="13" max="13" width="7.875" bestFit="1" customWidth="1"/>
    <col min="14" max="14" width="11.125" customWidth="1"/>
    <col min="15" max="15" width="13.875" customWidth="1"/>
  </cols>
  <sheetData>
    <row r="1" spans="1:15" ht="15.75" thickBot="1">
      <c r="A1" s="72" t="s">
        <v>89</v>
      </c>
      <c r="B1" s="73"/>
      <c r="C1" s="73"/>
      <c r="D1" s="73"/>
      <c r="E1" s="73"/>
      <c r="F1" s="73"/>
      <c r="G1" s="74"/>
      <c r="I1" s="72" t="s">
        <v>90</v>
      </c>
      <c r="J1" s="73"/>
      <c r="K1" s="73"/>
      <c r="L1" s="73"/>
      <c r="M1" s="73"/>
      <c r="N1" s="73"/>
      <c r="O1" s="74"/>
    </row>
    <row r="2" spans="1:15" ht="16.5" thickBot="1">
      <c r="A2" s="66" t="s">
        <v>0</v>
      </c>
      <c r="B2" s="67" t="s">
        <v>83</v>
      </c>
      <c r="C2" s="67" t="s">
        <v>84</v>
      </c>
      <c r="D2" s="67" t="s">
        <v>85</v>
      </c>
      <c r="E2" s="68" t="s">
        <v>86</v>
      </c>
      <c r="F2" s="68" t="s">
        <v>87</v>
      </c>
      <c r="G2" s="69" t="s">
        <v>88</v>
      </c>
      <c r="I2" s="62" t="s">
        <v>0</v>
      </c>
      <c r="J2" s="63" t="s">
        <v>83</v>
      </c>
      <c r="K2" s="63" t="s">
        <v>84</v>
      </c>
      <c r="L2" s="63" t="s">
        <v>85</v>
      </c>
      <c r="M2" s="64" t="s">
        <v>86</v>
      </c>
      <c r="N2" s="64" t="s">
        <v>87</v>
      </c>
      <c r="O2" s="65" t="s">
        <v>88</v>
      </c>
    </row>
    <row r="3" spans="1:15" ht="15.75">
      <c r="A3" s="51" t="s">
        <v>9</v>
      </c>
      <c r="B3" s="70">
        <v>21</v>
      </c>
      <c r="C3" s="70">
        <v>24</v>
      </c>
      <c r="D3" s="70">
        <v>26</v>
      </c>
      <c r="E3" s="70">
        <v>19</v>
      </c>
      <c r="F3" s="70">
        <v>16</v>
      </c>
      <c r="G3" s="71">
        <v>10</v>
      </c>
      <c r="I3" s="59" t="s">
        <v>9</v>
      </c>
      <c r="J3" s="60">
        <v>3332</v>
      </c>
      <c r="K3" s="60">
        <v>2327</v>
      </c>
      <c r="L3" s="60">
        <v>61</v>
      </c>
      <c r="M3" s="60">
        <v>12</v>
      </c>
      <c r="N3" s="60">
        <v>2603</v>
      </c>
      <c r="O3" s="61">
        <v>1161</v>
      </c>
    </row>
    <row r="4" spans="1:15" ht="15.75">
      <c r="A4" s="52" t="s">
        <v>15</v>
      </c>
      <c r="B4" s="55">
        <v>16</v>
      </c>
      <c r="C4" s="55">
        <v>23</v>
      </c>
      <c r="D4" s="55">
        <v>22</v>
      </c>
      <c r="E4" s="55">
        <v>20</v>
      </c>
      <c r="F4" s="55">
        <v>10</v>
      </c>
      <c r="G4" s="56">
        <v>8</v>
      </c>
      <c r="I4" s="52" t="s">
        <v>15</v>
      </c>
      <c r="J4" s="55">
        <v>746</v>
      </c>
      <c r="K4" s="55">
        <v>438</v>
      </c>
      <c r="L4" s="55">
        <v>70</v>
      </c>
      <c r="M4" s="55">
        <v>16</v>
      </c>
      <c r="N4" s="55">
        <v>558</v>
      </c>
      <c r="O4" s="56">
        <v>887</v>
      </c>
    </row>
    <row r="5" spans="1:15" ht="15.75">
      <c r="A5" s="52" t="s">
        <v>21</v>
      </c>
      <c r="B5" s="55">
        <v>28</v>
      </c>
      <c r="C5" s="55">
        <v>34</v>
      </c>
      <c r="D5" s="55">
        <v>26</v>
      </c>
      <c r="E5" s="55">
        <v>20</v>
      </c>
      <c r="F5" s="55">
        <v>14</v>
      </c>
      <c r="G5" s="56">
        <v>9</v>
      </c>
      <c r="I5" s="52" t="s">
        <v>21</v>
      </c>
      <c r="J5" s="55">
        <v>73936</v>
      </c>
      <c r="K5" s="55">
        <v>25968</v>
      </c>
      <c r="L5" s="55">
        <v>60</v>
      </c>
      <c r="M5" s="55">
        <v>10</v>
      </c>
      <c r="N5" s="60">
        <v>1634</v>
      </c>
      <c r="O5" s="61">
        <v>404</v>
      </c>
    </row>
    <row r="6" spans="1:15" ht="15.75">
      <c r="A6" s="52" t="s">
        <v>24</v>
      </c>
      <c r="B6" s="55">
        <v>5</v>
      </c>
      <c r="C6" s="55">
        <v>8</v>
      </c>
      <c r="D6" s="55">
        <v>15</v>
      </c>
      <c r="E6" s="55">
        <v>14</v>
      </c>
      <c r="F6" s="55">
        <v>6</v>
      </c>
      <c r="G6" s="56">
        <v>12</v>
      </c>
      <c r="I6" s="52" t="s">
        <v>24</v>
      </c>
      <c r="J6" s="55">
        <v>1879</v>
      </c>
      <c r="K6" s="55">
        <v>2016</v>
      </c>
      <c r="L6" s="55">
        <v>47</v>
      </c>
      <c r="M6" s="55">
        <v>15</v>
      </c>
      <c r="N6" s="55">
        <v>1097</v>
      </c>
      <c r="O6" s="56">
        <v>533</v>
      </c>
    </row>
    <row r="7" spans="1:15" ht="15.75">
      <c r="A7" s="53" t="s">
        <v>27</v>
      </c>
      <c r="B7" s="55">
        <v>28</v>
      </c>
      <c r="C7" s="55">
        <v>28</v>
      </c>
      <c r="D7" s="55">
        <v>14</v>
      </c>
      <c r="E7" s="55">
        <v>20</v>
      </c>
      <c r="F7" s="55">
        <v>11</v>
      </c>
      <c r="G7" s="56">
        <v>8</v>
      </c>
      <c r="I7" s="53" t="s">
        <v>27</v>
      </c>
      <c r="J7" s="55">
        <v>36594</v>
      </c>
      <c r="K7" s="55">
        <v>12976</v>
      </c>
      <c r="L7" s="55">
        <v>27</v>
      </c>
      <c r="M7" s="55">
        <v>11</v>
      </c>
      <c r="N7" s="55">
        <v>1309</v>
      </c>
      <c r="O7" s="56">
        <v>335</v>
      </c>
    </row>
    <row r="8" spans="1:15" ht="15.75">
      <c r="A8" s="53" t="s">
        <v>30</v>
      </c>
      <c r="B8" s="55">
        <v>27</v>
      </c>
      <c r="C8" s="55">
        <v>28</v>
      </c>
      <c r="D8" s="55">
        <v>34</v>
      </c>
      <c r="E8" s="55">
        <v>23</v>
      </c>
      <c r="F8" s="55">
        <v>46</v>
      </c>
      <c r="G8" s="56">
        <v>11</v>
      </c>
      <c r="I8" s="53" t="s">
        <v>30</v>
      </c>
      <c r="J8" s="55">
        <v>51590</v>
      </c>
      <c r="K8" s="55">
        <v>31357</v>
      </c>
      <c r="L8" s="55">
        <v>53</v>
      </c>
      <c r="M8" s="55">
        <v>18</v>
      </c>
      <c r="N8" s="55">
        <v>5389</v>
      </c>
      <c r="O8" s="56">
        <v>345</v>
      </c>
    </row>
    <row r="9" spans="1:15" ht="15.75">
      <c r="A9" s="53" t="s">
        <v>33</v>
      </c>
      <c r="B9" s="55">
        <v>29</v>
      </c>
      <c r="C9" s="55">
        <v>34</v>
      </c>
      <c r="D9" s="55">
        <v>18</v>
      </c>
      <c r="E9" s="55">
        <v>20</v>
      </c>
      <c r="F9" s="55">
        <v>12</v>
      </c>
      <c r="G9" s="56">
        <v>11</v>
      </c>
      <c r="I9" s="53" t="s">
        <v>33</v>
      </c>
      <c r="J9" s="55">
        <v>86662</v>
      </c>
      <c r="K9" s="55">
        <v>50862</v>
      </c>
      <c r="L9" s="55">
        <v>82</v>
      </c>
      <c r="M9" s="55">
        <v>11</v>
      </c>
      <c r="N9" s="55">
        <v>2357</v>
      </c>
      <c r="O9" s="56">
        <v>84</v>
      </c>
    </row>
    <row r="10" spans="1:15" ht="15.75">
      <c r="A10" s="53" t="s">
        <v>36</v>
      </c>
      <c r="B10" s="55">
        <v>17</v>
      </c>
      <c r="C10" s="55">
        <v>19</v>
      </c>
      <c r="D10" s="55">
        <v>25</v>
      </c>
      <c r="E10" s="55">
        <v>16</v>
      </c>
      <c r="F10" s="55">
        <v>10</v>
      </c>
      <c r="G10" s="56">
        <v>9</v>
      </c>
      <c r="I10" s="53" t="s">
        <v>36</v>
      </c>
      <c r="J10" s="55">
        <v>19</v>
      </c>
      <c r="K10" s="55">
        <v>26</v>
      </c>
      <c r="L10" s="55">
        <v>15</v>
      </c>
      <c r="M10" s="55">
        <v>13</v>
      </c>
      <c r="N10" s="55">
        <v>212</v>
      </c>
      <c r="O10" s="56">
        <v>965</v>
      </c>
    </row>
    <row r="11" spans="1:15" ht="16.5" thickBot="1">
      <c r="A11" s="54" t="s">
        <v>39</v>
      </c>
      <c r="B11" s="57">
        <v>19</v>
      </c>
      <c r="C11" s="57">
        <v>26</v>
      </c>
      <c r="D11" s="57">
        <v>15</v>
      </c>
      <c r="E11" s="57">
        <v>13</v>
      </c>
      <c r="F11" s="57">
        <v>14</v>
      </c>
      <c r="G11" s="58">
        <v>7</v>
      </c>
      <c r="I11" s="54" t="s">
        <v>39</v>
      </c>
      <c r="J11" s="57">
        <v>258</v>
      </c>
      <c r="K11" s="57">
        <v>150</v>
      </c>
      <c r="L11" s="57">
        <v>42</v>
      </c>
      <c r="M11" s="57">
        <v>11</v>
      </c>
      <c r="N11" s="57">
        <v>176</v>
      </c>
      <c r="O11" s="58">
        <v>197</v>
      </c>
    </row>
  </sheetData>
  <mergeCells count="2">
    <mergeCell ref="A1:G1"/>
    <mergeCell ref="I1:O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Planilha3</vt:lpstr>
      <vt:lpstr>Tam x bytes</vt:lpstr>
      <vt:lpstr>Por octeto</vt:lpstr>
      <vt:lpstr>Octetos para IPv4</vt:lpstr>
      <vt:lpstr>NeuroCuts</vt:lpstr>
      <vt:lpstr>Resultado do Experimentos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Aldori Alves de Oliveira</cp:lastModifiedBy>
  <cp:revision>46</cp:revision>
  <dcterms:created xsi:type="dcterms:W3CDTF">2020-06-26T19:00:29Z</dcterms:created>
  <dcterms:modified xsi:type="dcterms:W3CDTF">2020-07-27T03:15:50Z</dcterms:modified>
</cp:coreProperties>
</file>