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nat\AndroidStudioProjects\parsetheparcel-jonathan-barboza\"/>
    </mc:Choice>
  </mc:AlternateContent>
  <xr:revisionPtr revIDLastSave="0" documentId="13_ncr:1_{956D849A-AEC3-43AA-BBF4-EF41F272A360}" xr6:coauthVersionLast="31" xr6:coauthVersionMax="31" xr10:uidLastSave="{00000000-0000-0000-0000-000000000000}"/>
  <bookViews>
    <workbookView showHorizontalScroll="0" showVerticalScroll="0" xWindow="0" yWindow="0" windowWidth="15345" windowHeight="4470" xr2:uid="{BA5B0E40-C23A-49C5-99E1-85A3E5095905}"/>
  </bookViews>
  <sheets>
    <sheet name="Excel_Solution" sheetId="1" r:id="rId1"/>
    <sheet name="data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4" i="1" s="1"/>
  <c r="D5" i="1" l="1"/>
  <c r="D3" i="1"/>
  <c r="D13" i="1" s="1"/>
  <c r="D15" i="1" s="1"/>
  <c r="D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Jonathan Souza</author>
  </authors>
  <commentList>
    <comment ref="B5" authorId="0" shapeId="0" xr:uid="{7BD04DB3-7157-43A4-A884-2043238D9FEF}">
      <text>
        <r>
          <rPr>
            <b/>
            <sz val="9"/>
            <color indexed="81"/>
            <rFont val="Tahoma"/>
            <family val="2"/>
          </rPr>
          <t>Tip:</t>
        </r>
        <r>
          <rPr>
            <sz val="9"/>
            <color indexed="81"/>
            <rFont val="Tahoma"/>
            <family val="2"/>
          </rPr>
          <t xml:space="preserve">
Select the city that would like delivering.</t>
        </r>
      </text>
    </comment>
    <comment ref="B7" authorId="0" shapeId="0" xr:uid="{D807B170-5B65-4A57-98D8-7D6AD0E3E45C}">
      <text>
        <r>
          <rPr>
            <b/>
            <sz val="9"/>
            <color indexed="81"/>
            <rFont val="Tahoma"/>
            <family val="2"/>
          </rPr>
          <t>Tip:</t>
        </r>
        <r>
          <rPr>
            <sz val="9"/>
            <color indexed="81"/>
            <rFont val="Tahoma"/>
            <family val="2"/>
          </rPr>
          <t xml:space="preserve">
Select the parcel dimensions</t>
        </r>
      </text>
    </comment>
  </commentList>
</comments>
</file>

<file path=xl/sharedStrings.xml><?xml version="1.0" encoding="utf-8"?>
<sst xmlns="http://schemas.openxmlformats.org/spreadsheetml/2006/main" count="74" uniqueCount="68">
  <si>
    <t>Length</t>
  </si>
  <si>
    <t>Breadth</t>
  </si>
  <si>
    <t>Height</t>
  </si>
  <si>
    <t>Cost</t>
  </si>
  <si>
    <t>Small</t>
  </si>
  <si>
    <t>200mm</t>
  </si>
  <si>
    <t>300mm</t>
  </si>
  <si>
    <t>150mm</t>
  </si>
  <si>
    <t>Medium</t>
  </si>
  <si>
    <t>400mm</t>
  </si>
  <si>
    <t>Large</t>
  </si>
  <si>
    <t>600mm</t>
  </si>
  <si>
    <t>250mm</t>
  </si>
  <si>
    <t>Package</t>
  </si>
  <si>
    <t>Length:</t>
  </si>
  <si>
    <t>Breadth:</t>
  </si>
  <si>
    <t>Height:</t>
  </si>
  <si>
    <t>Weight</t>
  </si>
  <si>
    <t>Rank (population)</t>
  </si>
  <si>
    <t>Urban area</t>
  </si>
  <si>
    <t>Population</t>
  </si>
  <si>
    <t>Auckland</t>
  </si>
  <si>
    <t>1,534,700</t>
  </si>
  <si>
    <t>1,413.2</t>
  </si>
  <si>
    <t>Wellington</t>
  </si>
  <si>
    <t>929.1</t>
  </si>
  <si>
    <t>Christchurch</t>
  </si>
  <si>
    <t>652.5</t>
  </si>
  <si>
    <t>Hamilton</t>
  </si>
  <si>
    <t>269.0</t>
  </si>
  <si>
    <t>Tauranga</t>
  </si>
  <si>
    <t>774.7</t>
  </si>
  <si>
    <t>Napier-Hastings</t>
  </si>
  <si>
    <t>354.7</t>
  </si>
  <si>
    <t>Dunedin</t>
  </si>
  <si>
    <t>471.4</t>
  </si>
  <si>
    <t>Palmerston North</t>
  </si>
  <si>
    <t>479.2</t>
  </si>
  <si>
    <t>Nelson</t>
  </si>
  <si>
    <t>456.8</t>
  </si>
  <si>
    <t>Rotorua</t>
  </si>
  <si>
    <t>660.7</t>
  </si>
  <si>
    <t>Whangarei</t>
  </si>
  <si>
    <t>433.8</t>
  </si>
  <si>
    <t>New Plymouth</t>
  </si>
  <si>
    <t>513.4</t>
  </si>
  <si>
    <t>Invercargill</t>
  </si>
  <si>
    <t>413.0</t>
  </si>
  <si>
    <t>Whanganui</t>
  </si>
  <si>
    <t>383.8</t>
  </si>
  <si>
    <t>Gisborne</t>
  </si>
  <si>
    <t>430.6</t>
  </si>
  <si>
    <t>Rate Finder</t>
  </si>
  <si>
    <t>From:</t>
  </si>
  <si>
    <t>Population
density
(people/km²)</t>
  </si>
  <si>
    <t>Area
(km²)[3]</t>
  </si>
  <si>
    <t>Dist. From Auckland
(km)</t>
  </si>
  <si>
    <t>Ship Fee</t>
  </si>
  <si>
    <t>Pack Price:</t>
  </si>
  <si>
    <t>Package :</t>
  </si>
  <si>
    <t>Distance:</t>
  </si>
  <si>
    <t>Extra fee:</t>
  </si>
  <si>
    <t>Total:</t>
  </si>
  <si>
    <t>User Input</t>
  </si>
  <si>
    <t>Destiny</t>
  </si>
  <si>
    <t>Manager Requirements</t>
  </si>
  <si>
    <t>Cities information</t>
  </si>
  <si>
    <t>* New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</si>
</sst>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* #,##0.00_-;\-&quot;R$&quot;* #,##0.00_-;_-&quot;R$&quot;* &quot;-&quot;??_-;_-@_-"/>
    <numFmt numFmtId="164" formatCode="###\ &quot;mm&quot;"/>
    <numFmt numFmtId="165" formatCode="###\ &quot;Kg&quot;"/>
    <numFmt numFmtId="166" formatCode="####\ &quot;Km&quot;"/>
    <numFmt numFmtId="167" formatCode="##\ &quot;NZD&quot;"/>
    <numFmt numFmtId="168" formatCode="###\ &quot;Km&quot;"/>
    <numFmt numFmtId="169" formatCode="##.0\ &quot;NZD&quot;"/>
  </numFmts>
  <fonts count="22" x14ac:knownFonts="1">
    <font>
      <sz val="11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6"/>
      <color theme="9" tint="0.39997558519241921"/>
      <name val="Arial"/>
      <family val="2"/>
    </font>
    <font>
      <sz val="10"/>
      <color theme="9" tint="0.39997558519241921"/>
      <name val="Calibri"/>
      <family val="2"/>
      <scheme val="minor"/>
    </font>
    <font>
      <b/>
      <sz val="10"/>
      <color theme="9" tint="0.39997558519241921"/>
      <name val="Segoe UI"/>
      <family val="2"/>
    </font>
    <font>
      <sz val="11"/>
      <color theme="9" tint="0.39997558519241921"/>
      <name val="Segoe UI"/>
      <family val="2"/>
    </font>
    <font>
      <sz val="12"/>
      <color theme="9" tint="0.39997558519241921"/>
      <name val="Arial"/>
      <family val="2"/>
    </font>
    <font>
      <sz val="12"/>
      <color theme="9" tint="0.39997558519241921"/>
      <name val="Calibri"/>
      <family val="2"/>
      <scheme val="minor"/>
    </font>
    <font>
      <sz val="16"/>
      <color rgb="FFFFC000"/>
      <name val="Arial"/>
      <family val="2"/>
    </font>
    <font>
      <sz val="11"/>
      <color rgb="FFFFC00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0"/>
      <color theme="9" tint="0.7999816888943144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5"/>
      <name val="Calibri"/>
      <family val="2"/>
      <scheme val="minor"/>
    </font>
    <font>
      <sz val="10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rgb="FFFF0000"/>
      <name val="Calibri"/>
      <family val="2"/>
      <scheme val="minor"/>
    </font>
    <font>
      <sz val="14"/>
      <color theme="9" tint="0.399975585192419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n">
        <color theme="9" tint="0.59996337778862885"/>
      </left>
      <right style="thin">
        <color theme="9" tint="-0.24994659260841701"/>
      </right>
      <top style="thin">
        <color theme="9" tint="0.59996337778862885"/>
      </top>
      <bottom style="thin">
        <color theme="9" tint="-0.24994659260841701"/>
      </bottom>
      <diagonal/>
    </border>
    <border>
      <left/>
      <right style="thin">
        <color theme="9" tint="0.59996337778862885"/>
      </right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 style="thin">
        <color theme="9" tint="0.59996337778862885"/>
      </left>
      <right style="hair">
        <color auto="1"/>
      </right>
      <top style="thin">
        <color theme="9" tint="0.59996337778862885"/>
      </top>
      <bottom style="hair">
        <color auto="1"/>
      </bottom>
      <diagonal/>
    </border>
    <border>
      <left style="hair">
        <color auto="1"/>
      </left>
      <right style="thin">
        <color theme="9" tint="-0.24994659260841701"/>
      </right>
      <top style="thin">
        <color theme="9" tint="0.59996337778862885"/>
      </top>
      <bottom style="hair">
        <color auto="1"/>
      </bottom>
      <diagonal/>
    </border>
    <border>
      <left style="thin">
        <color theme="9" tint="0.59996337778862885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theme="9" tint="-0.24994659260841701"/>
      </right>
      <top style="hair">
        <color auto="1"/>
      </top>
      <bottom style="hair">
        <color auto="1"/>
      </bottom>
      <diagonal/>
    </border>
    <border>
      <left style="thin">
        <color theme="9" tint="0.59996337778862885"/>
      </left>
      <right style="hair">
        <color auto="1"/>
      </right>
      <top style="hair">
        <color auto="1"/>
      </top>
      <bottom style="thin">
        <color theme="9" tint="-0.24994659260841701"/>
      </bottom>
      <diagonal/>
    </border>
    <border>
      <left style="hair">
        <color auto="1"/>
      </left>
      <right style="thin">
        <color theme="9" tint="-0.24994659260841701"/>
      </right>
      <top style="hair">
        <color auto="1"/>
      </top>
      <bottom style="thin">
        <color theme="9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77">
    <xf numFmtId="0" fontId="0" fillId="0" borderId="0" xfId="0"/>
    <xf numFmtId="0" fontId="12" fillId="0" borderId="0" xfId="0" applyFont="1" applyFill="1" applyBorder="1"/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 vertical="center"/>
    </xf>
    <xf numFmtId="0" fontId="1" fillId="2" borderId="0" xfId="0" applyFont="1" applyFill="1" applyProtection="1"/>
    <xf numFmtId="0" fontId="2" fillId="2" borderId="0" xfId="0" applyFont="1" applyFill="1" applyBorder="1" applyAlignment="1" applyProtection="1">
      <alignment horizontal="right"/>
    </xf>
    <xf numFmtId="0" fontId="9" fillId="2" borderId="2" xfId="0" applyFont="1" applyFill="1" applyBorder="1" applyAlignment="1" applyProtection="1">
      <alignment horizontal="center" wrapText="1"/>
    </xf>
    <xf numFmtId="0" fontId="6" fillId="2" borderId="1" xfId="0" applyFont="1" applyFill="1" applyBorder="1" applyAlignment="1" applyProtection="1">
      <alignment horizontal="left" vertical="center" wrapText="1"/>
    </xf>
    <xf numFmtId="166" fontId="6" fillId="2" borderId="0" xfId="0" applyNumberFormat="1" applyFont="1" applyFill="1" applyBorder="1" applyAlignment="1" applyProtection="1">
      <alignment horizontal="center" vertical="center"/>
    </xf>
    <xf numFmtId="0" fontId="3" fillId="2" borderId="0" xfId="0" applyFont="1" applyFill="1" applyProtection="1"/>
    <xf numFmtId="0" fontId="3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>
      <alignment wrapText="1"/>
    </xf>
    <xf numFmtId="0" fontId="3" fillId="2" borderId="0" xfId="0" applyFont="1" applyFill="1" applyAlignment="1" applyProtection="1">
      <alignment horizontal="center" vertical="center"/>
    </xf>
    <xf numFmtId="168" fontId="6" fillId="2" borderId="1" xfId="0" applyNumberFormat="1" applyFont="1" applyFill="1" applyBorder="1" applyAlignment="1" applyProtection="1">
      <alignment horizontal="center" vertical="center" wrapText="1"/>
    </xf>
    <xf numFmtId="0" fontId="5" fillId="2" borderId="0" xfId="0" applyFont="1" applyFill="1" applyAlignment="1" applyProtection="1">
      <alignment horizontal="left" vertical="top" wrapText="1" indent="1"/>
    </xf>
    <xf numFmtId="0" fontId="1" fillId="2" borderId="4" xfId="0" applyFont="1" applyFill="1" applyBorder="1" applyAlignment="1" applyProtection="1">
      <alignment horizontal="left" vertical="top" wrapText="1"/>
    </xf>
    <xf numFmtId="0" fontId="1" fillId="2" borderId="6" xfId="0" applyFont="1" applyFill="1" applyBorder="1" applyAlignment="1" applyProtection="1">
      <alignment horizontal="left" vertical="top" wrapText="1"/>
    </xf>
    <xf numFmtId="0" fontId="1" fillId="2" borderId="8" xfId="0" applyFont="1" applyFill="1" applyBorder="1" applyAlignment="1" applyProtection="1">
      <alignment horizontal="left" vertical="top" wrapText="1"/>
    </xf>
    <xf numFmtId="0" fontId="1" fillId="2" borderId="0" xfId="0" applyFont="1" applyFill="1" applyAlignment="1" applyProtection="1">
      <alignment horizontal="center" vertical="center" wrapText="1"/>
    </xf>
    <xf numFmtId="0" fontId="1" fillId="2" borderId="0" xfId="0" applyFont="1" applyFill="1" applyAlignment="1" applyProtection="1">
      <alignment horizontal="left"/>
    </xf>
    <xf numFmtId="0" fontId="17" fillId="2" borderId="0" xfId="0" applyFont="1" applyFill="1" applyBorder="1" applyAlignment="1" applyProtection="1">
      <alignment horizontal="left"/>
    </xf>
    <xf numFmtId="0" fontId="18" fillId="2" borderId="0" xfId="0" applyNumberFormat="1" applyFont="1" applyFill="1" applyBorder="1" applyAlignment="1" applyProtection="1">
      <alignment horizontal="left" vertical="center" wrapText="1"/>
    </xf>
    <xf numFmtId="166" fontId="18" fillId="2" borderId="0" xfId="0" applyNumberFormat="1" applyFont="1" applyFill="1" applyBorder="1" applyAlignment="1" applyProtection="1">
      <alignment horizontal="left" vertical="center" wrapText="1"/>
    </xf>
    <xf numFmtId="0" fontId="17" fillId="2" borderId="0" xfId="0" applyFont="1" applyFill="1" applyBorder="1" applyAlignment="1" applyProtection="1">
      <alignment horizontal="left" vertical="top"/>
    </xf>
    <xf numFmtId="167" fontId="18" fillId="2" borderId="0" xfId="1" applyNumberFormat="1" applyFont="1" applyFill="1" applyBorder="1" applyAlignment="1" applyProtection="1">
      <alignment horizontal="left" vertical="center"/>
    </xf>
    <xf numFmtId="0" fontId="1" fillId="2" borderId="0" xfId="0" applyFont="1" applyFill="1" applyAlignment="1" applyProtection="1">
      <alignment horizontal="right"/>
    </xf>
    <xf numFmtId="164" fontId="1" fillId="2" borderId="5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165" fontId="1" fillId="2" borderId="9" xfId="0" applyNumberFormat="1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left" vertical="center" wrapText="1"/>
      <protection locked="0"/>
    </xf>
    <xf numFmtId="0" fontId="5" fillId="2" borderId="0" xfId="0" applyFont="1" applyFill="1" applyBorder="1" applyAlignment="1" applyProtection="1">
      <alignment horizontal="left" vertical="top" wrapText="1" indent="1"/>
    </xf>
    <xf numFmtId="0" fontId="4" fillId="2" borderId="0" xfId="0" applyFont="1" applyFill="1" applyBorder="1" applyAlignment="1" applyProtection="1">
      <alignment horizontal="left" vertical="top" wrapText="1" indent="1"/>
    </xf>
    <xf numFmtId="169" fontId="18" fillId="2" borderId="0" xfId="1" applyNumberFormat="1" applyFont="1" applyFill="1" applyBorder="1" applyAlignment="1" applyProtection="1">
      <alignment horizontal="left" vertical="center"/>
    </xf>
    <xf numFmtId="0" fontId="11" fillId="4" borderId="14" xfId="0" applyFont="1" applyFill="1" applyBorder="1" applyAlignment="1">
      <alignment horizontal="center" vertical="center" wrapText="1"/>
    </xf>
    <xf numFmtId="0" fontId="20" fillId="2" borderId="0" xfId="0" applyFont="1" applyFill="1" applyAlignment="1" applyProtection="1">
      <alignment vertical="center"/>
    </xf>
    <xf numFmtId="0" fontId="19" fillId="6" borderId="0" xfId="0" applyFont="1" applyFill="1" applyBorder="1" applyAlignment="1">
      <alignment horizontal="center"/>
    </xf>
    <xf numFmtId="0" fontId="12" fillId="6" borderId="0" xfId="0" applyFont="1" applyFill="1" applyBorder="1"/>
    <xf numFmtId="0" fontId="14" fillId="3" borderId="15" xfId="0" applyFont="1" applyFill="1" applyBorder="1" applyAlignment="1">
      <alignment horizontal="center" vertical="center" wrapText="1"/>
    </xf>
    <xf numFmtId="0" fontId="14" fillId="3" borderId="16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wrapText="1"/>
    </xf>
    <xf numFmtId="0" fontId="11" fillId="5" borderId="14" xfId="0" applyFont="1" applyFill="1" applyBorder="1" applyAlignment="1">
      <alignment vertical="center" wrapText="1"/>
    </xf>
    <xf numFmtId="0" fontId="11" fillId="5" borderId="14" xfId="0" applyFont="1" applyFill="1" applyBorder="1" applyAlignment="1">
      <alignment horizontal="right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right" vertical="center" wrapText="1"/>
    </xf>
    <xf numFmtId="0" fontId="11" fillId="5" borderId="22" xfId="0" applyFont="1" applyFill="1" applyBorder="1" applyAlignment="1">
      <alignment horizontal="center" wrapText="1"/>
    </xf>
    <xf numFmtId="0" fontId="0" fillId="5" borderId="14" xfId="0" applyFont="1" applyFill="1" applyBorder="1"/>
    <xf numFmtId="0" fontId="11" fillId="4" borderId="22" xfId="0" applyFont="1" applyFill="1" applyBorder="1" applyAlignment="1">
      <alignment horizontal="center" wrapText="1"/>
    </xf>
    <xf numFmtId="0" fontId="0" fillId="4" borderId="14" xfId="0" applyFont="1" applyFill="1" applyBorder="1"/>
    <xf numFmtId="0" fontId="14" fillId="3" borderId="10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wrapText="1"/>
    </xf>
    <xf numFmtId="0" fontId="11" fillId="4" borderId="15" xfId="0" applyFont="1" applyFill="1" applyBorder="1" applyAlignment="1">
      <alignment vertical="center" wrapText="1"/>
    </xf>
    <xf numFmtId="0" fontId="11" fillId="4" borderId="15" xfId="0" applyFont="1" applyFill="1" applyBorder="1" applyAlignment="1">
      <alignment horizontal="right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wrapText="1"/>
    </xf>
    <xf numFmtId="0" fontId="11" fillId="4" borderId="20" xfId="0" applyFont="1" applyFill="1" applyBorder="1" applyAlignment="1">
      <alignment vertical="center" wrapText="1"/>
    </xf>
    <xf numFmtId="0" fontId="11" fillId="4" borderId="20" xfId="0" applyFont="1" applyFill="1" applyBorder="1" applyAlignment="1">
      <alignment horizontal="right" vertical="center" wrapText="1"/>
    </xf>
    <xf numFmtId="0" fontId="11" fillId="4" borderId="20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wrapText="1"/>
    </xf>
    <xf numFmtId="0" fontId="0" fillId="4" borderId="21" xfId="0" applyFont="1" applyFill="1" applyBorder="1"/>
    <xf numFmtId="0" fontId="11" fillId="4" borderId="21" xfId="0" applyFont="1" applyFill="1" applyBorder="1" applyAlignment="1">
      <alignment horizontal="right" vertical="center" wrapText="1"/>
    </xf>
    <xf numFmtId="0" fontId="11" fillId="4" borderId="21" xfId="0" applyFont="1" applyFill="1" applyBorder="1" applyAlignment="1">
      <alignment horizontal="center" vertical="center" wrapText="1"/>
    </xf>
    <xf numFmtId="0" fontId="19" fillId="6" borderId="11" xfId="0" applyFont="1" applyFill="1" applyBorder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4" fillId="3" borderId="23" xfId="0" applyFont="1" applyFill="1" applyBorder="1" applyAlignment="1">
      <alignment horizontal="center" vertical="center" wrapText="1"/>
    </xf>
    <xf numFmtId="0" fontId="14" fillId="3" borderId="24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21" fillId="6" borderId="0" xfId="0" applyFont="1" applyFill="1" applyBorder="1" applyAlignment="1">
      <alignment horizontal="left" vertical="center"/>
    </xf>
    <xf numFmtId="0" fontId="21" fillId="6" borderId="10" xfId="0" applyFont="1" applyFill="1" applyBorder="1" applyAlignment="1">
      <alignment horizontal="left" vertical="center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left" vertical="top" indent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80808"/>
      <color rgb="FF000000"/>
      <color rgb="FFFFC69F"/>
      <color rgb="FFFFDFC9"/>
      <color rgb="FFFF781D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FA4D-1E9D-419F-BC94-FC41ADCD84DB}">
  <sheetPr>
    <tabColor theme="9" tint="-0.249977111117893"/>
    <pageSetUpPr fitToPage="1"/>
  </sheetPr>
  <dimension ref="A1:XFC17"/>
  <sheetViews>
    <sheetView showRowColHeaders="0" tabSelected="1" zoomScale="163" zoomScaleNormal="77" workbookViewId="0">
      <selection activeCell="D10" sqref="D10"/>
    </sheetView>
  </sheetViews>
  <sheetFormatPr defaultColWidth="0" defaultRowHeight="15" x14ac:dyDescent="0.25"/>
  <cols>
    <col min="1" max="1" width="5.85546875" style="7" customWidth="1"/>
    <col min="2" max="2" width="9.85546875" style="7" customWidth="1"/>
    <col min="3" max="3" width="16.28515625" style="7" bestFit="1" customWidth="1"/>
    <col min="4" max="4" width="12.5703125" style="7" customWidth="1"/>
    <col min="5" max="5" width="11.5703125" style="7" customWidth="1"/>
    <col min="6" max="16383" width="9.140625" style="7" hidden="1"/>
    <col min="16384" max="16384" width="4" style="7" hidden="1"/>
  </cols>
  <sheetData>
    <row r="1" spans="1:6" ht="42" customHeight="1" x14ac:dyDescent="0.25"/>
    <row r="2" spans="1:6" ht="29.25" customHeight="1" x14ac:dyDescent="0.25">
      <c r="A2" s="76" t="s">
        <v>52</v>
      </c>
      <c r="B2" s="76"/>
      <c r="C2" s="76"/>
    </row>
    <row r="3" spans="1:6" ht="20.25" hidden="1" x14ac:dyDescent="0.3">
      <c r="A3" s="8"/>
      <c r="B3" s="9" t="s">
        <v>53</v>
      </c>
      <c r="C3" s="10" t="s">
        <v>21</v>
      </c>
      <c r="D3" s="11">
        <f>VLOOKUP(C3,data!B:F,5,FALSE)</f>
        <v>0</v>
      </c>
      <c r="E3" s="8"/>
    </row>
    <row r="4" spans="1:6" s="12" customFormat="1" ht="9" customHeight="1" x14ac:dyDescent="0.25">
      <c r="B4" s="13"/>
      <c r="C4" s="14"/>
      <c r="D4" s="15"/>
      <c r="F4" s="34"/>
    </row>
    <row r="5" spans="1:6" ht="16.5" x14ac:dyDescent="0.25">
      <c r="B5" s="9" t="s">
        <v>64</v>
      </c>
      <c r="C5" s="32" t="s">
        <v>38</v>
      </c>
      <c r="D5" s="16">
        <f>VLOOKUP(C5,data!B:F,5,FALSE)</f>
        <v>873</v>
      </c>
      <c r="F5" s="33"/>
    </row>
    <row r="6" spans="1:6" ht="12.75" customHeight="1" x14ac:dyDescent="0.25">
      <c r="F6" s="17"/>
    </row>
    <row r="7" spans="1:6" x14ac:dyDescent="0.25">
      <c r="B7" s="74" t="s">
        <v>63</v>
      </c>
      <c r="C7" s="18" t="s">
        <v>14</v>
      </c>
      <c r="D7" s="29">
        <v>300</v>
      </c>
    </row>
    <row r="8" spans="1:6" x14ac:dyDescent="0.25">
      <c r="B8" s="74"/>
      <c r="C8" s="19" t="s">
        <v>15</v>
      </c>
      <c r="D8" s="30">
        <v>50</v>
      </c>
    </row>
    <row r="9" spans="1:6" x14ac:dyDescent="0.25">
      <c r="B9" s="74"/>
      <c r="C9" s="19" t="s">
        <v>16</v>
      </c>
      <c r="D9" s="30">
        <v>20</v>
      </c>
    </row>
    <row r="10" spans="1:6" x14ac:dyDescent="0.25">
      <c r="B10" s="75"/>
      <c r="C10" s="20" t="s">
        <v>17</v>
      </c>
      <c r="D10" s="31">
        <v>25</v>
      </c>
    </row>
    <row r="11" spans="1:6" ht="12.75" customHeight="1" x14ac:dyDescent="0.25">
      <c r="B11" s="21"/>
      <c r="C11" s="22"/>
      <c r="D11" s="22"/>
    </row>
    <row r="12" spans="1:6" s="12" customFormat="1" ht="12.75" customHeight="1" x14ac:dyDescent="0.2">
      <c r="C12" s="23" t="s">
        <v>59</v>
      </c>
      <c r="D12" s="24" t="str">
        <f>IF(AND(D7&lt;=200,D8&lt;=300,D9&lt;=150),data!A3,IF(OR(D7&gt;300,D8&gt;400,D9&gt;200),data!A5,data!A4))</f>
        <v>Medium</v>
      </c>
    </row>
    <row r="13" spans="1:6" s="12" customFormat="1" ht="12.75" customHeight="1" x14ac:dyDescent="0.2">
      <c r="C13" s="23" t="s">
        <v>60</v>
      </c>
      <c r="D13" s="25">
        <f>(MAX(D3,D5)-MIN(D3,D5))</f>
        <v>873</v>
      </c>
      <c r="E13" s="37" t="s">
        <v>67</v>
      </c>
    </row>
    <row r="14" spans="1:6" s="12" customFormat="1" ht="12.75" customHeight="1" x14ac:dyDescent="0.2">
      <c r="C14" s="26" t="s">
        <v>58</v>
      </c>
      <c r="D14" s="35">
        <f>IF(D12=data!A3,data!E3,IF(D12=data!A4,data!E4,data!E5))</f>
        <v>7.5</v>
      </c>
    </row>
    <row r="15" spans="1:6" s="12" customFormat="1" ht="12.75" customHeight="1" x14ac:dyDescent="0.2">
      <c r="C15" s="23" t="s">
        <v>61</v>
      </c>
      <c r="D15" s="27">
        <f>D13 * VLOOKUP(D12,data!A:F,6,FALSE)</f>
        <v>873</v>
      </c>
      <c r="E15" s="37" t="s">
        <v>67</v>
      </c>
    </row>
    <row r="16" spans="1:6" s="12" customFormat="1" ht="12.75" customHeight="1" x14ac:dyDescent="0.2">
      <c r="C16" s="23" t="s">
        <v>62</v>
      </c>
      <c r="D16" s="27">
        <f>D14+D15</f>
        <v>880.5</v>
      </c>
    </row>
    <row r="17" spans="4:4" x14ac:dyDescent="0.25">
      <c r="D17" s="28"/>
    </row>
  </sheetData>
  <sheetProtection sheet="1" selectLockedCells="1"/>
  <mergeCells count="2">
    <mergeCell ref="B7:B10"/>
    <mergeCell ref="A2:C2"/>
  </mergeCells>
  <dataValidations count="7">
    <dataValidation type="decimal" operator="equal" allowBlank="1" showInputMessage="1" showErrorMessage="1" sqref="C7:C10 D3 D5" xr:uid="{794D03A9-1C42-4769-8017-F87AEB4AAF7A}">
      <formula1>213515151681816</formula1>
    </dataValidation>
    <dataValidation type="decimal" allowBlank="1" showInputMessage="1" showErrorMessage="1" errorTitle="Sorry" error="Max heigth 25KG" sqref="D10" xr:uid="{D8087283-2384-481A-953A-522783215197}">
      <formula1>0</formula1>
      <formula2>25</formula2>
    </dataValidation>
    <dataValidation operator="equal" allowBlank="1" showInputMessage="1" showErrorMessage="1" sqref="B3 B5 C14:C16" xr:uid="{84DDB7F3-BAE4-42BC-B25A-96AF259E6846}"/>
    <dataValidation type="whole" operator="lessThanOrEqual" allowBlank="1" showInputMessage="1" showErrorMessage="1" errorTitle="Dear Customer" error="Max Length 400mm._x000a_Try other size._x000a_Thank yoy." sqref="D7" xr:uid="{0ECE8360-CDA3-4100-B9C4-1A2FC7DB177C}">
      <formula1>400</formula1>
    </dataValidation>
    <dataValidation type="whole" operator="lessThanOrEqual" allowBlank="1" showInputMessage="1" showErrorMessage="1" errorTitle="Dear Customer" error="Max Breadth 600mm._x000a_Try other size._x000a_Thank you." sqref="D8" xr:uid="{93FE3196-0DBE-4E0C-91A4-A2EFFE6D70F5}">
      <formula1>600</formula1>
    </dataValidation>
    <dataValidation type="whole" operator="lessThanOrEqual" allowBlank="1" showInputMessage="1" showErrorMessage="1" errorTitle="Dear Customer" error="Max Height 250mm._x000a_Try other size._x000a_Thank you." sqref="D9" xr:uid="{B73A4C7D-EDD2-4648-A62A-B97ED2CA557B}">
      <formula1>250</formula1>
    </dataValidation>
    <dataValidation type="whole" operator="equal" allowBlank="1" showInputMessage="1" showErrorMessage="1" sqref="D12:D16" xr:uid="{8C86DF1E-5FE0-494A-B08E-18A707385810}">
      <formula1>1654884666666660000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403F1B0-2F45-4FAC-9342-727910D72E14}">
          <x14:formula1>
            <xm:f>data!$B$8:$B$22</xm:f>
          </x14:formula1>
          <xm:sqref>C3 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0530-AF6A-4D9E-AC8D-A941384987BC}">
  <sheetPr>
    <tabColor theme="1"/>
  </sheetPr>
  <dimension ref="A1:L22"/>
  <sheetViews>
    <sheetView zoomScaleNormal="100" workbookViewId="0">
      <selection activeCell="C8" sqref="C8"/>
    </sheetView>
  </sheetViews>
  <sheetFormatPr defaultColWidth="0" defaultRowHeight="15" zeroHeight="1" x14ac:dyDescent="0.25"/>
  <cols>
    <col min="1" max="1" width="17.28515625" style="5" customWidth="1"/>
    <col min="2" max="2" width="16.7109375" style="2" bestFit="1" customWidth="1"/>
    <col min="3" max="3" width="16.42578125" style="6" bestFit="1" customWidth="1"/>
    <col min="4" max="4" width="12.42578125" style="3" bestFit="1" customWidth="1"/>
    <col min="5" max="5" width="18.28515625" style="3" bestFit="1" customWidth="1"/>
    <col min="6" max="6" width="11.5703125" style="3" bestFit="1" customWidth="1"/>
    <col min="7" max="7" width="6.42578125" style="1" hidden="1" customWidth="1"/>
    <col min="8" max="8" width="10.140625" style="1" hidden="1" customWidth="1"/>
    <col min="9" max="11" width="9.42578125" style="1" hidden="1" customWidth="1"/>
    <col min="12" max="12" width="7.42578125" style="1" hidden="1" customWidth="1"/>
    <col min="13" max="16384" width="19.42578125" style="1" hidden="1"/>
  </cols>
  <sheetData>
    <row r="1" spans="1:6" s="4" customFormat="1" ht="39" customHeight="1" x14ac:dyDescent="0.25">
      <c r="A1" s="72" t="s">
        <v>65</v>
      </c>
      <c r="B1" s="38"/>
      <c r="C1" s="38"/>
      <c r="D1" s="38"/>
      <c r="E1" s="38"/>
      <c r="F1" s="38"/>
    </row>
    <row r="2" spans="1:6" s="3" customFormat="1" x14ac:dyDescent="0.25">
      <c r="A2" s="52" t="s">
        <v>13</v>
      </c>
      <c r="B2" s="40" t="s">
        <v>0</v>
      </c>
      <c r="C2" s="40" t="s">
        <v>1</v>
      </c>
      <c r="D2" s="40" t="s">
        <v>2</v>
      </c>
      <c r="E2" s="40" t="s">
        <v>3</v>
      </c>
      <c r="F2" s="41" t="s">
        <v>57</v>
      </c>
    </row>
    <row r="3" spans="1:6" x14ac:dyDescent="0.25">
      <c r="A3" s="53" t="s">
        <v>4</v>
      </c>
      <c r="B3" s="54" t="s">
        <v>5</v>
      </c>
      <c r="C3" s="55" t="s">
        <v>6</v>
      </c>
      <c r="D3" s="56" t="s">
        <v>7</v>
      </c>
      <c r="E3" s="56">
        <v>5</v>
      </c>
      <c r="F3" s="57">
        <v>0.5</v>
      </c>
    </row>
    <row r="4" spans="1:6" x14ac:dyDescent="0.25">
      <c r="A4" s="42" t="s">
        <v>8</v>
      </c>
      <c r="B4" s="43" t="s">
        <v>6</v>
      </c>
      <c r="C4" s="44" t="s">
        <v>9</v>
      </c>
      <c r="D4" s="45" t="s">
        <v>5</v>
      </c>
      <c r="E4" s="45">
        <v>7.5</v>
      </c>
      <c r="F4" s="46">
        <v>1</v>
      </c>
    </row>
    <row r="5" spans="1:6" x14ac:dyDescent="0.25">
      <c r="A5" s="58" t="s">
        <v>10</v>
      </c>
      <c r="B5" s="59" t="s">
        <v>9</v>
      </c>
      <c r="C5" s="60" t="s">
        <v>11</v>
      </c>
      <c r="D5" s="61" t="s">
        <v>12</v>
      </c>
      <c r="E5" s="61">
        <v>8.5</v>
      </c>
      <c r="F5" s="62">
        <v>2</v>
      </c>
    </row>
    <row r="6" spans="1:6" s="39" customFormat="1" ht="35.25" customHeight="1" x14ac:dyDescent="0.25">
      <c r="A6" s="73" t="s">
        <v>66</v>
      </c>
      <c r="B6" s="67"/>
      <c r="C6" s="67"/>
      <c r="D6" s="67"/>
      <c r="E6" s="67"/>
      <c r="F6" s="68"/>
    </row>
    <row r="7" spans="1:6" s="3" customFormat="1" ht="38.25" x14ac:dyDescent="0.25">
      <c r="A7" s="69" t="s">
        <v>18</v>
      </c>
      <c r="B7" s="70" t="s">
        <v>19</v>
      </c>
      <c r="C7" s="70" t="s">
        <v>20</v>
      </c>
      <c r="D7" s="70" t="s">
        <v>55</v>
      </c>
      <c r="E7" s="70" t="s">
        <v>54</v>
      </c>
      <c r="F7" s="71" t="s">
        <v>56</v>
      </c>
    </row>
    <row r="8" spans="1:6" x14ac:dyDescent="0.25">
      <c r="A8" s="63">
        <v>1</v>
      </c>
      <c r="B8" s="64" t="s">
        <v>21</v>
      </c>
      <c r="C8" s="65" t="s">
        <v>22</v>
      </c>
      <c r="D8" s="65">
        <v>1.0860000000000001</v>
      </c>
      <c r="E8" s="65" t="s">
        <v>23</v>
      </c>
      <c r="F8" s="66">
        <v>0</v>
      </c>
    </row>
    <row r="9" spans="1:6" x14ac:dyDescent="0.25">
      <c r="A9" s="48">
        <v>2</v>
      </c>
      <c r="B9" s="49" t="s">
        <v>24</v>
      </c>
      <c r="C9" s="44">
        <v>412.5</v>
      </c>
      <c r="D9" s="44">
        <v>444</v>
      </c>
      <c r="E9" s="44" t="s">
        <v>25</v>
      </c>
      <c r="F9" s="45">
        <v>643</v>
      </c>
    </row>
    <row r="10" spans="1:6" x14ac:dyDescent="0.25">
      <c r="A10" s="50">
        <v>3</v>
      </c>
      <c r="B10" s="51" t="s">
        <v>26</v>
      </c>
      <c r="C10" s="47">
        <v>396.7</v>
      </c>
      <c r="D10" s="47">
        <v>608</v>
      </c>
      <c r="E10" s="47" t="s">
        <v>27</v>
      </c>
      <c r="F10" s="36">
        <v>1076</v>
      </c>
    </row>
    <row r="11" spans="1:6" x14ac:dyDescent="0.25">
      <c r="A11" s="48">
        <v>4</v>
      </c>
      <c r="B11" s="49" t="s">
        <v>28</v>
      </c>
      <c r="C11" s="44">
        <v>235.9</v>
      </c>
      <c r="D11" s="44">
        <v>877</v>
      </c>
      <c r="E11" s="44" t="s">
        <v>29</v>
      </c>
      <c r="F11" s="45">
        <v>125</v>
      </c>
    </row>
    <row r="12" spans="1:6" x14ac:dyDescent="0.25">
      <c r="A12" s="50">
        <v>5</v>
      </c>
      <c r="B12" s="51" t="s">
        <v>30</v>
      </c>
      <c r="C12" s="47">
        <v>137.9</v>
      </c>
      <c r="D12" s="47">
        <v>178</v>
      </c>
      <c r="E12" s="47" t="s">
        <v>31</v>
      </c>
      <c r="F12" s="36">
        <v>211</v>
      </c>
    </row>
    <row r="13" spans="1:6" x14ac:dyDescent="0.25">
      <c r="A13" s="48">
        <v>6</v>
      </c>
      <c r="B13" s="49" t="s">
        <v>32</v>
      </c>
      <c r="C13" s="44">
        <v>133</v>
      </c>
      <c r="D13" s="44">
        <v>375</v>
      </c>
      <c r="E13" s="44" t="s">
        <v>33</v>
      </c>
      <c r="F13" s="45">
        <v>429</v>
      </c>
    </row>
    <row r="14" spans="1:6" x14ac:dyDescent="0.25">
      <c r="A14" s="50">
        <v>7</v>
      </c>
      <c r="B14" s="51" t="s">
        <v>34</v>
      </c>
      <c r="C14" s="47">
        <v>120.2</v>
      </c>
      <c r="D14" s="47">
        <v>255</v>
      </c>
      <c r="E14" s="47" t="s">
        <v>35</v>
      </c>
      <c r="F14" s="36">
        <v>1430</v>
      </c>
    </row>
    <row r="15" spans="1:6" x14ac:dyDescent="0.25">
      <c r="A15" s="48">
        <v>8</v>
      </c>
      <c r="B15" s="49" t="s">
        <v>36</v>
      </c>
      <c r="C15" s="44">
        <v>85.3</v>
      </c>
      <c r="D15" s="44">
        <v>178</v>
      </c>
      <c r="E15" s="44" t="s">
        <v>37</v>
      </c>
      <c r="F15" s="45">
        <v>514</v>
      </c>
    </row>
    <row r="16" spans="1:6" x14ac:dyDescent="0.25">
      <c r="A16" s="50">
        <v>9</v>
      </c>
      <c r="B16" s="51" t="s">
        <v>38</v>
      </c>
      <c r="C16" s="47">
        <v>66.7</v>
      </c>
      <c r="D16" s="47">
        <v>146</v>
      </c>
      <c r="E16" s="47" t="s">
        <v>39</v>
      </c>
      <c r="F16" s="36">
        <v>873</v>
      </c>
    </row>
    <row r="17" spans="1:6" x14ac:dyDescent="0.25">
      <c r="A17" s="48">
        <v>10</v>
      </c>
      <c r="B17" s="49" t="s">
        <v>40</v>
      </c>
      <c r="C17" s="44">
        <v>58.8</v>
      </c>
      <c r="D17" s="44">
        <v>89</v>
      </c>
      <c r="E17" s="44" t="s">
        <v>41</v>
      </c>
      <c r="F17" s="45">
        <v>228</v>
      </c>
    </row>
    <row r="18" spans="1:6" x14ac:dyDescent="0.25">
      <c r="A18" s="50">
        <v>11</v>
      </c>
      <c r="B18" s="51" t="s">
        <v>42</v>
      </c>
      <c r="C18" s="47">
        <v>57.7</v>
      </c>
      <c r="D18" s="47">
        <v>133</v>
      </c>
      <c r="E18" s="47" t="s">
        <v>43</v>
      </c>
      <c r="F18" s="36">
        <v>158</v>
      </c>
    </row>
    <row r="19" spans="1:6" x14ac:dyDescent="0.25">
      <c r="A19" s="48">
        <v>12</v>
      </c>
      <c r="B19" s="49" t="s">
        <v>44</v>
      </c>
      <c r="C19" s="44">
        <v>57.5</v>
      </c>
      <c r="D19" s="44">
        <v>112</v>
      </c>
      <c r="E19" s="44" t="s">
        <v>45</v>
      </c>
      <c r="F19" s="45">
        <v>362</v>
      </c>
    </row>
    <row r="20" spans="1:6" x14ac:dyDescent="0.25">
      <c r="A20" s="50">
        <v>13</v>
      </c>
      <c r="B20" s="51" t="s">
        <v>46</v>
      </c>
      <c r="C20" s="47">
        <v>50.8</v>
      </c>
      <c r="D20" s="47">
        <v>123</v>
      </c>
      <c r="E20" s="47" t="s">
        <v>47</v>
      </c>
      <c r="F20" s="36">
        <v>1635</v>
      </c>
    </row>
    <row r="21" spans="1:6" x14ac:dyDescent="0.25">
      <c r="A21" s="48">
        <v>14</v>
      </c>
      <c r="B21" s="49" t="s">
        <v>48</v>
      </c>
      <c r="C21" s="44">
        <v>40.299999999999997</v>
      </c>
      <c r="D21" s="44">
        <v>105</v>
      </c>
      <c r="E21" s="44" t="s">
        <v>49</v>
      </c>
      <c r="F21" s="45">
        <v>445</v>
      </c>
    </row>
    <row r="22" spans="1:6" x14ac:dyDescent="0.25">
      <c r="A22" s="50">
        <v>15</v>
      </c>
      <c r="B22" s="51" t="s">
        <v>50</v>
      </c>
      <c r="C22" s="47">
        <v>36.6</v>
      </c>
      <c r="D22" s="47">
        <v>85</v>
      </c>
      <c r="E22" s="47" t="s">
        <v>51</v>
      </c>
      <c r="F22" s="36">
        <v>480</v>
      </c>
    </row>
  </sheetData>
  <dataValidations count="1">
    <dataValidation operator="equal" allowBlank="1" showInputMessage="1" showErrorMessage="1" sqref="A3:F5" xr:uid="{D40890B4-75DC-4F63-A345-C67F959AF232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Excel_Solution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Souza</dc:creator>
  <cp:lastModifiedBy>Jonathan Souza</cp:lastModifiedBy>
  <cp:lastPrinted>2018-04-12T00:20:53Z</cp:lastPrinted>
  <dcterms:created xsi:type="dcterms:W3CDTF">2018-04-11T09:24:45Z</dcterms:created>
  <dcterms:modified xsi:type="dcterms:W3CDTF">2018-04-22T22:50:02Z</dcterms:modified>
</cp:coreProperties>
</file>