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nathanBrian\Desktop\"/>
    </mc:Choice>
  </mc:AlternateContent>
  <bookViews>
    <workbookView xWindow="0" yWindow="0" windowWidth="28800" windowHeight="12435"/>
    <workbookView xWindow="0" yWindow="0" windowWidth="28800" windowHeight="11835" activeTab="2"/>
  </bookViews>
  <sheets>
    <sheet name="Result" sheetId="10" r:id="rId1"/>
    <sheet name="Sheet1" sheetId="11" r:id="rId2"/>
    <sheet name="Sheet2" sheetId="12" r:id="rId3"/>
    <sheet name="SPL" sheetId="8" r:id="rId4"/>
    <sheet name="Lege" sheetId="7" r:id="rId5"/>
    <sheet name="Radiograf" sheetId="9" r:id="rId6"/>
  </sheets>
  <calcPr calcId="152511"/>
</workbook>
</file>

<file path=xl/calcChain.xml><?xml version="1.0" encoding="utf-8"?>
<calcChain xmlns="http://schemas.openxmlformats.org/spreadsheetml/2006/main">
  <c r="C28" i="12" l="1"/>
  <c r="B28" i="12"/>
  <c r="C22" i="12"/>
  <c r="B22" i="12"/>
  <c r="C21" i="12"/>
  <c r="C25" i="12" s="1"/>
  <c r="B21" i="12"/>
  <c r="C20" i="12"/>
  <c r="C23" i="12" s="1"/>
  <c r="B20" i="12"/>
  <c r="B23" i="12" s="1"/>
  <c r="C19" i="12"/>
  <c r="B19" i="12"/>
  <c r="C18" i="12"/>
  <c r="B18" i="12"/>
  <c r="C17" i="12"/>
  <c r="B17" i="12"/>
  <c r="B27" i="12" l="1"/>
  <c r="C27" i="12"/>
  <c r="B26" i="12"/>
  <c r="B25" i="12"/>
  <c r="B24" i="12"/>
  <c r="C24" i="12"/>
  <c r="C26" i="12"/>
  <c r="C28" i="11"/>
  <c r="B28" i="11"/>
  <c r="C27" i="11"/>
  <c r="C26" i="11"/>
  <c r="C25" i="11"/>
  <c r="C24" i="11"/>
  <c r="C23" i="11"/>
  <c r="B23" i="11"/>
  <c r="C20" i="11"/>
  <c r="C21" i="11"/>
  <c r="C22" i="11"/>
  <c r="B22" i="11"/>
  <c r="B25" i="11" s="1"/>
  <c r="B21" i="11"/>
  <c r="B26" i="11" s="1"/>
  <c r="B20" i="11"/>
  <c r="D55" i="10"/>
  <c r="C19" i="11"/>
  <c r="B19" i="11"/>
  <c r="B27" i="11" s="1"/>
  <c r="C18" i="11"/>
  <c r="B18" i="11"/>
  <c r="C17" i="11"/>
  <c r="B17" i="11"/>
  <c r="B24" i="11" l="1"/>
  <c r="E63" i="10"/>
  <c r="D63" i="10"/>
  <c r="E62" i="10"/>
  <c r="D62" i="10"/>
  <c r="E61" i="10"/>
  <c r="D61" i="10"/>
  <c r="E60" i="10"/>
  <c r="D60" i="10"/>
  <c r="E59" i="10"/>
  <c r="D59" i="10"/>
  <c r="E58" i="10"/>
  <c r="D58" i="10"/>
  <c r="E57" i="10"/>
  <c r="E56" i="10"/>
  <c r="E55" i="10"/>
  <c r="D56" i="10"/>
  <c r="D57" i="10"/>
  <c r="E53" i="10"/>
  <c r="E54" i="10"/>
  <c r="D54" i="10"/>
  <c r="D53" i="10"/>
  <c r="E52" i="10" l="1"/>
  <c r="D52" i="10"/>
</calcChain>
</file>

<file path=xl/sharedStrings.xml><?xml version="1.0" encoding="utf-8"?>
<sst xmlns="http://schemas.openxmlformats.org/spreadsheetml/2006/main" count="776" uniqueCount="198">
  <si>
    <t>Navn</t>
  </si>
  <si>
    <t>Stilling/Rolle</t>
  </si>
  <si>
    <t>Hvor ofte er du steril i operasjon?</t>
  </si>
  <si>
    <t>Antall år i faget?</t>
  </si>
  <si>
    <t>Antall år i denne stillingen(IVS/Rikshospitalet)</t>
  </si>
  <si>
    <t>Kjønn</t>
  </si>
  <si>
    <t>Hvilke prosedyrer utfører/assisterer du med i Angio operasjonsstuen (TAVI, EVAR, osv) ?</t>
  </si>
  <si>
    <t>Hva er dine behov i forhold til lys i Angio operasjonsstue?</t>
  </si>
  <si>
    <t>Har du sett demonstrasjonsvideo av hvordan man bruker lyssystemet?</t>
  </si>
  <si>
    <t>Hvor ofte jobber du i Angio operasjonsstue</t>
  </si>
  <si>
    <t>Hvor godt kjent er du med lyssystemet i Angio operasjonsstuen?</t>
  </si>
  <si>
    <t>Hvordan vil du vurdere mengden lys gitt av systemet (7 takfestet lys)?</t>
  </si>
  <si>
    <t>Hvordan vil du vurdere lysets fokus gitt av systemet (7 takfestet lys)?</t>
  </si>
  <si>
    <t>Lære systemet var:</t>
  </si>
  <si>
    <t>Bruk av systemet er:</t>
  </si>
  <si>
    <t>Hvor ofte bruker du en ekstra/andre lyskilder?</t>
  </si>
  <si>
    <t>Hvorfor brukte du ekstra/andre lyskilder?</t>
  </si>
  <si>
    <t>Other</t>
  </si>
  <si>
    <t>I hva slags operasjoner trengte du ekstra/andre lyskilder?</t>
  </si>
  <si>
    <t>Hvor godt kjent er du med touchskjermlysstyringen?</t>
  </si>
  <si>
    <t>Hvor mye har du brukt touchskjermentil lysstyring?</t>
  </si>
  <si>
    <t>Hvor ofte bruker du touchskjermlysstyringen?</t>
  </si>
  <si>
    <t>Flytte lyset</t>
  </si>
  <si>
    <t>Plassere lyset nøyaktig</t>
  </si>
  <si>
    <t>Endre lysintensitet</t>
  </si>
  <si>
    <t>Skru lyset av/på</t>
  </si>
  <si>
    <t>Hvor godt kjent er du med kinect/håndsporing til å styre lyset?</t>
  </si>
  <si>
    <t>Hvor mange ganger har du brukt Kinect/Håndsporing til å styre lyset</t>
  </si>
  <si>
    <t>Hvor ofte bruker du kinect/håndsporing til styre lyset</t>
  </si>
  <si>
    <t>Få kontroll på lyset</t>
  </si>
  <si>
    <t>Stoppe å bevege lyset</t>
  </si>
  <si>
    <t>Andre spørsmål eller kommentarer:</t>
  </si>
  <si>
    <t>Start Date (UTC)</t>
  </si>
  <si>
    <t>Submit Date (UTC)</t>
  </si>
  <si>
    <t>Marte Sævik</t>
  </si>
  <si>
    <t>Lege</t>
  </si>
  <si>
    <t>15</t>
  </si>
  <si>
    <t>0</t>
  </si>
  <si>
    <t>Kvinne</t>
  </si>
  <si>
    <t>TAVI</t>
  </si>
  <si>
    <t>lyssette operasjonsfeltet</t>
  </si>
  <si>
    <t>Ja</t>
  </si>
  <si>
    <t>Mindre enn en operasjon i uken</t>
  </si>
  <si>
    <t>Aldri</t>
  </si>
  <si>
    <t>Fikk ikke lyssystemet til å fungere</t>
  </si>
  <si>
    <t/>
  </si>
  <si>
    <t>Ingen</t>
  </si>
  <si>
    <t>Mindre enn en gang i måneden</t>
  </si>
  <si>
    <t>1-5 ganger</t>
  </si>
  <si>
    <t>Renate Kittelsen</t>
  </si>
  <si>
    <t>Opr spl</t>
  </si>
  <si>
    <t>4</t>
  </si>
  <si>
    <t>Tavi, Evar, Tevar</t>
  </si>
  <si>
    <t>Kunne bruke de</t>
  </si>
  <si>
    <t>Mindre enn en operasjon i måneden</t>
  </si>
  <si>
    <t>Av og til</t>
  </si>
  <si>
    <t>Trenger lys i en spesiell vinkel eller taklyset kommer ikke til der det trengs</t>
  </si>
  <si>
    <t>Anton</t>
  </si>
  <si>
    <t>Anestesisykepleier</t>
  </si>
  <si>
    <t>27</t>
  </si>
  <si>
    <t>6</t>
  </si>
  <si>
    <t>Mann</t>
  </si>
  <si>
    <t>TAVI,
Cohlea,
Evar</t>
  </si>
  <si>
    <t>lite</t>
  </si>
  <si>
    <t>Gjennomsnitt en operasjon hver dag</t>
  </si>
  <si>
    <t>Ofte</t>
  </si>
  <si>
    <t>Cohlea</t>
  </si>
  <si>
    <t>Mer enn 10 ganger</t>
  </si>
  <si>
    <t>Linda</t>
  </si>
  <si>
    <t>Opr.spl/opr.stuekoordinator</t>
  </si>
  <si>
    <t>22</t>
  </si>
  <si>
    <t>19</t>
  </si>
  <si>
    <t>EVAR</t>
  </si>
  <si>
    <t>Stille lyset, slå det på og av</t>
  </si>
  <si>
    <t>-</t>
  </si>
  <si>
    <t>Jennifer Tamson</t>
  </si>
  <si>
    <t>Operasjonssykepleier</t>
  </si>
  <si>
    <t>30+</t>
  </si>
  <si>
    <t>stentgraft, hjerte offpump (gamle inngrep på IVS)</t>
  </si>
  <si>
    <t>At sjkermen kan styres inne stue.</t>
  </si>
  <si>
    <t>Jeg er sjelden på Angiostue nå. Har brukt det gamle fra før. Det ser samme med bruk av det nye men har prøvd bare engang. Det er sikkert mye bedre nå.</t>
  </si>
  <si>
    <t>Emil</t>
  </si>
  <si>
    <t>0,5</t>
  </si>
  <si>
    <t>TAVI, EVAR ol.</t>
  </si>
  <si>
    <t>Godt lys i feltet</t>
  </si>
  <si>
    <t>Sjeldent</t>
  </si>
  <si>
    <t>Husker ikke</t>
  </si>
  <si>
    <t>Hilde</t>
  </si>
  <si>
    <t>Radiograf</t>
  </si>
  <si>
    <t>15+</t>
  </si>
  <si>
    <t>14</t>
  </si>
  <si>
    <t>Alle</t>
  </si>
  <si>
    <t>User&amp;assist</t>
  </si>
  <si>
    <t>Nei</t>
  </si>
  <si>
    <t>Flere operasjoner per dag</t>
  </si>
  <si>
    <t>Omtrent alle operasjoner i Angio OR</t>
  </si>
  <si>
    <t>Gjennomsnitt en gang per dag</t>
  </si>
  <si>
    <t>2017-06-09 12:08:14</t>
  </si>
  <si>
    <t>2017-06-09 12:11:58</t>
  </si>
  <si>
    <t>Brita</t>
  </si>
  <si>
    <t>Sykepleier</t>
  </si>
  <si>
    <t>10+</t>
  </si>
  <si>
    <t>alt</t>
  </si>
  <si>
    <t>desinfisering osv</t>
  </si>
  <si>
    <t>Noen få operasjoner i uken</t>
  </si>
  <si>
    <t>ukjente brukere</t>
  </si>
  <si>
    <t>ØNH</t>
  </si>
  <si>
    <t>Mindre enn en gang i uken</t>
  </si>
  <si>
    <t>Martine Minge</t>
  </si>
  <si>
    <t>1,5</t>
  </si>
  <si>
    <t>Det er viktig med gode lysforhold. Feks ved vasking av operasjonsområde</t>
  </si>
  <si>
    <t>Omtrent hver operasjon</t>
  </si>
  <si>
    <t>Fordi lyssytemet er vanskelig å styre</t>
  </si>
  <si>
    <t>Noen få ganger i uken</t>
  </si>
  <si>
    <t>Når vi klarer å stille lyset er det bra</t>
  </si>
  <si>
    <t>2017-06-12 12:41:17</t>
  </si>
  <si>
    <t>2017-06-12 12:45:31</t>
  </si>
  <si>
    <t>Bjørg Scheele</t>
  </si>
  <si>
    <t>opr.spl</t>
  </si>
  <si>
    <t>25</t>
  </si>
  <si>
    <t>8</t>
  </si>
  <si>
    <t>TAVI, EVAR</t>
  </si>
  <si>
    <t>under "sterilisering av felt, dekking</t>
  </si>
  <si>
    <t>Siv-Gri Simonsen</t>
  </si>
  <si>
    <t>21</t>
  </si>
  <si>
    <t>Av og til- behov</t>
  </si>
  <si>
    <t>2017-06-12 12:49:20</t>
  </si>
  <si>
    <t>2017-06-12 12:51:28</t>
  </si>
  <si>
    <t>Larry</t>
  </si>
  <si>
    <t>Opr Spl</t>
  </si>
  <si>
    <t>38</t>
  </si>
  <si>
    <t xml:space="preserve">28 </t>
  </si>
  <si>
    <t>tavi, evar</t>
  </si>
  <si>
    <t>hvordan man styre lys i det enkleste bruksvennlig måte</t>
  </si>
  <si>
    <t xml:space="preserve">Trenger 2 fokus områder samtidig en lyske og en til bryst område </t>
  </si>
  <si>
    <t>EVAR/TEVAR med kombinert Car Subc bypass</t>
  </si>
  <si>
    <t>brukervennlig systemet slik at man uventet situasjonen skjer, operasjons lampe må samerbeidet i det enkleste måte. Ikke som " hvor er pedalen?" Jeg trenger ikke 2 sekunder for å finne dingsen. Kan jeg bare klappe hånden min hvor skal jeg plassere lyset? Thanks!!!</t>
  </si>
  <si>
    <t>Beate Lindberg</t>
  </si>
  <si>
    <t>Lege/kirurg</t>
  </si>
  <si>
    <t>17</t>
  </si>
  <si>
    <t>7</t>
  </si>
  <si>
    <t>EVAR/TEVAR</t>
  </si>
  <si>
    <t>Som operasjonslampe</t>
  </si>
  <si>
    <t>Det har blitt en bedring. Det virker som o lyset virker oftere nå og er letter å fange med håndstyring. I tillegg til at demofilmen nok hjalp. Det største problemet er fortsatt å få riktig vinkel inn i operasjonsfeltet.</t>
  </si>
  <si>
    <t>Anonym fra Thorax</t>
  </si>
  <si>
    <t>26</t>
  </si>
  <si>
    <t>12</t>
  </si>
  <si>
    <t>evar, tevar, tavi</t>
  </si>
  <si>
    <t>slå av/på. dimme</t>
  </si>
  <si>
    <t>Benedicte B Fadnes</t>
  </si>
  <si>
    <t>3</t>
  </si>
  <si>
    <t>EVAR, TEVAR, FEVAR</t>
  </si>
  <si>
    <t>Operasjonslys</t>
  </si>
  <si>
    <t>Spl 1</t>
  </si>
  <si>
    <t>Spl 2</t>
  </si>
  <si>
    <t>Spl 3</t>
  </si>
  <si>
    <t>Spl 4</t>
  </si>
  <si>
    <t>Spl 5</t>
  </si>
  <si>
    <t>Spl 6</t>
  </si>
  <si>
    <t>Spl 7</t>
  </si>
  <si>
    <t>Spl 8</t>
  </si>
  <si>
    <t>Spl 9</t>
  </si>
  <si>
    <t>Siv-Eli Simonsen</t>
  </si>
  <si>
    <t>low knowledge kinect</t>
  </si>
  <si>
    <t>higher knowledge kinect</t>
  </si>
  <si>
    <t>F-Test Two-Sample for Variances</t>
  </si>
  <si>
    <t>Variable 1</t>
  </si>
  <si>
    <t>Variable 2</t>
  </si>
  <si>
    <t>Mean</t>
  </si>
  <si>
    <t>Variance</t>
  </si>
  <si>
    <t>Observations</t>
  </si>
  <si>
    <t>df</t>
  </si>
  <si>
    <t>F</t>
  </si>
  <si>
    <t>P(F&lt;=f) one-tail</t>
  </si>
  <si>
    <t>F Critical one-tail</t>
  </si>
  <si>
    <t>t-Test: Two-Sample Assuming Equal Variances</t>
  </si>
  <si>
    <t>Pooled Variance</t>
  </si>
  <si>
    <t>Hypothesized Mean Difference</t>
  </si>
  <si>
    <t>t Stat</t>
  </si>
  <si>
    <t>P(T&lt;=t) one-tail</t>
  </si>
  <si>
    <t>t Critical one-tail</t>
  </si>
  <si>
    <t>P(T&lt;=t) two-tail</t>
  </si>
  <si>
    <t>t Critical two-tail</t>
  </si>
  <si>
    <t>t-Test: Two-Sample Assuming Unequal Variances</t>
  </si>
  <si>
    <t>avg</t>
  </si>
  <si>
    <t>min</t>
  </si>
  <si>
    <t>max</t>
  </si>
  <si>
    <t>q1</t>
  </si>
  <si>
    <t>q2</t>
  </si>
  <si>
    <t>q3</t>
  </si>
  <si>
    <t>bottom</t>
  </si>
  <si>
    <t>mid</t>
  </si>
  <si>
    <t>top</t>
  </si>
  <si>
    <t>err down</t>
  </si>
  <si>
    <t>Err up</t>
  </si>
  <si>
    <t>std</t>
  </si>
  <si>
    <t>Tablet</t>
  </si>
  <si>
    <t>Kinect</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</si>
</sst>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name val="Calibri"/>
    </font>
    <font>
      <sz val="11"/>
      <name val="Calibri"/>
      <family val="2"/>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i/>
      <sz val="11"/>
      <name val="Calibri"/>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s>
  <borders count="5">
    <border>
      <left/>
      <right/>
      <top/>
      <bottom/>
      <diagonal/>
    </border>
    <border>
      <left/>
      <right/>
      <top/>
      <bottom style="medium">
        <color auto="1"/>
      </bottom>
      <diagonal/>
    </border>
    <border>
      <left style="double">
        <color rgb="FF3F3F3F"/>
      </left>
      <right style="double">
        <color rgb="FF3F3F3F"/>
      </right>
      <top style="double">
        <color rgb="FF3F3F3F"/>
      </top>
      <bottom style="double">
        <color rgb="FF3F3F3F"/>
      </bottom>
      <diagonal/>
    </border>
    <border>
      <left/>
      <right/>
      <top style="medium">
        <color indexed="64"/>
      </top>
      <bottom style="thin">
        <color indexed="64"/>
      </bottom>
      <diagonal/>
    </border>
    <border>
      <left/>
      <right/>
      <top/>
      <bottom style="thin">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2" applyNumberFormat="0" applyAlignment="0" applyProtection="0"/>
  </cellStyleXfs>
  <cellXfs count="16">
    <xf numFmtId="0" fontId="0" fillId="0" borderId="0" xfId="0"/>
    <xf numFmtId="0" fontId="0" fillId="0" borderId="1" xfId="0" applyBorder="1"/>
    <xf numFmtId="0" fontId="1" fillId="0" borderId="0" xfId="0" applyFont="1"/>
    <xf numFmtId="0" fontId="3" fillId="3" borderId="1" xfId="2" applyBorder="1"/>
    <xf numFmtId="0" fontId="2" fillId="2" borderId="1" xfId="1" applyBorder="1"/>
    <xf numFmtId="0" fontId="5" fillId="5" borderId="2" xfId="4"/>
    <xf numFmtId="0" fontId="0" fillId="0" borderId="0" xfId="0" applyBorder="1"/>
    <xf numFmtId="0" fontId="4" fillId="4" borderId="1" xfId="3" applyBorder="1"/>
    <xf numFmtId="0" fontId="4" fillId="4" borderId="0" xfId="3"/>
    <xf numFmtId="0" fontId="2" fillId="2" borderId="0" xfId="1"/>
    <xf numFmtId="0" fontId="3" fillId="3" borderId="0" xfId="2"/>
    <xf numFmtId="0" fontId="0" fillId="0" borderId="0" xfId="0" applyFill="1" applyBorder="1" applyAlignment="1"/>
    <xf numFmtId="0" fontId="0" fillId="0" borderId="1" xfId="0" applyFill="1" applyBorder="1" applyAlignment="1"/>
    <xf numFmtId="0" fontId="6" fillId="0" borderId="3" xfId="0" applyFont="1" applyFill="1" applyBorder="1" applyAlignment="1">
      <alignment horizontal="center"/>
    </xf>
    <xf numFmtId="0" fontId="0" fillId="0" borderId="4" xfId="0" applyBorder="1"/>
    <xf numFmtId="0" fontId="2" fillId="2" borderId="0" xfId="1" applyBorder="1" applyAlignment="1"/>
  </cellXfs>
  <cellStyles count="5">
    <cellStyle name="Bad" xfId="2" builtinId="27"/>
    <cellStyle name="Check Cell" xfId="4" builtinId="23"/>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tabSelected="1" workbookViewId="0">
      <selection activeCell="I1" sqref="B1:I1"/>
    </sheetView>
    <sheetView workbookViewId="1">
      <selection activeCell="B33" sqref="B33:P33"/>
    </sheetView>
  </sheetViews>
  <sheetFormatPr defaultRowHeight="15"/>
  <cols>
    <col min="1" max="1" width="60.7109375" customWidth="1"/>
    <col min="2" max="2" width="13.140625" customWidth="1"/>
    <col min="3" max="3" width="11.140625" customWidth="1"/>
    <col min="4" max="4" width="11.85546875" customWidth="1"/>
    <col min="8" max="8" width="17" customWidth="1"/>
    <col min="12" max="12" width="16.7109375" customWidth="1"/>
    <col min="16" max="16" width="20.28515625" customWidth="1"/>
  </cols>
  <sheetData>
    <row r="1" spans="1:16" s="5" customFormat="1" ht="16.5" thickTop="1" thickBot="1">
      <c r="A1" s="5" t="s">
        <v>0</v>
      </c>
      <c r="B1" s="5" t="s">
        <v>34</v>
      </c>
      <c r="C1" s="5" t="s">
        <v>128</v>
      </c>
      <c r="D1" s="5" t="s">
        <v>149</v>
      </c>
      <c r="E1" s="5" t="s">
        <v>68</v>
      </c>
      <c r="F1" s="5" t="s">
        <v>99</v>
      </c>
      <c r="G1" s="5" t="s">
        <v>108</v>
      </c>
      <c r="H1" s="5" t="s">
        <v>49</v>
      </c>
      <c r="I1" s="5" t="s">
        <v>75</v>
      </c>
      <c r="J1" s="5" t="s">
        <v>81</v>
      </c>
      <c r="K1" s="5" t="s">
        <v>144</v>
      </c>
      <c r="L1" s="5" t="s">
        <v>57</v>
      </c>
      <c r="M1" s="5" t="s">
        <v>87</v>
      </c>
      <c r="N1" s="5" t="s">
        <v>117</v>
      </c>
      <c r="O1" s="5" t="s">
        <v>123</v>
      </c>
      <c r="P1" s="5" t="s">
        <v>137</v>
      </c>
    </row>
    <row r="2" spans="1:16" ht="16.5" thickTop="1" thickBot="1">
      <c r="A2" s="1" t="s">
        <v>1</v>
      </c>
      <c r="B2" t="s">
        <v>35</v>
      </c>
      <c r="C2" t="s">
        <v>129</v>
      </c>
      <c r="D2" t="s">
        <v>35</v>
      </c>
      <c r="E2" t="s">
        <v>69</v>
      </c>
      <c r="F2" t="s">
        <v>100</v>
      </c>
      <c r="G2" t="s">
        <v>88</v>
      </c>
      <c r="H2" t="s">
        <v>50</v>
      </c>
      <c r="I2" t="s">
        <v>76</v>
      </c>
      <c r="J2" t="s">
        <v>76</v>
      </c>
      <c r="K2" t="s">
        <v>118</v>
      </c>
      <c r="L2" t="s">
        <v>58</v>
      </c>
      <c r="M2" t="s">
        <v>88</v>
      </c>
      <c r="N2" t="s">
        <v>118</v>
      </c>
      <c r="O2" t="s">
        <v>88</v>
      </c>
      <c r="P2" t="s">
        <v>138</v>
      </c>
    </row>
    <row r="3" spans="1:16" ht="15.75" thickBot="1">
      <c r="A3" s="1" t="s">
        <v>2</v>
      </c>
      <c r="B3">
        <v>1</v>
      </c>
      <c r="C3">
        <v>5</v>
      </c>
      <c r="D3">
        <v>10</v>
      </c>
      <c r="E3">
        <v>5</v>
      </c>
      <c r="F3">
        <v>5</v>
      </c>
      <c r="G3">
        <v>5</v>
      </c>
      <c r="H3">
        <v>5</v>
      </c>
      <c r="I3">
        <v>5</v>
      </c>
      <c r="J3">
        <v>5</v>
      </c>
      <c r="K3">
        <v>5</v>
      </c>
      <c r="L3">
        <v>10</v>
      </c>
      <c r="M3">
        <v>0</v>
      </c>
      <c r="N3">
        <v>5</v>
      </c>
      <c r="O3">
        <v>5</v>
      </c>
      <c r="P3">
        <v>10</v>
      </c>
    </row>
    <row r="4" spans="1:16" ht="15.75" thickBot="1">
      <c r="A4" s="1" t="s">
        <v>3</v>
      </c>
      <c r="B4" t="s">
        <v>36</v>
      </c>
      <c r="C4" t="s">
        <v>130</v>
      </c>
      <c r="D4" t="s">
        <v>120</v>
      </c>
      <c r="E4" t="s">
        <v>70</v>
      </c>
      <c r="F4" t="s">
        <v>89</v>
      </c>
      <c r="G4" t="s">
        <v>109</v>
      </c>
      <c r="H4" t="s">
        <v>36</v>
      </c>
      <c r="I4" t="s">
        <v>77</v>
      </c>
      <c r="J4" t="s">
        <v>82</v>
      </c>
      <c r="K4" t="s">
        <v>145</v>
      </c>
      <c r="L4" t="s">
        <v>59</v>
      </c>
      <c r="M4" t="s">
        <v>89</v>
      </c>
      <c r="N4" t="s">
        <v>119</v>
      </c>
      <c r="O4" t="s">
        <v>124</v>
      </c>
      <c r="P4" t="s">
        <v>139</v>
      </c>
    </row>
    <row r="5" spans="1:16" ht="15.75" thickBot="1">
      <c r="A5" s="1" t="s">
        <v>4</v>
      </c>
      <c r="B5" t="s">
        <v>37</v>
      </c>
      <c r="C5" t="s">
        <v>131</v>
      </c>
      <c r="D5" t="s">
        <v>150</v>
      </c>
      <c r="E5" t="s">
        <v>71</v>
      </c>
      <c r="F5" t="s">
        <v>101</v>
      </c>
      <c r="G5" t="s">
        <v>37</v>
      </c>
      <c r="H5" t="s">
        <v>51</v>
      </c>
      <c r="I5" t="s">
        <v>36</v>
      </c>
      <c r="J5" t="s">
        <v>82</v>
      </c>
      <c r="K5" t="s">
        <v>146</v>
      </c>
      <c r="L5" t="s">
        <v>60</v>
      </c>
      <c r="M5" t="s">
        <v>90</v>
      </c>
      <c r="N5" t="s">
        <v>120</v>
      </c>
      <c r="O5" t="s">
        <v>71</v>
      </c>
      <c r="P5" t="s">
        <v>140</v>
      </c>
    </row>
    <row r="6" spans="1:16" ht="15.75" thickBot="1">
      <c r="A6" s="1" t="s">
        <v>5</v>
      </c>
      <c r="B6" t="s">
        <v>38</v>
      </c>
      <c r="C6" t="s">
        <v>61</v>
      </c>
      <c r="D6" t="s">
        <v>38</v>
      </c>
      <c r="E6" t="s">
        <v>38</v>
      </c>
      <c r="F6" t="s">
        <v>38</v>
      </c>
      <c r="G6" t="s">
        <v>38</v>
      </c>
      <c r="H6" t="s">
        <v>38</v>
      </c>
      <c r="I6" t="s">
        <v>38</v>
      </c>
      <c r="J6" t="s">
        <v>61</v>
      </c>
      <c r="K6" t="s">
        <v>38</v>
      </c>
      <c r="L6" t="s">
        <v>61</v>
      </c>
      <c r="M6" t="s">
        <v>38</v>
      </c>
      <c r="N6" t="s">
        <v>38</v>
      </c>
      <c r="O6" t="s">
        <v>38</v>
      </c>
      <c r="P6" t="s">
        <v>38</v>
      </c>
    </row>
    <row r="7" spans="1:16" ht="15.75" thickBot="1">
      <c r="A7" s="1" t="s">
        <v>6</v>
      </c>
      <c r="B7" t="s">
        <v>39</v>
      </c>
      <c r="C7" t="s">
        <v>132</v>
      </c>
      <c r="D7" t="s">
        <v>151</v>
      </c>
      <c r="E7" t="s">
        <v>72</v>
      </c>
      <c r="F7" t="s">
        <v>102</v>
      </c>
      <c r="G7" t="s">
        <v>91</v>
      </c>
      <c r="H7" t="s">
        <v>52</v>
      </c>
      <c r="I7" t="s">
        <v>78</v>
      </c>
      <c r="J7" t="s">
        <v>83</v>
      </c>
      <c r="K7" t="s">
        <v>147</v>
      </c>
      <c r="L7" t="s">
        <v>62</v>
      </c>
      <c r="M7" t="s">
        <v>91</v>
      </c>
      <c r="N7" t="s">
        <v>121</v>
      </c>
      <c r="O7" t="s">
        <v>39</v>
      </c>
      <c r="P7" t="s">
        <v>141</v>
      </c>
    </row>
    <row r="8" spans="1:16" ht="15.75" thickBot="1">
      <c r="A8" s="1" t="s">
        <v>7</v>
      </c>
      <c r="B8" t="s">
        <v>40</v>
      </c>
      <c r="C8" t="s">
        <v>133</v>
      </c>
      <c r="D8" t="s">
        <v>152</v>
      </c>
      <c r="E8" t="s">
        <v>73</v>
      </c>
      <c r="F8" t="s">
        <v>103</v>
      </c>
      <c r="G8" t="s">
        <v>110</v>
      </c>
      <c r="H8" t="s">
        <v>53</v>
      </c>
      <c r="I8" t="s">
        <v>79</v>
      </c>
      <c r="J8" t="s">
        <v>84</v>
      </c>
      <c r="K8" t="s">
        <v>148</v>
      </c>
      <c r="L8" t="s">
        <v>63</v>
      </c>
      <c r="M8" t="s">
        <v>92</v>
      </c>
      <c r="N8" t="s">
        <v>122</v>
      </c>
      <c r="O8" t="s">
        <v>125</v>
      </c>
      <c r="P8" t="s">
        <v>142</v>
      </c>
    </row>
    <row r="9" spans="1:16" ht="15.75" thickBot="1">
      <c r="A9" s="1" t="s">
        <v>8</v>
      </c>
      <c r="B9" t="s">
        <v>41</v>
      </c>
      <c r="C9" t="s">
        <v>41</v>
      </c>
      <c r="D9" t="s">
        <v>93</v>
      </c>
      <c r="E9" t="s">
        <v>41</v>
      </c>
      <c r="F9" t="s">
        <v>93</v>
      </c>
      <c r="G9" t="s">
        <v>41</v>
      </c>
      <c r="H9" t="s">
        <v>41</v>
      </c>
      <c r="I9" t="s">
        <v>41</v>
      </c>
      <c r="J9" t="s">
        <v>41</v>
      </c>
      <c r="K9" t="s">
        <v>41</v>
      </c>
      <c r="L9" t="s">
        <v>41</v>
      </c>
      <c r="M9" t="s">
        <v>93</v>
      </c>
      <c r="N9" t="s">
        <v>41</v>
      </c>
      <c r="O9" t="s">
        <v>41</v>
      </c>
      <c r="P9" t="s">
        <v>41</v>
      </c>
    </row>
    <row r="10" spans="1:16" ht="15.75" thickBot="1">
      <c r="A10" s="1" t="s">
        <v>9</v>
      </c>
      <c r="B10">
        <v>2</v>
      </c>
      <c r="C10">
        <v>3</v>
      </c>
      <c r="D10">
        <v>2</v>
      </c>
      <c r="E10">
        <v>1</v>
      </c>
      <c r="F10">
        <v>3</v>
      </c>
      <c r="G10">
        <v>5</v>
      </c>
      <c r="H10">
        <v>1</v>
      </c>
      <c r="I10">
        <v>2</v>
      </c>
      <c r="J10">
        <v>2</v>
      </c>
      <c r="K10">
        <v>2</v>
      </c>
      <c r="L10">
        <v>4</v>
      </c>
      <c r="M10">
        <v>5</v>
      </c>
      <c r="N10">
        <v>1</v>
      </c>
      <c r="O10">
        <v>3</v>
      </c>
      <c r="P10">
        <v>3</v>
      </c>
    </row>
    <row r="11" spans="1:16" s="9" customFormat="1" ht="15.75" thickBot="1">
      <c r="A11" s="4" t="s">
        <v>10</v>
      </c>
      <c r="B11" s="9">
        <v>2</v>
      </c>
      <c r="C11" s="9">
        <v>2</v>
      </c>
      <c r="D11" s="9">
        <v>2</v>
      </c>
      <c r="E11" s="9">
        <v>3</v>
      </c>
      <c r="F11" s="9">
        <v>3</v>
      </c>
      <c r="G11" s="9">
        <v>3</v>
      </c>
      <c r="H11" s="9">
        <v>4</v>
      </c>
      <c r="I11" s="9">
        <v>4</v>
      </c>
      <c r="J11" s="9">
        <v>4</v>
      </c>
      <c r="K11" s="9">
        <v>4</v>
      </c>
      <c r="L11" s="9">
        <v>5</v>
      </c>
      <c r="M11" s="9">
        <v>5</v>
      </c>
      <c r="N11" s="9">
        <v>5</v>
      </c>
      <c r="O11" s="9">
        <v>5</v>
      </c>
      <c r="P11" s="9">
        <v>5</v>
      </c>
    </row>
    <row r="12" spans="1:16" ht="15.75" thickBot="1">
      <c r="A12" s="1" t="s">
        <v>11</v>
      </c>
      <c r="B12">
        <v>4</v>
      </c>
      <c r="C12">
        <v>5</v>
      </c>
      <c r="D12">
        <v>3</v>
      </c>
      <c r="E12">
        <v>4</v>
      </c>
      <c r="F12">
        <v>4</v>
      </c>
      <c r="G12">
        <v>5</v>
      </c>
      <c r="H12">
        <v>3</v>
      </c>
      <c r="I12">
        <v>4</v>
      </c>
      <c r="J12">
        <v>4</v>
      </c>
      <c r="K12">
        <v>3</v>
      </c>
      <c r="L12">
        <v>5</v>
      </c>
      <c r="M12">
        <v>4</v>
      </c>
      <c r="N12">
        <v>4</v>
      </c>
      <c r="O12">
        <v>5</v>
      </c>
      <c r="P12">
        <v>5</v>
      </c>
    </row>
    <row r="13" spans="1:16" ht="15.75" thickBot="1">
      <c r="A13" s="1" t="s">
        <v>12</v>
      </c>
      <c r="B13">
        <v>4</v>
      </c>
      <c r="C13">
        <v>4</v>
      </c>
      <c r="D13">
        <v>3</v>
      </c>
      <c r="E13">
        <v>3</v>
      </c>
      <c r="F13">
        <v>3</v>
      </c>
      <c r="G13">
        <v>3</v>
      </c>
      <c r="H13">
        <v>3</v>
      </c>
      <c r="I13">
        <v>4</v>
      </c>
      <c r="J13">
        <v>3</v>
      </c>
      <c r="K13">
        <v>4</v>
      </c>
      <c r="L13">
        <v>3</v>
      </c>
      <c r="M13">
        <v>4</v>
      </c>
      <c r="N13">
        <v>2</v>
      </c>
      <c r="O13">
        <v>4</v>
      </c>
      <c r="P13">
        <v>3</v>
      </c>
    </row>
    <row r="14" spans="1:16" ht="15.75" thickBot="1">
      <c r="A14" s="1" t="s">
        <v>13</v>
      </c>
      <c r="B14">
        <v>4</v>
      </c>
      <c r="C14">
        <v>3</v>
      </c>
      <c r="D14">
        <v>1</v>
      </c>
      <c r="E14">
        <v>3</v>
      </c>
      <c r="F14">
        <v>3</v>
      </c>
      <c r="G14">
        <v>4</v>
      </c>
      <c r="H14">
        <v>4</v>
      </c>
      <c r="I14">
        <v>5</v>
      </c>
      <c r="J14">
        <v>5</v>
      </c>
      <c r="K14">
        <v>4</v>
      </c>
      <c r="L14">
        <v>5</v>
      </c>
      <c r="M14">
        <v>4</v>
      </c>
      <c r="N14">
        <v>3</v>
      </c>
      <c r="O14">
        <v>4</v>
      </c>
      <c r="P14">
        <v>4</v>
      </c>
    </row>
    <row r="15" spans="1:16" ht="15.75" thickBot="1">
      <c r="A15" s="1" t="s">
        <v>14</v>
      </c>
      <c r="B15">
        <v>3</v>
      </c>
      <c r="C15">
        <v>3</v>
      </c>
      <c r="D15">
        <v>2</v>
      </c>
      <c r="E15">
        <v>4</v>
      </c>
      <c r="F15">
        <v>4</v>
      </c>
      <c r="G15">
        <v>3</v>
      </c>
      <c r="H15">
        <v>3</v>
      </c>
      <c r="I15">
        <v>4</v>
      </c>
      <c r="J15">
        <v>5</v>
      </c>
      <c r="K15">
        <v>3</v>
      </c>
      <c r="L15">
        <v>5</v>
      </c>
      <c r="M15">
        <v>4</v>
      </c>
      <c r="N15">
        <v>3</v>
      </c>
      <c r="O15">
        <v>5</v>
      </c>
      <c r="P15">
        <v>4</v>
      </c>
    </row>
    <row r="16" spans="1:16" s="8" customFormat="1" ht="15.75" thickBot="1">
      <c r="A16" s="7" t="s">
        <v>15</v>
      </c>
      <c r="B16" s="8">
        <v>1</v>
      </c>
      <c r="C16" s="8">
        <v>5</v>
      </c>
      <c r="D16" s="8">
        <v>4</v>
      </c>
      <c r="E16" s="8">
        <v>3</v>
      </c>
      <c r="F16" s="8">
        <v>3</v>
      </c>
      <c r="G16" s="8">
        <v>5</v>
      </c>
      <c r="H16" s="8">
        <v>3</v>
      </c>
      <c r="I16" s="8">
        <v>4</v>
      </c>
      <c r="J16" s="8">
        <v>2</v>
      </c>
      <c r="K16" s="8">
        <v>3</v>
      </c>
      <c r="L16" s="8">
        <v>4</v>
      </c>
      <c r="M16" s="8">
        <v>3</v>
      </c>
      <c r="N16" s="8">
        <v>4</v>
      </c>
      <c r="O16" s="8">
        <v>3</v>
      </c>
      <c r="P16" s="8">
        <v>4</v>
      </c>
    </row>
    <row r="17" spans="1:16" ht="15.75" thickBot="1">
      <c r="A17" s="1" t="s">
        <v>16</v>
      </c>
      <c r="B17" t="s">
        <v>44</v>
      </c>
      <c r="C17" t="s">
        <v>45</v>
      </c>
      <c r="D17" t="s">
        <v>112</v>
      </c>
      <c r="E17" t="s">
        <v>56</v>
      </c>
      <c r="F17" t="s">
        <v>45</v>
      </c>
      <c r="G17" t="s">
        <v>112</v>
      </c>
      <c r="H17" t="s">
        <v>56</v>
      </c>
      <c r="I17" t="s">
        <v>56</v>
      </c>
      <c r="J17" t="s">
        <v>56</v>
      </c>
      <c r="K17" t="s">
        <v>56</v>
      </c>
      <c r="L17" t="s">
        <v>56</v>
      </c>
      <c r="M17" t="s">
        <v>56</v>
      </c>
      <c r="N17" t="s">
        <v>56</v>
      </c>
      <c r="O17" t="s">
        <v>56</v>
      </c>
      <c r="P17" t="s">
        <v>56</v>
      </c>
    </row>
    <row r="18" spans="1:16" s="5" customFormat="1" ht="16.5" thickTop="1" thickBot="1">
      <c r="A18" s="5" t="s">
        <v>17</v>
      </c>
      <c r="B18" s="5" t="s">
        <v>45</v>
      </c>
      <c r="C18" s="5" t="s">
        <v>134</v>
      </c>
      <c r="D18" s="5" t="s">
        <v>45</v>
      </c>
      <c r="E18" s="5" t="s">
        <v>45</v>
      </c>
      <c r="F18" s="5" t="s">
        <v>105</v>
      </c>
      <c r="G18" s="5" t="s">
        <v>45</v>
      </c>
      <c r="H18" s="5" t="s">
        <v>45</v>
      </c>
      <c r="I18" s="5" t="s">
        <v>45</v>
      </c>
      <c r="J18" s="5" t="s">
        <v>45</v>
      </c>
      <c r="K18" s="5" t="s">
        <v>45</v>
      </c>
      <c r="L18" s="5" t="s">
        <v>45</v>
      </c>
      <c r="M18" s="5" t="s">
        <v>45</v>
      </c>
      <c r="N18" s="5" t="s">
        <v>45</v>
      </c>
      <c r="O18" s="5" t="s">
        <v>45</v>
      </c>
      <c r="P18" s="5" t="s">
        <v>45</v>
      </c>
    </row>
    <row r="19" spans="1:16" ht="16.5" thickTop="1" thickBot="1">
      <c r="A19" s="1" t="s">
        <v>18</v>
      </c>
      <c r="B19" t="s">
        <v>46</v>
      </c>
      <c r="C19" t="s">
        <v>45</v>
      </c>
      <c r="D19" t="s">
        <v>72</v>
      </c>
      <c r="E19" t="s">
        <v>72</v>
      </c>
      <c r="F19" t="s">
        <v>45</v>
      </c>
      <c r="G19" t="s">
        <v>39</v>
      </c>
      <c r="H19" t="s">
        <v>39</v>
      </c>
      <c r="I19" t="s">
        <v>39</v>
      </c>
      <c r="J19" t="s">
        <v>45</v>
      </c>
      <c r="K19" t="s">
        <v>46</v>
      </c>
      <c r="L19" t="s">
        <v>45</v>
      </c>
      <c r="M19" t="s">
        <v>39</v>
      </c>
      <c r="N19" t="s">
        <v>39</v>
      </c>
      <c r="O19" t="s">
        <v>39</v>
      </c>
      <c r="P19" t="s">
        <v>72</v>
      </c>
    </row>
    <row r="20" spans="1:16" s="5" customFormat="1" ht="16.5" thickTop="1" thickBot="1">
      <c r="A20" s="5" t="s">
        <v>17</v>
      </c>
      <c r="B20" s="5" t="s">
        <v>45</v>
      </c>
      <c r="C20" s="5" t="s">
        <v>135</v>
      </c>
      <c r="D20" s="5" t="s">
        <v>45</v>
      </c>
      <c r="E20" s="5" t="s">
        <v>45</v>
      </c>
      <c r="F20" s="5" t="s">
        <v>106</v>
      </c>
      <c r="G20" s="5" t="s">
        <v>45</v>
      </c>
      <c r="H20" s="5" t="s">
        <v>45</v>
      </c>
      <c r="I20" s="5" t="s">
        <v>45</v>
      </c>
      <c r="J20" s="5" t="s">
        <v>86</v>
      </c>
      <c r="K20" s="5" t="s">
        <v>45</v>
      </c>
      <c r="L20" s="5" t="s">
        <v>66</v>
      </c>
      <c r="M20" s="5" t="s">
        <v>45</v>
      </c>
      <c r="N20" s="5" t="s">
        <v>45</v>
      </c>
      <c r="O20" s="5" t="s">
        <v>45</v>
      </c>
      <c r="P20" s="5" t="s">
        <v>45</v>
      </c>
    </row>
    <row r="21" spans="1:16" s="9" customFormat="1" ht="16.5" thickTop="1" thickBot="1">
      <c r="A21" s="4" t="s">
        <v>19</v>
      </c>
      <c r="B21" s="9">
        <v>3</v>
      </c>
      <c r="C21" s="9">
        <v>1</v>
      </c>
      <c r="D21" s="9">
        <v>1</v>
      </c>
      <c r="E21" s="9">
        <v>3</v>
      </c>
      <c r="F21" s="9">
        <v>2</v>
      </c>
      <c r="G21" s="9">
        <v>3</v>
      </c>
      <c r="H21" s="9">
        <v>2</v>
      </c>
      <c r="I21" s="9">
        <v>4</v>
      </c>
      <c r="J21" s="9">
        <v>3</v>
      </c>
      <c r="K21" s="9">
        <v>3</v>
      </c>
      <c r="L21" s="9">
        <v>5</v>
      </c>
      <c r="M21" s="9">
        <v>5</v>
      </c>
      <c r="N21" s="9">
        <v>4</v>
      </c>
      <c r="O21" s="9">
        <v>5</v>
      </c>
      <c r="P21" s="9">
        <v>2</v>
      </c>
    </row>
    <row r="22" spans="1:16" s="10" customFormat="1" ht="15.75" thickBot="1">
      <c r="A22" s="3" t="s">
        <v>20</v>
      </c>
      <c r="B22" s="10">
        <v>1</v>
      </c>
      <c r="C22" s="10">
        <v>1</v>
      </c>
      <c r="D22" s="10">
        <v>1</v>
      </c>
      <c r="E22" s="10">
        <v>4</v>
      </c>
      <c r="F22" s="10">
        <v>4</v>
      </c>
      <c r="G22" s="10">
        <v>2</v>
      </c>
      <c r="H22" s="10">
        <v>1</v>
      </c>
      <c r="I22" s="10">
        <v>1</v>
      </c>
      <c r="J22" s="10">
        <v>1</v>
      </c>
      <c r="K22" s="10">
        <v>2</v>
      </c>
      <c r="L22" s="10">
        <v>4</v>
      </c>
      <c r="M22" s="10">
        <v>5</v>
      </c>
      <c r="N22" s="10">
        <v>4</v>
      </c>
      <c r="O22" s="10">
        <v>4</v>
      </c>
      <c r="P22" s="10">
        <v>2</v>
      </c>
    </row>
    <row r="23" spans="1:16" ht="15.75" thickBot="1">
      <c r="A23" s="1" t="s">
        <v>21</v>
      </c>
      <c r="B23">
        <v>1</v>
      </c>
      <c r="C23">
        <v>1</v>
      </c>
      <c r="D23">
        <v>1</v>
      </c>
      <c r="E23">
        <v>1</v>
      </c>
      <c r="F23">
        <v>2</v>
      </c>
      <c r="G23">
        <v>3</v>
      </c>
      <c r="H23">
        <v>1</v>
      </c>
      <c r="I23">
        <v>1</v>
      </c>
      <c r="J23">
        <v>1</v>
      </c>
      <c r="K23">
        <v>2</v>
      </c>
      <c r="L23">
        <v>1</v>
      </c>
      <c r="M23">
        <v>4</v>
      </c>
      <c r="N23">
        <v>1</v>
      </c>
      <c r="O23">
        <v>2</v>
      </c>
      <c r="P23">
        <v>1</v>
      </c>
    </row>
    <row r="24" spans="1:16" ht="15.75" thickBot="1">
      <c r="A24" s="1" t="s">
        <v>22</v>
      </c>
      <c r="B24">
        <v>3</v>
      </c>
      <c r="C24">
        <v>1</v>
      </c>
      <c r="D24">
        <v>2</v>
      </c>
      <c r="E24">
        <v>4</v>
      </c>
      <c r="F24">
        <v>3</v>
      </c>
      <c r="G24">
        <v>3</v>
      </c>
      <c r="H24">
        <v>2</v>
      </c>
      <c r="I24">
        <v>4</v>
      </c>
      <c r="J24">
        <v>4</v>
      </c>
      <c r="K24">
        <v>3</v>
      </c>
      <c r="L24">
        <v>5</v>
      </c>
      <c r="M24">
        <v>5</v>
      </c>
      <c r="N24">
        <v>3</v>
      </c>
      <c r="O24">
        <v>4</v>
      </c>
      <c r="P24">
        <v>3</v>
      </c>
    </row>
    <row r="25" spans="1:16" ht="15.75" thickBot="1">
      <c r="A25" s="1" t="s">
        <v>23</v>
      </c>
      <c r="B25">
        <v>3</v>
      </c>
      <c r="C25">
        <v>1</v>
      </c>
      <c r="D25">
        <v>2</v>
      </c>
      <c r="E25">
        <v>3</v>
      </c>
      <c r="F25">
        <v>3</v>
      </c>
      <c r="G25">
        <v>2</v>
      </c>
      <c r="H25">
        <v>2</v>
      </c>
      <c r="I25">
        <v>3</v>
      </c>
      <c r="J25">
        <v>4</v>
      </c>
      <c r="K25">
        <v>3</v>
      </c>
      <c r="L25">
        <v>5</v>
      </c>
      <c r="M25">
        <v>4</v>
      </c>
      <c r="N25">
        <v>3</v>
      </c>
      <c r="O25">
        <v>3</v>
      </c>
      <c r="P25">
        <v>2</v>
      </c>
    </row>
    <row r="26" spans="1:16" ht="15.75" thickBot="1">
      <c r="A26" s="1" t="s">
        <v>24</v>
      </c>
      <c r="B26">
        <v>3</v>
      </c>
      <c r="C26">
        <v>1</v>
      </c>
      <c r="D26">
        <v>4</v>
      </c>
      <c r="E26">
        <v>4</v>
      </c>
      <c r="F26">
        <v>4</v>
      </c>
      <c r="G26">
        <v>2</v>
      </c>
      <c r="H26">
        <v>2</v>
      </c>
      <c r="I26">
        <v>5</v>
      </c>
      <c r="J26">
        <v>4</v>
      </c>
      <c r="K26">
        <v>4</v>
      </c>
      <c r="L26">
        <v>5</v>
      </c>
      <c r="M26">
        <v>5</v>
      </c>
      <c r="N26">
        <v>3</v>
      </c>
      <c r="O26">
        <v>5</v>
      </c>
      <c r="P26">
        <v>3</v>
      </c>
    </row>
    <row r="27" spans="1:16" ht="15.75" thickBot="1">
      <c r="A27" s="1" t="s">
        <v>25</v>
      </c>
      <c r="B27">
        <v>3</v>
      </c>
      <c r="C27">
        <v>1</v>
      </c>
      <c r="D27">
        <v>3</v>
      </c>
      <c r="E27">
        <v>5</v>
      </c>
      <c r="F27">
        <v>4</v>
      </c>
      <c r="G27">
        <v>3</v>
      </c>
      <c r="H27">
        <v>2</v>
      </c>
      <c r="I27">
        <v>5</v>
      </c>
      <c r="J27">
        <v>4</v>
      </c>
      <c r="K27">
        <v>4</v>
      </c>
      <c r="L27">
        <v>5</v>
      </c>
      <c r="M27">
        <v>5</v>
      </c>
      <c r="N27">
        <v>5</v>
      </c>
      <c r="O27">
        <v>5</v>
      </c>
      <c r="P27">
        <v>5</v>
      </c>
    </row>
    <row r="28" spans="1:16" s="9" customFormat="1" ht="15.75" thickBot="1">
      <c r="A28" s="4" t="s">
        <v>26</v>
      </c>
      <c r="B28" s="9">
        <v>3</v>
      </c>
      <c r="C28" s="9">
        <v>4</v>
      </c>
      <c r="D28" s="9">
        <v>2</v>
      </c>
      <c r="E28" s="9">
        <v>4</v>
      </c>
      <c r="F28" s="9">
        <v>4</v>
      </c>
      <c r="G28" s="9">
        <v>3</v>
      </c>
      <c r="H28" s="9">
        <v>3</v>
      </c>
      <c r="I28" s="9">
        <v>3</v>
      </c>
      <c r="J28" s="9">
        <v>4</v>
      </c>
      <c r="K28" s="9">
        <v>3</v>
      </c>
      <c r="L28" s="9">
        <v>5</v>
      </c>
      <c r="M28" s="9">
        <v>5</v>
      </c>
      <c r="N28" s="9">
        <v>4</v>
      </c>
      <c r="O28" s="9">
        <v>5</v>
      </c>
      <c r="P28" s="9">
        <v>5</v>
      </c>
    </row>
    <row r="29" spans="1:16" s="10" customFormat="1" ht="15.75" thickBot="1">
      <c r="A29" s="3" t="s">
        <v>27</v>
      </c>
      <c r="B29" s="10">
        <v>2</v>
      </c>
      <c r="C29" s="10">
        <v>2</v>
      </c>
      <c r="D29" s="10">
        <v>4</v>
      </c>
      <c r="E29" s="10">
        <v>4</v>
      </c>
      <c r="F29" s="10">
        <v>4</v>
      </c>
      <c r="G29" s="10">
        <v>2</v>
      </c>
      <c r="H29" s="10">
        <v>1</v>
      </c>
      <c r="I29" s="10">
        <v>2</v>
      </c>
      <c r="J29" s="10">
        <v>2</v>
      </c>
      <c r="K29" s="10">
        <v>2</v>
      </c>
      <c r="L29" s="10">
        <v>4</v>
      </c>
      <c r="M29" s="10">
        <v>5</v>
      </c>
      <c r="N29" s="10">
        <v>4</v>
      </c>
      <c r="O29" s="10">
        <v>4</v>
      </c>
      <c r="P29" s="10">
        <v>4</v>
      </c>
    </row>
    <row r="30" spans="1:16" ht="15.75" thickBot="1">
      <c r="A30" s="1" t="s">
        <v>28</v>
      </c>
      <c r="B30">
        <v>1</v>
      </c>
      <c r="C30">
        <v>3</v>
      </c>
      <c r="D30">
        <v>2</v>
      </c>
      <c r="E30">
        <v>1</v>
      </c>
      <c r="F30">
        <v>1</v>
      </c>
      <c r="G30">
        <v>3</v>
      </c>
      <c r="H30">
        <v>1</v>
      </c>
      <c r="I30">
        <v>1</v>
      </c>
      <c r="J30">
        <v>1</v>
      </c>
      <c r="K30">
        <v>2</v>
      </c>
      <c r="L30">
        <v>1</v>
      </c>
      <c r="M30">
        <v>4</v>
      </c>
      <c r="N30">
        <v>1</v>
      </c>
      <c r="O30">
        <v>2</v>
      </c>
      <c r="P30">
        <v>3</v>
      </c>
    </row>
    <row r="31" spans="1:16" ht="15.75" thickBot="1">
      <c r="A31" s="1" t="s">
        <v>29</v>
      </c>
      <c r="B31">
        <v>3</v>
      </c>
      <c r="C31">
        <v>5</v>
      </c>
      <c r="D31">
        <v>2</v>
      </c>
      <c r="E31">
        <v>3</v>
      </c>
      <c r="F31">
        <v>3</v>
      </c>
      <c r="G31">
        <v>2</v>
      </c>
      <c r="H31">
        <v>2</v>
      </c>
      <c r="I31">
        <v>3</v>
      </c>
      <c r="J31">
        <v>4</v>
      </c>
      <c r="K31">
        <v>3</v>
      </c>
      <c r="L31">
        <v>5</v>
      </c>
      <c r="M31">
        <v>5</v>
      </c>
      <c r="N31">
        <v>2</v>
      </c>
      <c r="O31">
        <v>4</v>
      </c>
      <c r="P31">
        <v>4</v>
      </c>
    </row>
    <row r="32" spans="1:16" ht="15.75" thickBot="1">
      <c r="A32" s="1" t="s">
        <v>22</v>
      </c>
      <c r="B32">
        <v>3</v>
      </c>
      <c r="C32">
        <v>4</v>
      </c>
      <c r="D32">
        <v>1</v>
      </c>
      <c r="E32">
        <v>3</v>
      </c>
      <c r="F32">
        <v>3</v>
      </c>
      <c r="G32">
        <v>2</v>
      </c>
      <c r="H32">
        <v>2</v>
      </c>
      <c r="I32">
        <v>3</v>
      </c>
      <c r="J32">
        <v>4</v>
      </c>
      <c r="K32">
        <v>3</v>
      </c>
      <c r="L32">
        <v>5</v>
      </c>
      <c r="M32">
        <v>5</v>
      </c>
      <c r="N32">
        <v>2</v>
      </c>
      <c r="O32">
        <v>4</v>
      </c>
      <c r="P32">
        <v>4</v>
      </c>
    </row>
    <row r="33" spans="1:18" ht="15.75" thickBot="1">
      <c r="A33" s="1" t="s">
        <v>23</v>
      </c>
      <c r="B33">
        <v>3</v>
      </c>
      <c r="C33">
        <v>4</v>
      </c>
      <c r="D33">
        <v>1</v>
      </c>
      <c r="E33">
        <v>3</v>
      </c>
      <c r="F33">
        <v>3</v>
      </c>
      <c r="G33">
        <v>3</v>
      </c>
      <c r="H33">
        <v>2</v>
      </c>
      <c r="I33">
        <v>3</v>
      </c>
      <c r="J33">
        <v>3</v>
      </c>
      <c r="K33">
        <v>4</v>
      </c>
      <c r="L33">
        <v>5</v>
      </c>
      <c r="M33">
        <v>5</v>
      </c>
      <c r="N33">
        <v>2</v>
      </c>
      <c r="O33">
        <v>4</v>
      </c>
      <c r="P33">
        <v>3</v>
      </c>
    </row>
    <row r="34" spans="1:18" ht="15.75" thickBot="1">
      <c r="A34" s="1" t="s">
        <v>30</v>
      </c>
      <c r="B34">
        <v>4</v>
      </c>
      <c r="C34">
        <v>5</v>
      </c>
      <c r="D34">
        <v>1</v>
      </c>
      <c r="E34">
        <v>3</v>
      </c>
      <c r="F34">
        <v>3</v>
      </c>
      <c r="G34">
        <v>3</v>
      </c>
      <c r="H34">
        <v>2</v>
      </c>
      <c r="I34">
        <v>3</v>
      </c>
      <c r="J34">
        <v>3</v>
      </c>
      <c r="K34">
        <v>3</v>
      </c>
      <c r="L34">
        <v>5</v>
      </c>
      <c r="M34">
        <v>5</v>
      </c>
      <c r="N34">
        <v>2</v>
      </c>
      <c r="O34">
        <v>4</v>
      </c>
      <c r="P34">
        <v>4</v>
      </c>
    </row>
    <row r="35" spans="1:18" s="5" customFormat="1" ht="16.5" thickTop="1" thickBot="1">
      <c r="A35" s="5" t="s">
        <v>31</v>
      </c>
      <c r="B35" s="5" t="s">
        <v>45</v>
      </c>
      <c r="C35" s="5" t="s">
        <v>136</v>
      </c>
      <c r="D35" s="5" t="s">
        <v>45</v>
      </c>
      <c r="E35" s="5" t="s">
        <v>74</v>
      </c>
      <c r="F35" s="5" t="s">
        <v>45</v>
      </c>
      <c r="G35" s="5" t="s">
        <v>114</v>
      </c>
      <c r="H35" s="5" t="s">
        <v>45</v>
      </c>
      <c r="I35" s="5" t="s">
        <v>80</v>
      </c>
      <c r="J35" s="5" t="s">
        <v>45</v>
      </c>
      <c r="K35" s="5" t="s">
        <v>45</v>
      </c>
      <c r="L35" s="5" t="s">
        <v>45</v>
      </c>
      <c r="M35" s="5" t="s">
        <v>45</v>
      </c>
      <c r="N35" s="5" t="s">
        <v>45</v>
      </c>
      <c r="O35" s="5" t="s">
        <v>45</v>
      </c>
      <c r="P35" s="5" t="s">
        <v>143</v>
      </c>
    </row>
    <row r="36" spans="1:18" ht="15.75" thickTop="1">
      <c r="A36" s="6"/>
    </row>
    <row r="37" spans="1:18">
      <c r="A37" s="6"/>
    </row>
    <row r="38" spans="1:18">
      <c r="A38" s="6"/>
    </row>
    <row r="41" spans="1:18">
      <c r="D41" s="2" t="s">
        <v>163</v>
      </c>
      <c r="E41" s="2" t="s">
        <v>164</v>
      </c>
      <c r="H41" t="s">
        <v>165</v>
      </c>
      <c r="L41" t="s">
        <v>175</v>
      </c>
      <c r="P41" t="s">
        <v>183</v>
      </c>
    </row>
    <row r="42" spans="1:18" ht="15.75" thickBot="1">
      <c r="D42">
        <v>3</v>
      </c>
      <c r="E42">
        <v>5</v>
      </c>
    </row>
    <row r="43" spans="1:18">
      <c r="D43">
        <v>2</v>
      </c>
      <c r="E43">
        <v>3</v>
      </c>
      <c r="H43" s="13"/>
      <c r="I43" s="13" t="s">
        <v>166</v>
      </c>
      <c r="J43" s="13" t="s">
        <v>167</v>
      </c>
      <c r="L43" s="13"/>
      <c r="M43" s="13" t="s">
        <v>166</v>
      </c>
      <c r="N43" s="13" t="s">
        <v>167</v>
      </c>
      <c r="P43" s="13"/>
      <c r="Q43" s="13" t="s">
        <v>166</v>
      </c>
      <c r="R43" s="13" t="s">
        <v>167</v>
      </c>
    </row>
    <row r="44" spans="1:18" ht="15.75" thickBot="1">
      <c r="D44">
        <v>2</v>
      </c>
      <c r="E44">
        <v>3</v>
      </c>
      <c r="H44" s="11" t="s">
        <v>168</v>
      </c>
      <c r="I44" s="11">
        <v>3.8888888888888888</v>
      </c>
      <c r="J44" s="11">
        <v>2.5</v>
      </c>
      <c r="L44" s="11" t="s">
        <v>168</v>
      </c>
      <c r="M44" s="11">
        <v>2.5</v>
      </c>
      <c r="N44" s="11">
        <v>3.8888888888888888</v>
      </c>
      <c r="P44" s="11" t="s">
        <v>168</v>
      </c>
      <c r="Q44" s="11">
        <v>2.5</v>
      </c>
      <c r="R44" s="11">
        <v>3.8888888888888888</v>
      </c>
    </row>
    <row r="45" spans="1:18">
      <c r="D45">
        <v>2</v>
      </c>
      <c r="E45">
        <v>4</v>
      </c>
      <c r="G45" s="13"/>
      <c r="H45" s="11" t="s">
        <v>169</v>
      </c>
      <c r="I45" s="11">
        <v>1.1111111111111107</v>
      </c>
      <c r="J45" s="11">
        <v>0.3</v>
      </c>
      <c r="L45" s="11" t="s">
        <v>169</v>
      </c>
      <c r="M45" s="11">
        <v>0.3</v>
      </c>
      <c r="N45" s="11">
        <v>1.1111111111111107</v>
      </c>
      <c r="P45" s="11" t="s">
        <v>169</v>
      </c>
      <c r="Q45" s="11">
        <v>0.3</v>
      </c>
      <c r="R45" s="11">
        <v>1.1111111111111107</v>
      </c>
    </row>
    <row r="46" spans="1:18">
      <c r="D46">
        <v>3</v>
      </c>
      <c r="E46">
        <v>5</v>
      </c>
      <c r="G46" s="11"/>
      <c r="H46" s="11" t="s">
        <v>170</v>
      </c>
      <c r="I46" s="11">
        <v>9</v>
      </c>
      <c r="J46" s="11">
        <v>6</v>
      </c>
      <c r="L46" s="11" t="s">
        <v>170</v>
      </c>
      <c r="M46" s="11">
        <v>6</v>
      </c>
      <c r="N46" s="11">
        <v>9</v>
      </c>
      <c r="P46" s="11" t="s">
        <v>170</v>
      </c>
      <c r="Q46" s="11">
        <v>6</v>
      </c>
      <c r="R46" s="11">
        <v>9</v>
      </c>
    </row>
    <row r="47" spans="1:18">
      <c r="D47">
        <v>3</v>
      </c>
      <c r="E47">
        <v>5</v>
      </c>
      <c r="G47" s="11"/>
      <c r="H47" s="11" t="s">
        <v>171</v>
      </c>
      <c r="I47" s="11">
        <v>8</v>
      </c>
      <c r="J47" s="11">
        <v>5</v>
      </c>
      <c r="L47" s="11" t="s">
        <v>176</v>
      </c>
      <c r="M47" s="11">
        <v>0.79914529914529886</v>
      </c>
      <c r="N47" s="11"/>
      <c r="P47" s="11" t="s">
        <v>177</v>
      </c>
      <c r="Q47" s="11">
        <v>0</v>
      </c>
      <c r="R47" s="11"/>
    </row>
    <row r="48" spans="1:18">
      <c r="E48">
        <v>2</v>
      </c>
      <c r="G48" s="11"/>
      <c r="H48" s="11" t="s">
        <v>172</v>
      </c>
      <c r="I48" s="11">
        <v>3.7037037037037024</v>
      </c>
      <c r="J48" s="11"/>
      <c r="L48" s="11" t="s">
        <v>177</v>
      </c>
      <c r="M48" s="11">
        <v>0</v>
      </c>
      <c r="N48" s="11"/>
      <c r="P48" s="11" t="s">
        <v>171</v>
      </c>
      <c r="Q48" s="11">
        <v>13</v>
      </c>
      <c r="R48" s="11"/>
    </row>
    <row r="49" spans="3:18">
      <c r="E49">
        <v>4</v>
      </c>
      <c r="G49" s="11"/>
      <c r="H49" s="11" t="s">
        <v>173</v>
      </c>
      <c r="I49" s="11">
        <v>8.2798829160040568E-2</v>
      </c>
      <c r="J49" s="11"/>
      <c r="L49" s="11" t="s">
        <v>171</v>
      </c>
      <c r="M49" s="11">
        <v>13</v>
      </c>
      <c r="N49" s="11"/>
      <c r="P49" s="11" t="s">
        <v>178</v>
      </c>
      <c r="Q49" s="11">
        <v>-3.3348158032013013</v>
      </c>
      <c r="R49" s="11"/>
    </row>
    <row r="50" spans="3:18" ht="15.75" thickBot="1">
      <c r="E50">
        <v>4</v>
      </c>
      <c r="G50" s="11"/>
      <c r="H50" s="12" t="s">
        <v>174</v>
      </c>
      <c r="I50" s="12">
        <v>4.8183195356568689</v>
      </c>
      <c r="J50" s="12"/>
      <c r="L50" s="11" t="s">
        <v>178</v>
      </c>
      <c r="M50" s="11">
        <v>-2.9478533837680114</v>
      </c>
      <c r="N50" s="11"/>
      <c r="P50" s="11" t="s">
        <v>179</v>
      </c>
      <c r="Q50" s="11">
        <v>2.6876978797890005E-3</v>
      </c>
      <c r="R50" s="11"/>
    </row>
    <row r="51" spans="3:18">
      <c r="G51" s="11"/>
      <c r="H51" s="11"/>
      <c r="I51" s="11"/>
      <c r="L51" s="11" t="s">
        <v>179</v>
      </c>
      <c r="M51" s="11">
        <v>5.6592206604979744E-3</v>
      </c>
      <c r="N51" s="11"/>
      <c r="P51" s="11" t="s">
        <v>180</v>
      </c>
      <c r="Q51" s="11">
        <v>1.7709333959868729</v>
      </c>
      <c r="R51" s="11"/>
    </row>
    <row r="52" spans="3:18" ht="15.75" thickBot="1">
      <c r="C52" s="2" t="s">
        <v>184</v>
      </c>
      <c r="D52">
        <f>AVERAGE(D42:D47)</f>
        <v>2.5</v>
      </c>
      <c r="E52">
        <f>AVERAGE(E42:E50)</f>
        <v>3.8888888888888888</v>
      </c>
      <c r="G52" s="12"/>
      <c r="H52" s="12"/>
      <c r="I52" s="12"/>
      <c r="L52" s="11" t="s">
        <v>180</v>
      </c>
      <c r="M52" s="11">
        <v>1.7709333959868729</v>
      </c>
      <c r="N52" s="11"/>
      <c r="P52" s="11" t="s">
        <v>181</v>
      </c>
      <c r="Q52" s="11">
        <v>5.375395759578001E-3</v>
      </c>
      <c r="R52" s="11"/>
    </row>
    <row r="53" spans="3:18" ht="15.75" thickBot="1">
      <c r="C53" s="2" t="s">
        <v>185</v>
      </c>
      <c r="D53">
        <f>MIN(D42:D47)</f>
        <v>2</v>
      </c>
      <c r="E53">
        <f>MIN(E42:E50)</f>
        <v>2</v>
      </c>
      <c r="L53" s="11" t="s">
        <v>181</v>
      </c>
      <c r="M53" s="11">
        <v>1.1318441320995949E-2</v>
      </c>
      <c r="N53" s="11"/>
      <c r="P53" s="12" t="s">
        <v>182</v>
      </c>
      <c r="Q53" s="12">
        <v>2.1603686564627926</v>
      </c>
      <c r="R53" s="12"/>
    </row>
    <row r="54" spans="3:18" ht="15.75" thickBot="1">
      <c r="C54" s="2" t="s">
        <v>186</v>
      </c>
      <c r="D54">
        <f>MAX(D42:D47)</f>
        <v>3</v>
      </c>
      <c r="E54">
        <f>MAX(E42:E50)</f>
        <v>5</v>
      </c>
      <c r="L54" s="12" t="s">
        <v>182</v>
      </c>
      <c r="M54" s="12">
        <v>2.1603686564627926</v>
      </c>
      <c r="N54" s="12"/>
    </row>
    <row r="55" spans="3:18">
      <c r="C55" s="2" t="s">
        <v>187</v>
      </c>
      <c r="D55">
        <f>_xlfn.QUARTILE.INC(D42:D47,1)</f>
        <v>2</v>
      </c>
      <c r="E55">
        <f>_xlfn.QUARTILE.INC(E42:E50,1)</f>
        <v>3</v>
      </c>
    </row>
    <row r="56" spans="3:18">
      <c r="C56" s="2" t="s">
        <v>188</v>
      </c>
      <c r="D56">
        <f t="shared" ref="D56:D57" si="0">_xlfn.QUARTILE.INC(D43:D48,1)</f>
        <v>2</v>
      </c>
      <c r="E56">
        <f>_xlfn.QUARTILE.INC(E42:E50,2)</f>
        <v>4</v>
      </c>
    </row>
    <row r="57" spans="3:18">
      <c r="C57" s="2" t="s">
        <v>189</v>
      </c>
      <c r="D57">
        <f t="shared" si="0"/>
        <v>2</v>
      </c>
      <c r="E57">
        <f>_xlfn.QUARTILE.INC(E42:E50,3)</f>
        <v>5</v>
      </c>
    </row>
    <row r="58" spans="3:18">
      <c r="C58" s="2" t="s">
        <v>190</v>
      </c>
      <c r="D58">
        <f>D55</f>
        <v>2</v>
      </c>
      <c r="E58">
        <f>E55</f>
        <v>3</v>
      </c>
    </row>
    <row r="59" spans="3:18">
      <c r="C59" s="2" t="s">
        <v>191</v>
      </c>
      <c r="D59">
        <f>D56-D55</f>
        <v>0</v>
      </c>
      <c r="E59">
        <f>E56-E55</f>
        <v>1</v>
      </c>
    </row>
    <row r="60" spans="3:18">
      <c r="C60" s="2" t="s">
        <v>192</v>
      </c>
      <c r="D60">
        <f>D57-D56</f>
        <v>0</v>
      </c>
      <c r="E60">
        <f>E57-E56</f>
        <v>1</v>
      </c>
    </row>
    <row r="61" spans="3:18">
      <c r="C61" s="2" t="s">
        <v>193</v>
      </c>
      <c r="D61">
        <f>D56-D53</f>
        <v>0</v>
      </c>
      <c r="E61">
        <f>E56-E53</f>
        <v>2</v>
      </c>
    </row>
    <row r="62" spans="3:18">
      <c r="C62" s="2" t="s">
        <v>194</v>
      </c>
      <c r="D62">
        <f>D54-D56</f>
        <v>1</v>
      </c>
      <c r="E62">
        <f>E54-E56</f>
        <v>1</v>
      </c>
    </row>
    <row r="63" spans="3:18">
      <c r="C63" s="2" t="s">
        <v>195</v>
      </c>
      <c r="D63">
        <f>_xlfn.STDEV.P(D42:D47)</f>
        <v>0.5</v>
      </c>
      <c r="E63">
        <f>_xlfn.STDEV.P(E42:E50)</f>
        <v>0.99380798999990649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heetView workbookViewId="1">
      <selection activeCell="N28" sqref="N28"/>
    </sheetView>
  </sheetViews>
  <sheetFormatPr defaultRowHeight="15"/>
  <cols>
    <col min="1" max="1" width="10.85546875" bestFit="1" customWidth="1"/>
    <col min="5" max="5" width="24.5703125" customWidth="1"/>
    <col min="9" max="9" width="22.42578125" customWidth="1"/>
    <col min="13" max="13" width="22" customWidth="1"/>
  </cols>
  <sheetData>
    <row r="1" spans="1:15">
      <c r="A1" s="2"/>
      <c r="B1" s="2" t="s">
        <v>196</v>
      </c>
      <c r="C1" s="2" t="s">
        <v>197</v>
      </c>
      <c r="E1" t="s">
        <v>165</v>
      </c>
      <c r="I1" t="s">
        <v>175</v>
      </c>
      <c r="M1" t="s">
        <v>183</v>
      </c>
    </row>
    <row r="2" spans="1:15" ht="15.75" thickBot="1">
      <c r="A2" s="2" t="s">
        <v>22</v>
      </c>
      <c r="B2">
        <v>3</v>
      </c>
      <c r="C2">
        <v>3</v>
      </c>
    </row>
    <row r="3" spans="1:15">
      <c r="C3">
        <v>4</v>
      </c>
      <c r="E3" s="13"/>
      <c r="F3" s="13" t="s">
        <v>166</v>
      </c>
      <c r="G3" s="13" t="s">
        <v>167</v>
      </c>
      <c r="I3" s="13"/>
      <c r="J3" s="13" t="s">
        <v>166</v>
      </c>
      <c r="K3" s="13" t="s">
        <v>167</v>
      </c>
      <c r="M3" s="13"/>
      <c r="N3" s="13" t="s">
        <v>166</v>
      </c>
      <c r="O3" s="13" t="s">
        <v>167</v>
      </c>
    </row>
    <row r="4" spans="1:15">
      <c r="B4">
        <v>2</v>
      </c>
      <c r="C4">
        <v>1</v>
      </c>
      <c r="E4" s="11" t="s">
        <v>168</v>
      </c>
      <c r="F4" s="11">
        <v>3.4285714285714284</v>
      </c>
      <c r="G4" s="11">
        <v>3.2</v>
      </c>
      <c r="I4" s="11" t="s">
        <v>168</v>
      </c>
      <c r="J4" s="11">
        <v>3.4285714285714284</v>
      </c>
      <c r="K4" s="11">
        <v>3.2</v>
      </c>
      <c r="M4" s="11" t="s">
        <v>168</v>
      </c>
      <c r="N4" s="11">
        <v>3.4285714285714284</v>
      </c>
      <c r="O4" s="11">
        <v>3.2</v>
      </c>
    </row>
    <row r="5" spans="1:15">
      <c r="B5">
        <v>4</v>
      </c>
      <c r="C5">
        <v>3</v>
      </c>
      <c r="E5" s="11" t="s">
        <v>169</v>
      </c>
      <c r="F5" s="11">
        <v>0.87912087912087822</v>
      </c>
      <c r="G5" s="11">
        <v>1.3142857142857147</v>
      </c>
      <c r="I5" s="11" t="s">
        <v>169</v>
      </c>
      <c r="J5" s="11">
        <v>0.87912087912087822</v>
      </c>
      <c r="K5" s="11">
        <v>1.3142857142857147</v>
      </c>
      <c r="M5" s="11" t="s">
        <v>169</v>
      </c>
      <c r="N5" s="11">
        <v>0.87912087912087822</v>
      </c>
      <c r="O5" s="11">
        <v>1.3142857142857147</v>
      </c>
    </row>
    <row r="6" spans="1:15">
      <c r="B6">
        <v>3</v>
      </c>
      <c r="C6">
        <v>3</v>
      </c>
      <c r="E6" s="11" t="s">
        <v>170</v>
      </c>
      <c r="F6" s="11">
        <v>14</v>
      </c>
      <c r="G6" s="11">
        <v>15</v>
      </c>
      <c r="I6" s="11" t="s">
        <v>170</v>
      </c>
      <c r="J6" s="11">
        <v>14</v>
      </c>
      <c r="K6" s="11">
        <v>15</v>
      </c>
      <c r="M6" s="11" t="s">
        <v>170</v>
      </c>
      <c r="N6" s="11">
        <v>14</v>
      </c>
      <c r="O6" s="11">
        <v>15</v>
      </c>
    </row>
    <row r="7" spans="1:15">
      <c r="B7">
        <v>3</v>
      </c>
      <c r="C7">
        <v>2</v>
      </c>
      <c r="E7" s="11" t="s">
        <v>171</v>
      </c>
      <c r="F7" s="11">
        <v>13</v>
      </c>
      <c r="G7" s="11">
        <v>14</v>
      </c>
      <c r="I7" s="11" t="s">
        <v>176</v>
      </c>
      <c r="J7" s="11">
        <v>1.1047619047619046</v>
      </c>
      <c r="K7" s="11"/>
      <c r="M7" s="11" t="s">
        <v>177</v>
      </c>
      <c r="N7" s="11">
        <v>0</v>
      </c>
      <c r="O7" s="11"/>
    </row>
    <row r="8" spans="1:15">
      <c r="B8">
        <v>2</v>
      </c>
      <c r="C8">
        <v>2</v>
      </c>
      <c r="E8" s="11" t="s">
        <v>172</v>
      </c>
      <c r="F8" s="11">
        <v>0.66889632107023322</v>
      </c>
      <c r="G8" s="11"/>
      <c r="I8" s="11" t="s">
        <v>177</v>
      </c>
      <c r="J8" s="11">
        <v>0</v>
      </c>
      <c r="K8" s="11"/>
      <c r="M8" s="11" t="s">
        <v>171</v>
      </c>
      <c r="N8" s="11">
        <v>27</v>
      </c>
      <c r="O8" s="11"/>
    </row>
    <row r="9" spans="1:15">
      <c r="B9">
        <v>4</v>
      </c>
      <c r="C9">
        <v>3</v>
      </c>
      <c r="E9" s="15" t="s">
        <v>173</v>
      </c>
      <c r="F9" s="15">
        <v>0.23767980339008354</v>
      </c>
      <c r="G9" s="15"/>
      <c r="I9" s="11" t="s">
        <v>171</v>
      </c>
      <c r="J9" s="11">
        <v>27</v>
      </c>
      <c r="K9" s="11"/>
      <c r="M9" s="11" t="s">
        <v>178</v>
      </c>
      <c r="N9" s="11">
        <v>0.58935732284741815</v>
      </c>
      <c r="O9" s="11"/>
    </row>
    <row r="10" spans="1:15" ht="15.75" thickBot="1">
      <c r="B10">
        <v>4</v>
      </c>
      <c r="C10">
        <v>4</v>
      </c>
      <c r="E10" s="12" t="s">
        <v>174</v>
      </c>
      <c r="F10" s="12">
        <v>0.39160112823554399</v>
      </c>
      <c r="G10" s="12"/>
      <c r="I10" s="11" t="s">
        <v>178</v>
      </c>
      <c r="J10" s="11">
        <v>0.58519181891300398</v>
      </c>
      <c r="K10" s="11"/>
      <c r="M10" s="11" t="s">
        <v>179</v>
      </c>
      <c r="N10" s="11">
        <v>0.28026058581303454</v>
      </c>
      <c r="O10" s="11"/>
    </row>
    <row r="11" spans="1:15">
      <c r="B11">
        <v>3</v>
      </c>
      <c r="C11">
        <v>3</v>
      </c>
      <c r="I11" s="11" t="s">
        <v>179</v>
      </c>
      <c r="J11" s="11">
        <v>0.28163901017520154</v>
      </c>
      <c r="K11" s="11"/>
      <c r="M11" s="11" t="s">
        <v>180</v>
      </c>
      <c r="N11" s="11">
        <v>1.7032884457221271</v>
      </c>
      <c r="O11" s="11"/>
    </row>
    <row r="12" spans="1:15">
      <c r="B12">
        <v>5</v>
      </c>
      <c r="C12">
        <v>5</v>
      </c>
      <c r="I12" s="11" t="s">
        <v>180</v>
      </c>
      <c r="J12" s="11">
        <v>1.7032884457221271</v>
      </c>
      <c r="K12" s="11"/>
      <c r="M12" s="15" t="s">
        <v>181</v>
      </c>
      <c r="N12" s="15">
        <v>0.56052117162606907</v>
      </c>
      <c r="O12" s="11"/>
    </row>
    <row r="13" spans="1:15" ht="15.75" thickBot="1">
      <c r="B13">
        <v>5</v>
      </c>
      <c r="C13">
        <v>5</v>
      </c>
      <c r="I13" s="15" t="s">
        <v>181</v>
      </c>
      <c r="J13" s="15">
        <v>0.56327802035040309</v>
      </c>
      <c r="K13" s="11"/>
      <c r="M13" s="12" t="s">
        <v>182</v>
      </c>
      <c r="N13" s="12">
        <v>2.0518305164802859</v>
      </c>
      <c r="O13" s="12"/>
    </row>
    <row r="14" spans="1:15" ht="15.75" thickBot="1">
      <c r="B14">
        <v>3</v>
      </c>
      <c r="C14">
        <v>2</v>
      </c>
      <c r="I14" s="12" t="s">
        <v>182</v>
      </c>
      <c r="J14" s="12">
        <v>2.0518305164802859</v>
      </c>
      <c r="K14" s="12"/>
    </row>
    <row r="15" spans="1:15">
      <c r="B15">
        <v>4</v>
      </c>
      <c r="C15">
        <v>4</v>
      </c>
    </row>
    <row r="16" spans="1:15">
      <c r="A16" s="14"/>
      <c r="B16" s="14">
        <v>3</v>
      </c>
      <c r="C16" s="14">
        <v>4</v>
      </c>
    </row>
    <row r="17" spans="1:3">
      <c r="A17" s="2" t="s">
        <v>184</v>
      </c>
      <c r="B17">
        <f>AVERAGE(B2:B16)</f>
        <v>3.4285714285714284</v>
      </c>
      <c r="C17">
        <f>AVERAGE(C2:C16)</f>
        <v>3.2</v>
      </c>
    </row>
    <row r="18" spans="1:3">
      <c r="A18" s="2" t="s">
        <v>185</v>
      </c>
      <c r="B18">
        <f>MIN(B2:B16)</f>
        <v>2</v>
      </c>
      <c r="C18">
        <f>MIN(C2:C16)</f>
        <v>1</v>
      </c>
    </row>
    <row r="19" spans="1:3">
      <c r="A19" s="2" t="s">
        <v>186</v>
      </c>
      <c r="B19">
        <f>MAX(B2:B16)</f>
        <v>5</v>
      </c>
      <c r="C19">
        <f>MAX(C2:C16)</f>
        <v>5</v>
      </c>
    </row>
    <row r="20" spans="1:3">
      <c r="A20" s="2" t="s">
        <v>187</v>
      </c>
      <c r="B20">
        <f>_xlfn.QUARTILE.INC(B$2:B$16,1)</f>
        <v>3</v>
      </c>
      <c r="C20">
        <f>_xlfn.QUARTILE.INC(C$2:C$16,1)</f>
        <v>2.5</v>
      </c>
    </row>
    <row r="21" spans="1:3">
      <c r="A21" s="2" t="s">
        <v>188</v>
      </c>
      <c r="B21">
        <f>_xlfn.QUARTILE.INC(B$2:B$16,2)</f>
        <v>3</v>
      </c>
      <c r="C21">
        <f>_xlfn.QUARTILE.INC(C$2:C$16,2)</f>
        <v>3</v>
      </c>
    </row>
    <row r="22" spans="1:3">
      <c r="A22" s="2" t="s">
        <v>189</v>
      </c>
      <c r="B22">
        <f>_xlfn.QUARTILE.INC(B$2:B$16,3)</f>
        <v>4</v>
      </c>
      <c r="C22">
        <f>_xlfn.QUARTILE.INC(C$2:C$16,3)</f>
        <v>4</v>
      </c>
    </row>
    <row r="23" spans="1:3">
      <c r="A23" s="2" t="s">
        <v>190</v>
      </c>
      <c r="B23">
        <f>B20</f>
        <v>3</v>
      </c>
      <c r="C23">
        <f>C20</f>
        <v>2.5</v>
      </c>
    </row>
    <row r="24" spans="1:3">
      <c r="A24" s="2" t="s">
        <v>191</v>
      </c>
      <c r="B24">
        <f>B21-B20</f>
        <v>0</v>
      </c>
      <c r="C24">
        <f>C21-C20</f>
        <v>0.5</v>
      </c>
    </row>
    <row r="25" spans="1:3">
      <c r="A25" s="2" t="s">
        <v>192</v>
      </c>
      <c r="B25">
        <f>B22-B21</f>
        <v>1</v>
      </c>
      <c r="C25">
        <f>C22-C21</f>
        <v>1</v>
      </c>
    </row>
    <row r="26" spans="1:3">
      <c r="A26" s="2" t="s">
        <v>193</v>
      </c>
      <c r="B26">
        <f>B21-B18</f>
        <v>1</v>
      </c>
      <c r="C26">
        <f>C21-C18</f>
        <v>2</v>
      </c>
    </row>
    <row r="27" spans="1:3">
      <c r="A27" s="2" t="s">
        <v>194</v>
      </c>
      <c r="B27">
        <f>B19-B21</f>
        <v>2</v>
      </c>
      <c r="C27">
        <f>C19-C21</f>
        <v>2</v>
      </c>
    </row>
    <row r="28" spans="1:3">
      <c r="A28" s="2" t="s">
        <v>195</v>
      </c>
      <c r="B28">
        <f>_xlfn.STDEV.P(B2:B16)</f>
        <v>0.90350790290525129</v>
      </c>
      <c r="C28">
        <f>_xlfn.STDEV.P(C2:C16)</f>
        <v>1.1075498483890767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heetView tabSelected="1" workbookViewId="1">
      <selection activeCell="F19" sqref="F19"/>
    </sheetView>
  </sheetViews>
  <sheetFormatPr defaultRowHeight="15"/>
  <cols>
    <col min="1" max="1" width="21.5703125" bestFit="1" customWidth="1"/>
  </cols>
  <sheetData>
    <row r="1" spans="1:15">
      <c r="A1" s="2"/>
      <c r="B1" s="2" t="s">
        <v>196</v>
      </c>
      <c r="C1" s="2" t="s">
        <v>197</v>
      </c>
      <c r="E1" t="s">
        <v>165</v>
      </c>
      <c r="I1" t="s">
        <v>175</v>
      </c>
      <c r="M1" t="s">
        <v>183</v>
      </c>
    </row>
    <row r="2" spans="1:15" ht="15.75" thickBot="1">
      <c r="A2" s="2" t="s">
        <v>23</v>
      </c>
      <c r="B2">
        <v>3</v>
      </c>
      <c r="C2">
        <v>3</v>
      </c>
    </row>
    <row r="3" spans="1:15">
      <c r="C3">
        <v>4</v>
      </c>
      <c r="E3" s="13"/>
      <c r="F3" s="13" t="s">
        <v>166</v>
      </c>
      <c r="G3" s="13" t="s">
        <v>167</v>
      </c>
      <c r="I3" s="13"/>
      <c r="J3" s="13" t="s">
        <v>166</v>
      </c>
      <c r="K3" s="13" t="s">
        <v>167</v>
      </c>
      <c r="M3" s="13"/>
      <c r="N3" s="13" t="s">
        <v>166</v>
      </c>
      <c r="O3" s="13" t="s">
        <v>167</v>
      </c>
    </row>
    <row r="4" spans="1:15">
      <c r="B4">
        <v>2</v>
      </c>
      <c r="C4">
        <v>1</v>
      </c>
      <c r="E4" s="11" t="s">
        <v>168</v>
      </c>
      <c r="F4" s="11">
        <v>3</v>
      </c>
      <c r="G4" s="11">
        <v>3.2</v>
      </c>
      <c r="I4" s="11" t="s">
        <v>168</v>
      </c>
      <c r="J4" s="11">
        <v>3</v>
      </c>
      <c r="K4" s="11">
        <v>3.2</v>
      </c>
      <c r="M4" s="11" t="s">
        <v>168</v>
      </c>
      <c r="N4" s="11">
        <v>3</v>
      </c>
      <c r="O4" s="11">
        <v>3.2</v>
      </c>
    </row>
    <row r="5" spans="1:15">
      <c r="B5">
        <v>3</v>
      </c>
      <c r="C5">
        <v>3</v>
      </c>
      <c r="E5" s="11" t="s">
        <v>169</v>
      </c>
      <c r="F5" s="11">
        <v>0.76923076923076927</v>
      </c>
      <c r="G5" s="11">
        <v>1.1714285714285719</v>
      </c>
      <c r="I5" s="11" t="s">
        <v>169</v>
      </c>
      <c r="J5" s="11">
        <v>0.76923076923076927</v>
      </c>
      <c r="K5" s="11">
        <v>1.1714285714285719</v>
      </c>
      <c r="M5" s="11" t="s">
        <v>169</v>
      </c>
      <c r="N5" s="11">
        <v>0.76923076923076927</v>
      </c>
      <c r="O5" s="11">
        <v>1.1714285714285719</v>
      </c>
    </row>
    <row r="6" spans="1:15">
      <c r="B6">
        <v>3</v>
      </c>
      <c r="C6">
        <v>3</v>
      </c>
      <c r="E6" s="11" t="s">
        <v>170</v>
      </c>
      <c r="F6" s="11">
        <v>14</v>
      </c>
      <c r="G6" s="11">
        <v>15</v>
      </c>
      <c r="I6" s="11" t="s">
        <v>170</v>
      </c>
      <c r="J6" s="11">
        <v>14</v>
      </c>
      <c r="K6" s="11">
        <v>15</v>
      </c>
      <c r="M6" s="11" t="s">
        <v>170</v>
      </c>
      <c r="N6" s="11">
        <v>14</v>
      </c>
      <c r="O6" s="11">
        <v>15</v>
      </c>
    </row>
    <row r="7" spans="1:15">
      <c r="B7">
        <v>2</v>
      </c>
      <c r="C7">
        <v>3</v>
      </c>
      <c r="E7" s="11" t="s">
        <v>171</v>
      </c>
      <c r="F7" s="11">
        <v>13</v>
      </c>
      <c r="G7" s="11">
        <v>14</v>
      </c>
      <c r="I7" s="11" t="s">
        <v>176</v>
      </c>
      <c r="J7" s="11">
        <v>0.97777777777777797</v>
      </c>
      <c r="K7" s="11"/>
      <c r="M7" s="11" t="s">
        <v>177</v>
      </c>
      <c r="N7" s="11">
        <v>0</v>
      </c>
      <c r="O7" s="11"/>
    </row>
    <row r="8" spans="1:15">
      <c r="B8">
        <v>2</v>
      </c>
      <c r="C8">
        <v>2</v>
      </c>
      <c r="E8" s="11" t="s">
        <v>172</v>
      </c>
      <c r="F8" s="11">
        <v>0.65666041275797349</v>
      </c>
      <c r="G8" s="11"/>
      <c r="I8" s="11" t="s">
        <v>177</v>
      </c>
      <c r="J8" s="11">
        <v>0</v>
      </c>
      <c r="K8" s="11"/>
      <c r="M8" s="11" t="s">
        <v>171</v>
      </c>
      <c r="N8" s="11">
        <v>27</v>
      </c>
      <c r="O8" s="11"/>
    </row>
    <row r="9" spans="1:15">
      <c r="B9">
        <v>3</v>
      </c>
      <c r="C9">
        <v>3</v>
      </c>
      <c r="E9" s="11" t="s">
        <v>173</v>
      </c>
      <c r="F9" s="11">
        <v>0.22766582232199528</v>
      </c>
      <c r="G9" s="11"/>
      <c r="I9" s="11" t="s">
        <v>171</v>
      </c>
      <c r="J9" s="11">
        <v>27</v>
      </c>
      <c r="K9" s="11"/>
      <c r="M9" s="11" t="s">
        <v>178</v>
      </c>
      <c r="N9" s="11">
        <v>-0.5483254443772807</v>
      </c>
      <c r="O9" s="11"/>
    </row>
    <row r="10" spans="1:15" ht="15.75" thickBot="1">
      <c r="B10">
        <v>4</v>
      </c>
      <c r="C10">
        <v>3</v>
      </c>
      <c r="E10" s="12" t="s">
        <v>174</v>
      </c>
      <c r="F10" s="12">
        <v>0.39160112823554399</v>
      </c>
      <c r="G10" s="12"/>
      <c r="I10" s="11" t="s">
        <v>178</v>
      </c>
      <c r="J10" s="11">
        <v>-0.54427772737280655</v>
      </c>
      <c r="K10" s="11"/>
      <c r="M10" s="11" t="s">
        <v>179</v>
      </c>
      <c r="N10" s="11">
        <v>0.29398700249059884</v>
      </c>
      <c r="O10" s="11"/>
    </row>
    <row r="11" spans="1:15">
      <c r="B11">
        <v>3</v>
      </c>
      <c r="C11">
        <v>4</v>
      </c>
      <c r="I11" s="11" t="s">
        <v>179</v>
      </c>
      <c r="J11" s="11">
        <v>0.29535871011545289</v>
      </c>
      <c r="K11" s="11"/>
      <c r="M11" s="11" t="s">
        <v>180</v>
      </c>
      <c r="N11" s="11">
        <v>1.7032884457221271</v>
      </c>
      <c r="O11" s="11"/>
    </row>
    <row r="12" spans="1:15">
      <c r="B12">
        <v>5</v>
      </c>
      <c r="C12">
        <v>5</v>
      </c>
      <c r="I12" s="11" t="s">
        <v>180</v>
      </c>
      <c r="J12" s="11">
        <v>1.7032884457221271</v>
      </c>
      <c r="K12" s="11"/>
      <c r="M12" s="11" t="s">
        <v>181</v>
      </c>
      <c r="N12" s="11">
        <v>0.58797400498119767</v>
      </c>
      <c r="O12" s="11"/>
    </row>
    <row r="13" spans="1:15" ht="15.75" thickBot="1">
      <c r="B13">
        <v>4</v>
      </c>
      <c r="C13">
        <v>5</v>
      </c>
      <c r="I13" s="11" t="s">
        <v>181</v>
      </c>
      <c r="J13" s="11">
        <v>0.59071742023090579</v>
      </c>
      <c r="K13" s="11"/>
      <c r="M13" s="12" t="s">
        <v>182</v>
      </c>
      <c r="N13" s="12">
        <v>2.0518305164802859</v>
      </c>
      <c r="O13" s="12"/>
    </row>
    <row r="14" spans="1:15" ht="15.75" thickBot="1">
      <c r="B14">
        <v>3</v>
      </c>
      <c r="C14">
        <v>2</v>
      </c>
      <c r="I14" s="12" t="s">
        <v>182</v>
      </c>
      <c r="J14" s="12">
        <v>2.0518305164802859</v>
      </c>
      <c r="K14" s="12"/>
    </row>
    <row r="15" spans="1:15">
      <c r="B15">
        <v>3</v>
      </c>
      <c r="C15">
        <v>4</v>
      </c>
    </row>
    <row r="16" spans="1:15">
      <c r="A16" s="14"/>
      <c r="B16">
        <v>2</v>
      </c>
      <c r="C16">
        <v>3</v>
      </c>
    </row>
    <row r="17" spans="1:3">
      <c r="A17" s="2" t="s">
        <v>184</v>
      </c>
      <c r="B17">
        <f>AVERAGE(B2:B16)</f>
        <v>3</v>
      </c>
      <c r="C17">
        <f>AVERAGE(C2:C16)</f>
        <v>3.2</v>
      </c>
    </row>
    <row r="18" spans="1:3">
      <c r="A18" s="2" t="s">
        <v>185</v>
      </c>
      <c r="B18">
        <f>MIN(B2:B16)</f>
        <v>2</v>
      </c>
      <c r="C18">
        <f>MIN(C2:C16)</f>
        <v>1</v>
      </c>
    </row>
    <row r="19" spans="1:3">
      <c r="A19" s="2" t="s">
        <v>186</v>
      </c>
      <c r="B19">
        <f>MAX(B2:B16)</f>
        <v>5</v>
      </c>
      <c r="C19">
        <f>MAX(C2:C16)</f>
        <v>5</v>
      </c>
    </row>
    <row r="20" spans="1:3">
      <c r="A20" s="2" t="s">
        <v>187</v>
      </c>
      <c r="B20">
        <f>_xlfn.QUARTILE.INC(B$2:B$16,1)</f>
        <v>2.25</v>
      </c>
      <c r="C20">
        <f>_xlfn.QUARTILE.INC(C$2:C$16,1)</f>
        <v>3</v>
      </c>
    </row>
    <row r="21" spans="1:3">
      <c r="A21" s="2" t="s">
        <v>188</v>
      </c>
      <c r="B21">
        <f>_xlfn.QUARTILE.INC(B$2:B$16,2)</f>
        <v>3</v>
      </c>
      <c r="C21">
        <f>_xlfn.QUARTILE.INC(C$2:C$16,2)</f>
        <v>3</v>
      </c>
    </row>
    <row r="22" spans="1:3">
      <c r="A22" s="2" t="s">
        <v>189</v>
      </c>
      <c r="B22">
        <f>_xlfn.QUARTILE.INC(B$2:B$16,3)</f>
        <v>3</v>
      </c>
      <c r="C22">
        <f>_xlfn.QUARTILE.INC(C$2:C$16,3)</f>
        <v>4</v>
      </c>
    </row>
    <row r="23" spans="1:3">
      <c r="A23" s="2" t="s">
        <v>190</v>
      </c>
      <c r="B23">
        <f>B20</f>
        <v>2.25</v>
      </c>
      <c r="C23">
        <f>C20</f>
        <v>3</v>
      </c>
    </row>
    <row r="24" spans="1:3">
      <c r="A24" s="2" t="s">
        <v>191</v>
      </c>
      <c r="B24">
        <f>B21-B20</f>
        <v>0.75</v>
      </c>
      <c r="C24">
        <f>C21-C20</f>
        <v>0</v>
      </c>
    </row>
    <row r="25" spans="1:3">
      <c r="A25" s="2" t="s">
        <v>192</v>
      </c>
      <c r="B25">
        <f>B22-B21</f>
        <v>0</v>
      </c>
      <c r="C25">
        <f>C22-C21</f>
        <v>1</v>
      </c>
    </row>
    <row r="26" spans="1:3">
      <c r="A26" s="2" t="s">
        <v>193</v>
      </c>
      <c r="B26">
        <f>B21-B18</f>
        <v>1</v>
      </c>
      <c r="C26">
        <f>C21-C18</f>
        <v>2</v>
      </c>
    </row>
    <row r="27" spans="1:3">
      <c r="A27" s="2" t="s">
        <v>194</v>
      </c>
      <c r="B27">
        <f>B19-B21</f>
        <v>2</v>
      </c>
      <c r="C27">
        <f>C19-C21</f>
        <v>2</v>
      </c>
    </row>
    <row r="28" spans="1:3">
      <c r="A28" s="2" t="s">
        <v>195</v>
      </c>
      <c r="B28">
        <f>_xlfn.STDEV.P(B2:B16)</f>
        <v>0.84515425472851657</v>
      </c>
      <c r="C28">
        <f>_xlfn.STDEV.P(C2:C16)</f>
        <v>1.0456258094238748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B1" sqref="B1:J1"/>
    </sheetView>
    <sheetView workbookViewId="1"/>
  </sheetViews>
  <sheetFormatPr defaultRowHeight="15"/>
  <cols>
    <col min="1" max="1" width="81.28515625" bestFit="1" customWidth="1"/>
    <col min="2" max="2" width="18.5703125" customWidth="1"/>
    <col min="3" max="3" width="13.7109375" customWidth="1"/>
    <col min="4" max="4" width="13.140625" customWidth="1"/>
    <col min="5" max="5" width="18.28515625" customWidth="1"/>
  </cols>
  <sheetData>
    <row r="1" spans="1:10" ht="15.75" thickBot="1">
      <c r="A1" s="1" t="s">
        <v>0</v>
      </c>
      <c r="B1" s="2" t="s">
        <v>153</v>
      </c>
      <c r="C1" s="2" t="s">
        <v>154</v>
      </c>
      <c r="D1" s="2" t="s">
        <v>155</v>
      </c>
      <c r="E1" s="2" t="s">
        <v>156</v>
      </c>
      <c r="F1" s="2" t="s">
        <v>157</v>
      </c>
      <c r="G1" s="2" t="s">
        <v>158</v>
      </c>
      <c r="H1" s="2" t="s">
        <v>159</v>
      </c>
      <c r="I1" s="2" t="s">
        <v>160</v>
      </c>
      <c r="J1" s="2" t="s">
        <v>161</v>
      </c>
    </row>
    <row r="2" spans="1:10" ht="15.75" thickBot="1">
      <c r="A2" s="1" t="s">
        <v>1</v>
      </c>
      <c r="B2" t="s">
        <v>50</v>
      </c>
      <c r="C2" t="s">
        <v>58</v>
      </c>
      <c r="D2" t="s">
        <v>69</v>
      </c>
      <c r="E2" t="s">
        <v>76</v>
      </c>
      <c r="F2" t="s">
        <v>76</v>
      </c>
      <c r="G2" t="s">
        <v>100</v>
      </c>
      <c r="H2" t="s">
        <v>118</v>
      </c>
      <c r="I2" t="s">
        <v>129</v>
      </c>
      <c r="J2" t="s">
        <v>118</v>
      </c>
    </row>
    <row r="3" spans="1:10" ht="15.75" thickBot="1">
      <c r="A3" s="1" t="s">
        <v>2</v>
      </c>
      <c r="B3">
        <v>5</v>
      </c>
      <c r="C3">
        <v>10</v>
      </c>
      <c r="D3">
        <v>5</v>
      </c>
      <c r="E3">
        <v>5</v>
      </c>
      <c r="F3">
        <v>5</v>
      </c>
      <c r="G3">
        <v>5</v>
      </c>
      <c r="H3">
        <v>5</v>
      </c>
      <c r="I3">
        <v>5</v>
      </c>
      <c r="J3">
        <v>5</v>
      </c>
    </row>
    <row r="4" spans="1:10" ht="15.75" thickBot="1">
      <c r="A4" s="1" t="s">
        <v>3</v>
      </c>
      <c r="B4" t="s">
        <v>36</v>
      </c>
      <c r="C4" t="s">
        <v>59</v>
      </c>
      <c r="D4" t="s">
        <v>70</v>
      </c>
      <c r="E4" t="s">
        <v>77</v>
      </c>
      <c r="F4" t="s">
        <v>82</v>
      </c>
      <c r="G4" t="s">
        <v>89</v>
      </c>
      <c r="H4" t="s">
        <v>119</v>
      </c>
      <c r="I4" t="s">
        <v>130</v>
      </c>
      <c r="J4" t="s">
        <v>145</v>
      </c>
    </row>
    <row r="5" spans="1:10" ht="15.75" thickBot="1">
      <c r="A5" s="1" t="s">
        <v>4</v>
      </c>
      <c r="B5" t="s">
        <v>51</v>
      </c>
      <c r="C5" t="s">
        <v>60</v>
      </c>
      <c r="D5" t="s">
        <v>71</v>
      </c>
      <c r="E5" t="s">
        <v>36</v>
      </c>
      <c r="F5" t="s">
        <v>82</v>
      </c>
      <c r="G5" t="s">
        <v>101</v>
      </c>
      <c r="H5" t="s">
        <v>120</v>
      </c>
      <c r="I5" t="s">
        <v>131</v>
      </c>
      <c r="J5" t="s">
        <v>146</v>
      </c>
    </row>
    <row r="6" spans="1:10" ht="15.75" thickBot="1">
      <c r="A6" s="1" t="s">
        <v>5</v>
      </c>
      <c r="B6" t="s">
        <v>38</v>
      </c>
      <c r="C6" t="s">
        <v>61</v>
      </c>
      <c r="D6" t="s">
        <v>38</v>
      </c>
      <c r="E6" t="s">
        <v>38</v>
      </c>
      <c r="F6" t="s">
        <v>61</v>
      </c>
      <c r="G6" t="s">
        <v>38</v>
      </c>
      <c r="H6" t="s">
        <v>38</v>
      </c>
      <c r="I6" t="s">
        <v>61</v>
      </c>
      <c r="J6" t="s">
        <v>38</v>
      </c>
    </row>
    <row r="7" spans="1:10" ht="15.75" thickBot="1">
      <c r="A7" s="1" t="s">
        <v>6</v>
      </c>
      <c r="B7" t="s">
        <v>52</v>
      </c>
      <c r="C7" t="s">
        <v>62</v>
      </c>
      <c r="D7" t="s">
        <v>72</v>
      </c>
      <c r="E7" t="s">
        <v>78</v>
      </c>
      <c r="F7" t="s">
        <v>83</v>
      </c>
      <c r="G7" t="s">
        <v>102</v>
      </c>
      <c r="H7" t="s">
        <v>121</v>
      </c>
      <c r="I7" t="s">
        <v>132</v>
      </c>
      <c r="J7" t="s">
        <v>147</v>
      </c>
    </row>
    <row r="8" spans="1:10" ht="15.75" thickBot="1">
      <c r="A8" s="1" t="s">
        <v>7</v>
      </c>
      <c r="B8" t="s">
        <v>53</v>
      </c>
      <c r="C8" t="s">
        <v>63</v>
      </c>
      <c r="D8" t="s">
        <v>73</v>
      </c>
      <c r="E8" t="s">
        <v>79</v>
      </c>
      <c r="F8" t="s">
        <v>84</v>
      </c>
      <c r="G8" t="s">
        <v>103</v>
      </c>
      <c r="H8" t="s">
        <v>122</v>
      </c>
      <c r="I8" t="s">
        <v>133</v>
      </c>
      <c r="J8" t="s">
        <v>148</v>
      </c>
    </row>
    <row r="9" spans="1:10" ht="15.75" thickBot="1">
      <c r="A9" s="1" t="s">
        <v>8</v>
      </c>
      <c r="B9" t="s">
        <v>41</v>
      </c>
      <c r="C9" t="s">
        <v>41</v>
      </c>
      <c r="D9" t="s">
        <v>41</v>
      </c>
      <c r="E9" t="s">
        <v>41</v>
      </c>
      <c r="F9" t="s">
        <v>41</v>
      </c>
      <c r="G9" t="s">
        <v>93</v>
      </c>
      <c r="H9" t="s">
        <v>41</v>
      </c>
      <c r="I9" t="s">
        <v>41</v>
      </c>
      <c r="J9" t="s">
        <v>41</v>
      </c>
    </row>
    <row r="10" spans="1:10" ht="15.75" thickBot="1">
      <c r="A10" s="1" t="s">
        <v>9</v>
      </c>
      <c r="B10" t="s">
        <v>54</v>
      </c>
      <c r="C10" t="s">
        <v>64</v>
      </c>
      <c r="D10" t="s">
        <v>54</v>
      </c>
      <c r="E10" t="s">
        <v>42</v>
      </c>
      <c r="F10" t="s">
        <v>42</v>
      </c>
      <c r="G10" t="s">
        <v>104</v>
      </c>
      <c r="H10" t="s">
        <v>54</v>
      </c>
      <c r="I10" t="s">
        <v>104</v>
      </c>
      <c r="J10" t="s">
        <v>42</v>
      </c>
    </row>
    <row r="11" spans="1:10" ht="15.75" thickBot="1">
      <c r="A11" s="1" t="s">
        <v>10</v>
      </c>
      <c r="B11">
        <v>4</v>
      </c>
      <c r="C11">
        <v>5</v>
      </c>
      <c r="D11">
        <v>3</v>
      </c>
      <c r="E11">
        <v>4</v>
      </c>
      <c r="F11">
        <v>4</v>
      </c>
      <c r="G11">
        <v>3</v>
      </c>
      <c r="H11">
        <v>5</v>
      </c>
      <c r="I11">
        <v>2</v>
      </c>
      <c r="J11">
        <v>4</v>
      </c>
    </row>
    <row r="12" spans="1:10" ht="15.75" thickBot="1">
      <c r="A12" s="1" t="s">
        <v>11</v>
      </c>
      <c r="B12">
        <v>3</v>
      </c>
      <c r="C12">
        <v>5</v>
      </c>
      <c r="D12">
        <v>4</v>
      </c>
      <c r="E12">
        <v>4</v>
      </c>
      <c r="F12">
        <v>4</v>
      </c>
      <c r="G12">
        <v>4</v>
      </c>
      <c r="H12">
        <v>4</v>
      </c>
      <c r="I12">
        <v>5</v>
      </c>
      <c r="J12">
        <v>3</v>
      </c>
    </row>
    <row r="13" spans="1:10" ht="15.75" thickBot="1">
      <c r="A13" s="1" t="s">
        <v>12</v>
      </c>
      <c r="B13">
        <v>3</v>
      </c>
      <c r="C13">
        <v>3</v>
      </c>
      <c r="D13">
        <v>3</v>
      </c>
      <c r="E13">
        <v>4</v>
      </c>
      <c r="F13">
        <v>3</v>
      </c>
      <c r="G13">
        <v>3</v>
      </c>
      <c r="H13">
        <v>2</v>
      </c>
      <c r="I13">
        <v>4</v>
      </c>
      <c r="J13">
        <v>4</v>
      </c>
    </row>
    <row r="14" spans="1:10" ht="15.75" thickBot="1">
      <c r="A14" s="1" t="s">
        <v>13</v>
      </c>
      <c r="B14">
        <v>4</v>
      </c>
      <c r="C14">
        <v>5</v>
      </c>
      <c r="D14">
        <v>3</v>
      </c>
      <c r="E14">
        <v>5</v>
      </c>
      <c r="F14">
        <v>5</v>
      </c>
      <c r="G14">
        <v>3</v>
      </c>
      <c r="H14">
        <v>3</v>
      </c>
      <c r="I14">
        <v>3</v>
      </c>
      <c r="J14">
        <v>4</v>
      </c>
    </row>
    <row r="15" spans="1:10" ht="15.75" thickBot="1">
      <c r="A15" s="1" t="s">
        <v>14</v>
      </c>
      <c r="B15">
        <v>3</v>
      </c>
      <c r="C15">
        <v>5</v>
      </c>
      <c r="D15">
        <v>4</v>
      </c>
      <c r="E15">
        <v>4</v>
      </c>
      <c r="F15">
        <v>5</v>
      </c>
      <c r="G15">
        <v>4</v>
      </c>
      <c r="H15">
        <v>3</v>
      </c>
      <c r="I15">
        <v>3</v>
      </c>
      <c r="J15">
        <v>3</v>
      </c>
    </row>
    <row r="16" spans="1:10" ht="15.75" thickBot="1">
      <c r="A16" s="1" t="s">
        <v>15</v>
      </c>
      <c r="B16" t="s">
        <v>55</v>
      </c>
      <c r="C16" t="s">
        <v>65</v>
      </c>
      <c r="D16" t="s">
        <v>55</v>
      </c>
      <c r="E16" t="s">
        <v>65</v>
      </c>
      <c r="F16" t="s">
        <v>85</v>
      </c>
      <c r="G16" t="s">
        <v>55</v>
      </c>
      <c r="H16" t="s">
        <v>65</v>
      </c>
      <c r="I16" t="s">
        <v>111</v>
      </c>
      <c r="J16" t="s">
        <v>55</v>
      </c>
    </row>
    <row r="17" spans="1:10" ht="15.75" thickBot="1">
      <c r="A17" s="1" t="s">
        <v>16</v>
      </c>
      <c r="B17" t="s">
        <v>56</v>
      </c>
      <c r="C17" t="s">
        <v>56</v>
      </c>
      <c r="D17" t="s">
        <v>56</v>
      </c>
      <c r="E17" t="s">
        <v>56</v>
      </c>
      <c r="F17" t="s">
        <v>56</v>
      </c>
      <c r="G17" t="s">
        <v>45</v>
      </c>
      <c r="H17" t="s">
        <v>56</v>
      </c>
      <c r="I17" t="s">
        <v>45</v>
      </c>
      <c r="J17" t="s">
        <v>56</v>
      </c>
    </row>
    <row r="18" spans="1:10" ht="15.75" thickBot="1">
      <c r="A18" s="1" t="s">
        <v>17</v>
      </c>
      <c r="B18" t="s">
        <v>45</v>
      </c>
      <c r="C18" t="s">
        <v>45</v>
      </c>
      <c r="D18" t="s">
        <v>45</v>
      </c>
      <c r="E18" t="s">
        <v>45</v>
      </c>
      <c r="F18" t="s">
        <v>45</v>
      </c>
      <c r="G18" t="s">
        <v>105</v>
      </c>
      <c r="H18" t="s">
        <v>45</v>
      </c>
      <c r="I18" t="s">
        <v>134</v>
      </c>
      <c r="J18" t="s">
        <v>45</v>
      </c>
    </row>
    <row r="19" spans="1:10" ht="15.75" thickBot="1">
      <c r="A19" s="1" t="s">
        <v>18</v>
      </c>
      <c r="B19" t="s">
        <v>39</v>
      </c>
      <c r="C19" t="s">
        <v>45</v>
      </c>
      <c r="D19" t="s">
        <v>72</v>
      </c>
      <c r="E19" t="s">
        <v>39</v>
      </c>
      <c r="F19" t="s">
        <v>45</v>
      </c>
      <c r="G19" t="s">
        <v>45</v>
      </c>
      <c r="H19" t="s">
        <v>39</v>
      </c>
      <c r="I19" t="s">
        <v>45</v>
      </c>
      <c r="J19" t="s">
        <v>46</v>
      </c>
    </row>
    <row r="20" spans="1:10" ht="15.75" thickBot="1">
      <c r="A20" s="1" t="s">
        <v>17</v>
      </c>
      <c r="B20" t="s">
        <v>45</v>
      </c>
      <c r="C20" t="s">
        <v>66</v>
      </c>
      <c r="D20" t="s">
        <v>45</v>
      </c>
      <c r="E20" t="s">
        <v>45</v>
      </c>
      <c r="F20" t="s">
        <v>86</v>
      </c>
      <c r="G20" t="s">
        <v>106</v>
      </c>
      <c r="H20" t="s">
        <v>45</v>
      </c>
      <c r="I20" t="s">
        <v>135</v>
      </c>
      <c r="J20" t="s">
        <v>45</v>
      </c>
    </row>
    <row r="21" spans="1:10" ht="15.75" thickBot="1">
      <c r="A21" s="1" t="s">
        <v>19</v>
      </c>
      <c r="B21">
        <v>2</v>
      </c>
      <c r="C21">
        <v>5</v>
      </c>
      <c r="D21">
        <v>3</v>
      </c>
      <c r="E21">
        <v>4</v>
      </c>
      <c r="F21">
        <v>3</v>
      </c>
      <c r="G21">
        <v>2</v>
      </c>
      <c r="H21">
        <v>4</v>
      </c>
      <c r="I21">
        <v>1</v>
      </c>
      <c r="J21">
        <v>3</v>
      </c>
    </row>
    <row r="22" spans="1:10" ht="15.75" thickBot="1">
      <c r="A22" s="1" t="s">
        <v>20</v>
      </c>
      <c r="B22" t="s">
        <v>43</v>
      </c>
      <c r="C22" t="s">
        <v>67</v>
      </c>
      <c r="D22" t="s">
        <v>67</v>
      </c>
      <c r="E22" t="s">
        <v>43</v>
      </c>
      <c r="F22" t="s">
        <v>43</v>
      </c>
      <c r="G22" t="s">
        <v>67</v>
      </c>
      <c r="H22" t="s">
        <v>67</v>
      </c>
      <c r="I22" t="s">
        <v>43</v>
      </c>
      <c r="J22" t="s">
        <v>48</v>
      </c>
    </row>
    <row r="23" spans="1:10" ht="15.75" thickBot="1">
      <c r="A23" s="1" t="s">
        <v>21</v>
      </c>
      <c r="B23" t="s">
        <v>47</v>
      </c>
      <c r="C23" t="s">
        <v>47</v>
      </c>
      <c r="D23" t="s">
        <v>47</v>
      </c>
      <c r="E23" t="s">
        <v>47</v>
      </c>
      <c r="F23" t="s">
        <v>47</v>
      </c>
      <c r="G23" t="s">
        <v>107</v>
      </c>
      <c r="H23" t="s">
        <v>47</v>
      </c>
      <c r="I23" t="s">
        <v>47</v>
      </c>
      <c r="J23" t="s">
        <v>107</v>
      </c>
    </row>
    <row r="24" spans="1:10" ht="15.75" thickBot="1">
      <c r="A24" s="1" t="s">
        <v>22</v>
      </c>
      <c r="B24">
        <v>2</v>
      </c>
      <c r="C24">
        <v>5</v>
      </c>
      <c r="D24">
        <v>4</v>
      </c>
      <c r="E24">
        <v>4</v>
      </c>
      <c r="F24">
        <v>4</v>
      </c>
      <c r="G24">
        <v>3</v>
      </c>
      <c r="H24">
        <v>3</v>
      </c>
      <c r="I24">
        <v>1</v>
      </c>
      <c r="J24">
        <v>3</v>
      </c>
    </row>
    <row r="25" spans="1:10" ht="15.75" thickBot="1">
      <c r="A25" s="1" t="s">
        <v>23</v>
      </c>
      <c r="B25">
        <v>2</v>
      </c>
      <c r="C25">
        <v>5</v>
      </c>
      <c r="D25">
        <v>3</v>
      </c>
      <c r="E25">
        <v>3</v>
      </c>
      <c r="F25">
        <v>4</v>
      </c>
      <c r="G25">
        <v>3</v>
      </c>
      <c r="H25">
        <v>3</v>
      </c>
      <c r="I25">
        <v>1</v>
      </c>
      <c r="J25">
        <v>3</v>
      </c>
    </row>
    <row r="26" spans="1:10" ht="15.75" thickBot="1">
      <c r="A26" s="1" t="s">
        <v>24</v>
      </c>
      <c r="B26">
        <v>2</v>
      </c>
      <c r="C26">
        <v>5</v>
      </c>
      <c r="D26">
        <v>4</v>
      </c>
      <c r="E26">
        <v>5</v>
      </c>
      <c r="F26">
        <v>4</v>
      </c>
      <c r="G26">
        <v>4</v>
      </c>
      <c r="H26">
        <v>3</v>
      </c>
      <c r="I26">
        <v>1</v>
      </c>
      <c r="J26">
        <v>4</v>
      </c>
    </row>
    <row r="27" spans="1:10" ht="15.75" thickBot="1">
      <c r="A27" s="1" t="s">
        <v>25</v>
      </c>
      <c r="B27">
        <v>2</v>
      </c>
      <c r="C27">
        <v>5</v>
      </c>
      <c r="D27">
        <v>5</v>
      </c>
      <c r="E27">
        <v>5</v>
      </c>
      <c r="F27">
        <v>4</v>
      </c>
      <c r="G27">
        <v>4</v>
      </c>
      <c r="H27">
        <v>5</v>
      </c>
      <c r="I27">
        <v>1</v>
      </c>
      <c r="J27">
        <v>4</v>
      </c>
    </row>
    <row r="28" spans="1:10" ht="15.75" thickBot="1">
      <c r="A28" s="1" t="s">
        <v>26</v>
      </c>
      <c r="B28">
        <v>3</v>
      </c>
      <c r="C28">
        <v>5</v>
      </c>
      <c r="D28">
        <v>4</v>
      </c>
      <c r="E28">
        <v>3</v>
      </c>
      <c r="F28">
        <v>4</v>
      </c>
      <c r="G28">
        <v>4</v>
      </c>
      <c r="H28">
        <v>4</v>
      </c>
      <c r="I28">
        <v>4</v>
      </c>
      <c r="J28">
        <v>3</v>
      </c>
    </row>
    <row r="29" spans="1:10" ht="15.75" thickBot="1">
      <c r="A29" s="1" t="s">
        <v>27</v>
      </c>
      <c r="B29" t="s">
        <v>43</v>
      </c>
      <c r="C29" t="s">
        <v>67</v>
      </c>
      <c r="D29" t="s">
        <v>67</v>
      </c>
      <c r="E29" t="s">
        <v>48</v>
      </c>
      <c r="F29" t="s">
        <v>48</v>
      </c>
      <c r="G29" t="s">
        <v>67</v>
      </c>
      <c r="H29" t="s">
        <v>67</v>
      </c>
      <c r="I29" t="s">
        <v>48</v>
      </c>
      <c r="J29" t="s">
        <v>48</v>
      </c>
    </row>
    <row r="30" spans="1:10" ht="15.75" thickBot="1">
      <c r="A30" s="1" t="s">
        <v>28</v>
      </c>
      <c r="B30" t="s">
        <v>47</v>
      </c>
      <c r="C30" t="s">
        <v>47</v>
      </c>
      <c r="D30" t="s">
        <v>47</v>
      </c>
      <c r="E30" t="s">
        <v>47</v>
      </c>
      <c r="F30" t="s">
        <v>47</v>
      </c>
      <c r="G30" t="s">
        <v>47</v>
      </c>
      <c r="H30" t="s">
        <v>47</v>
      </c>
      <c r="I30" t="s">
        <v>113</v>
      </c>
      <c r="J30" t="s">
        <v>107</v>
      </c>
    </row>
    <row r="31" spans="1:10" ht="15.75" thickBot="1">
      <c r="A31" s="1" t="s">
        <v>29</v>
      </c>
      <c r="B31">
        <v>2</v>
      </c>
      <c r="C31">
        <v>5</v>
      </c>
      <c r="D31">
        <v>3</v>
      </c>
      <c r="E31">
        <v>3</v>
      </c>
      <c r="F31">
        <v>4</v>
      </c>
      <c r="G31">
        <v>3</v>
      </c>
      <c r="H31">
        <v>2</v>
      </c>
      <c r="I31">
        <v>5</v>
      </c>
      <c r="J31">
        <v>3</v>
      </c>
    </row>
    <row r="32" spans="1:10" ht="15.75" thickBot="1">
      <c r="A32" s="1" t="s">
        <v>22</v>
      </c>
      <c r="B32">
        <v>2</v>
      </c>
      <c r="C32">
        <v>5</v>
      </c>
      <c r="D32">
        <v>3</v>
      </c>
      <c r="E32">
        <v>3</v>
      </c>
      <c r="F32">
        <v>4</v>
      </c>
      <c r="G32">
        <v>3</v>
      </c>
      <c r="H32">
        <v>2</v>
      </c>
      <c r="I32">
        <v>4</v>
      </c>
      <c r="J32">
        <v>3</v>
      </c>
    </row>
    <row r="33" spans="1:10" ht="15.75" thickBot="1">
      <c r="A33" s="1" t="s">
        <v>23</v>
      </c>
      <c r="B33">
        <v>2</v>
      </c>
      <c r="C33">
        <v>5</v>
      </c>
      <c r="D33">
        <v>3</v>
      </c>
      <c r="E33">
        <v>3</v>
      </c>
      <c r="F33">
        <v>3</v>
      </c>
      <c r="G33">
        <v>3</v>
      </c>
      <c r="H33">
        <v>2</v>
      </c>
      <c r="I33">
        <v>4</v>
      </c>
      <c r="J33">
        <v>4</v>
      </c>
    </row>
    <row r="34" spans="1:10" ht="15.75" thickBot="1">
      <c r="A34" s="1" t="s">
        <v>30</v>
      </c>
      <c r="B34">
        <v>2</v>
      </c>
      <c r="C34">
        <v>5</v>
      </c>
      <c r="D34">
        <v>3</v>
      </c>
      <c r="E34">
        <v>3</v>
      </c>
      <c r="F34">
        <v>3</v>
      </c>
      <c r="G34">
        <v>3</v>
      </c>
      <c r="H34">
        <v>2</v>
      </c>
      <c r="I34">
        <v>5</v>
      </c>
      <c r="J34">
        <v>3</v>
      </c>
    </row>
    <row r="35" spans="1:10" ht="15.75" thickBot="1">
      <c r="A35" s="1" t="s">
        <v>31</v>
      </c>
      <c r="B35" t="s">
        <v>45</v>
      </c>
      <c r="C35" t="s">
        <v>45</v>
      </c>
      <c r="D35" t="s">
        <v>74</v>
      </c>
      <c r="E35" t="s">
        <v>80</v>
      </c>
      <c r="F35" t="s">
        <v>45</v>
      </c>
      <c r="G35" t="s">
        <v>45</v>
      </c>
      <c r="H35" t="s">
        <v>45</v>
      </c>
      <c r="I35" t="s">
        <v>136</v>
      </c>
      <c r="J35" t="s">
        <v>45</v>
      </c>
    </row>
    <row r="36" spans="1:10" ht="15.75" thickBot="1">
      <c r="A36" s="1"/>
    </row>
    <row r="37" spans="1:10" ht="15.75" thickBot="1">
      <c r="A37" s="1"/>
    </row>
    <row r="38" spans="1:10" ht="15.75" thickBot="1">
      <c r="A3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B17" sqref="B17"/>
    </sheetView>
    <sheetView workbookViewId="1"/>
  </sheetViews>
  <sheetFormatPr defaultRowHeight="15"/>
  <cols>
    <col min="1" max="1" width="81.28515625" bestFit="1" customWidth="1"/>
    <col min="2" max="2" width="17.28515625" customWidth="1"/>
    <col min="3" max="3" width="19.28515625" customWidth="1"/>
    <col min="4" max="4" width="17.140625" customWidth="1"/>
  </cols>
  <sheetData>
    <row r="1" spans="1:4" ht="15.75" thickBot="1">
      <c r="A1" s="1" t="s">
        <v>0</v>
      </c>
      <c r="B1" t="s">
        <v>34</v>
      </c>
      <c r="C1" t="s">
        <v>137</v>
      </c>
      <c r="D1" t="s">
        <v>149</v>
      </c>
    </row>
    <row r="2" spans="1:4" ht="15.75" thickBot="1">
      <c r="A2" s="1" t="s">
        <v>1</v>
      </c>
      <c r="B2" t="s">
        <v>35</v>
      </c>
      <c r="C2" t="s">
        <v>138</v>
      </c>
      <c r="D2" t="s">
        <v>35</v>
      </c>
    </row>
    <row r="3" spans="1:4" ht="15.75" thickBot="1">
      <c r="A3" s="1" t="s">
        <v>2</v>
      </c>
      <c r="B3">
        <v>1</v>
      </c>
      <c r="C3">
        <v>10</v>
      </c>
      <c r="D3">
        <v>10</v>
      </c>
    </row>
    <row r="4" spans="1:4" ht="15.75" thickBot="1">
      <c r="A4" s="1" t="s">
        <v>3</v>
      </c>
      <c r="B4" t="s">
        <v>36</v>
      </c>
      <c r="C4" t="s">
        <v>139</v>
      </c>
      <c r="D4" t="s">
        <v>120</v>
      </c>
    </row>
    <row r="5" spans="1:4" ht="15.75" thickBot="1">
      <c r="A5" s="1" t="s">
        <v>4</v>
      </c>
      <c r="B5" t="s">
        <v>37</v>
      </c>
      <c r="C5" t="s">
        <v>140</v>
      </c>
      <c r="D5" t="s">
        <v>150</v>
      </c>
    </row>
    <row r="6" spans="1:4" ht="15.75" thickBot="1">
      <c r="A6" s="1" t="s">
        <v>5</v>
      </c>
      <c r="B6" t="s">
        <v>38</v>
      </c>
      <c r="C6" t="s">
        <v>38</v>
      </c>
      <c r="D6" t="s">
        <v>38</v>
      </c>
    </row>
    <row r="7" spans="1:4" ht="15.75" thickBot="1">
      <c r="A7" s="1" t="s">
        <v>6</v>
      </c>
      <c r="B7" t="s">
        <v>39</v>
      </c>
      <c r="C7" t="s">
        <v>141</v>
      </c>
      <c r="D7" t="s">
        <v>151</v>
      </c>
    </row>
    <row r="8" spans="1:4" ht="15.75" thickBot="1">
      <c r="A8" s="1" t="s">
        <v>7</v>
      </c>
      <c r="B8" t="s">
        <v>40</v>
      </c>
      <c r="C8" t="s">
        <v>142</v>
      </c>
      <c r="D8" t="s">
        <v>152</v>
      </c>
    </row>
    <row r="9" spans="1:4" ht="15.75" thickBot="1">
      <c r="A9" s="1" t="s">
        <v>8</v>
      </c>
      <c r="B9" t="s">
        <v>41</v>
      </c>
      <c r="C9" t="s">
        <v>41</v>
      </c>
      <c r="D9" t="s">
        <v>93</v>
      </c>
    </row>
    <row r="10" spans="1:4" ht="15.75" thickBot="1">
      <c r="A10" s="1" t="s">
        <v>9</v>
      </c>
      <c r="B10">
        <v>1</v>
      </c>
      <c r="C10">
        <v>3</v>
      </c>
      <c r="D10">
        <v>1</v>
      </c>
    </row>
    <row r="11" spans="1:4" ht="15.75" thickBot="1">
      <c r="A11" s="1" t="s">
        <v>10</v>
      </c>
      <c r="B11">
        <v>2</v>
      </c>
      <c r="C11">
        <v>5</v>
      </c>
      <c r="D11">
        <v>2</v>
      </c>
    </row>
    <row r="12" spans="1:4" ht="15.75" thickBot="1">
      <c r="A12" s="1" t="s">
        <v>11</v>
      </c>
      <c r="B12">
        <v>4</v>
      </c>
      <c r="C12">
        <v>5</v>
      </c>
      <c r="D12">
        <v>3</v>
      </c>
    </row>
    <row r="13" spans="1:4" ht="15.75" thickBot="1">
      <c r="A13" s="1" t="s">
        <v>12</v>
      </c>
      <c r="B13">
        <v>4</v>
      </c>
      <c r="C13">
        <v>3</v>
      </c>
      <c r="D13">
        <v>3</v>
      </c>
    </row>
    <row r="14" spans="1:4" ht="15.75" thickBot="1">
      <c r="A14" s="1" t="s">
        <v>13</v>
      </c>
      <c r="B14">
        <v>4</v>
      </c>
      <c r="C14">
        <v>4</v>
      </c>
      <c r="D14">
        <v>1</v>
      </c>
    </row>
    <row r="15" spans="1:4" ht="15.75" thickBot="1">
      <c r="A15" s="1" t="s">
        <v>14</v>
      </c>
      <c r="B15">
        <v>3</v>
      </c>
      <c r="C15">
        <v>4</v>
      </c>
      <c r="D15">
        <v>2</v>
      </c>
    </row>
    <row r="16" spans="1:4" ht="15.75" thickBot="1">
      <c r="A16" s="1" t="s">
        <v>15</v>
      </c>
      <c r="B16" t="s">
        <v>43</v>
      </c>
      <c r="C16" t="s">
        <v>65</v>
      </c>
      <c r="D16" t="s">
        <v>65</v>
      </c>
    </row>
    <row r="17" spans="1:4" ht="15.75" thickBot="1">
      <c r="A17" s="1" t="s">
        <v>16</v>
      </c>
      <c r="B17" t="s">
        <v>44</v>
      </c>
      <c r="C17" t="s">
        <v>56</v>
      </c>
      <c r="D17" t="s">
        <v>112</v>
      </c>
    </row>
    <row r="18" spans="1:4" ht="15.75" thickBot="1">
      <c r="A18" s="1" t="s">
        <v>17</v>
      </c>
      <c r="B18" t="s">
        <v>45</v>
      </c>
      <c r="C18" t="s">
        <v>45</v>
      </c>
      <c r="D18" t="s">
        <v>45</v>
      </c>
    </row>
    <row r="19" spans="1:4" ht="15.75" thickBot="1">
      <c r="A19" s="1" t="s">
        <v>18</v>
      </c>
      <c r="B19" t="s">
        <v>46</v>
      </c>
      <c r="C19" t="s">
        <v>72</v>
      </c>
      <c r="D19" t="s">
        <v>72</v>
      </c>
    </row>
    <row r="20" spans="1:4" ht="15.75" thickBot="1">
      <c r="A20" s="1"/>
    </row>
    <row r="21" spans="1:4" ht="15.75" thickBot="1">
      <c r="A21" s="1" t="s">
        <v>19</v>
      </c>
      <c r="B21">
        <v>3</v>
      </c>
      <c r="C21">
        <v>2</v>
      </c>
      <c r="D21">
        <v>1</v>
      </c>
    </row>
    <row r="22" spans="1:4" ht="15.75" thickBot="1">
      <c r="A22" s="1" t="s">
        <v>20</v>
      </c>
      <c r="B22" t="s">
        <v>43</v>
      </c>
      <c r="C22" t="s">
        <v>48</v>
      </c>
      <c r="D22" t="s">
        <v>43</v>
      </c>
    </row>
    <row r="23" spans="1:4" ht="15.75" thickBot="1">
      <c r="A23" s="1" t="s">
        <v>21</v>
      </c>
      <c r="B23" t="s">
        <v>47</v>
      </c>
      <c r="C23" t="s">
        <v>47</v>
      </c>
      <c r="D23" t="s">
        <v>47</v>
      </c>
    </row>
    <row r="24" spans="1:4" ht="15.75" thickBot="1">
      <c r="A24" s="1" t="s">
        <v>22</v>
      </c>
      <c r="B24">
        <v>3</v>
      </c>
      <c r="C24">
        <v>3</v>
      </c>
      <c r="D24">
        <v>2</v>
      </c>
    </row>
    <row r="25" spans="1:4" ht="15.75" thickBot="1">
      <c r="A25" s="1" t="s">
        <v>23</v>
      </c>
      <c r="B25">
        <v>3</v>
      </c>
      <c r="C25">
        <v>2</v>
      </c>
      <c r="D25">
        <v>2</v>
      </c>
    </row>
    <row r="26" spans="1:4" ht="15.75" thickBot="1">
      <c r="A26" s="1" t="s">
        <v>24</v>
      </c>
      <c r="B26">
        <v>3</v>
      </c>
      <c r="C26">
        <v>3</v>
      </c>
      <c r="D26">
        <v>4</v>
      </c>
    </row>
    <row r="27" spans="1:4" ht="15.75" thickBot="1">
      <c r="A27" s="1" t="s">
        <v>25</v>
      </c>
      <c r="B27">
        <v>3</v>
      </c>
      <c r="C27">
        <v>5</v>
      </c>
      <c r="D27">
        <v>3</v>
      </c>
    </row>
    <row r="28" spans="1:4" ht="15.75" thickBot="1">
      <c r="A28" s="1" t="s">
        <v>26</v>
      </c>
      <c r="B28">
        <v>3</v>
      </c>
      <c r="C28">
        <v>5</v>
      </c>
      <c r="D28">
        <v>2</v>
      </c>
    </row>
    <row r="29" spans="1:4" ht="15.75" thickBot="1">
      <c r="A29" s="1" t="s">
        <v>27</v>
      </c>
      <c r="B29" t="s">
        <v>48</v>
      </c>
      <c r="C29" t="s">
        <v>67</v>
      </c>
      <c r="D29" t="s">
        <v>67</v>
      </c>
    </row>
    <row r="30" spans="1:4" ht="15.75" thickBot="1">
      <c r="A30" s="1" t="s">
        <v>28</v>
      </c>
      <c r="B30" t="s">
        <v>47</v>
      </c>
      <c r="C30" t="s">
        <v>113</v>
      </c>
      <c r="D30" t="s">
        <v>107</v>
      </c>
    </row>
    <row r="31" spans="1:4" ht="15.75" thickBot="1">
      <c r="A31" s="1" t="s">
        <v>29</v>
      </c>
      <c r="B31">
        <v>3</v>
      </c>
      <c r="C31">
        <v>4</v>
      </c>
      <c r="D31">
        <v>2</v>
      </c>
    </row>
    <row r="32" spans="1:4" ht="15.75" thickBot="1">
      <c r="A32" s="1" t="s">
        <v>22</v>
      </c>
      <c r="B32">
        <v>3</v>
      </c>
      <c r="C32">
        <v>4</v>
      </c>
      <c r="D32">
        <v>1</v>
      </c>
    </row>
    <row r="33" spans="1:4" ht="15.75" thickBot="1">
      <c r="A33" s="1" t="s">
        <v>23</v>
      </c>
      <c r="B33">
        <v>3</v>
      </c>
      <c r="C33">
        <v>3</v>
      </c>
      <c r="D33">
        <v>1</v>
      </c>
    </row>
    <row r="34" spans="1:4" ht="15.75" thickBot="1">
      <c r="A34" s="1" t="s">
        <v>30</v>
      </c>
      <c r="B34">
        <v>4</v>
      </c>
      <c r="C34">
        <v>4</v>
      </c>
      <c r="D34">
        <v>1</v>
      </c>
    </row>
    <row r="35" spans="1:4" ht="15.75" thickBot="1">
      <c r="A35" s="1" t="s">
        <v>31</v>
      </c>
      <c r="B35" t="s">
        <v>45</v>
      </c>
      <c r="C35" t="s">
        <v>143</v>
      </c>
      <c r="D35" t="s">
        <v>45</v>
      </c>
    </row>
    <row r="36" spans="1:4" ht="15.75" thickBot="1">
      <c r="A36" s="1"/>
    </row>
    <row r="37" spans="1:4" ht="15.75" thickBot="1">
      <c r="A37" s="1"/>
    </row>
    <row r="38" spans="1:4" ht="15.75" thickBot="1">
      <c r="A3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K6" sqref="K6"/>
    </sheetView>
    <sheetView workbookViewId="1"/>
  </sheetViews>
  <sheetFormatPr defaultRowHeight="15"/>
  <cols>
    <col min="1" max="1" width="40.85546875" customWidth="1"/>
    <col min="2" max="2" width="25.140625" customWidth="1"/>
    <col min="3" max="3" width="19.7109375" customWidth="1"/>
    <col min="4" max="4" width="20.85546875" customWidth="1"/>
  </cols>
  <sheetData>
    <row r="1" spans="1:4" ht="15.75" thickBot="1">
      <c r="A1" s="1" t="s">
        <v>0</v>
      </c>
      <c r="B1" t="s">
        <v>87</v>
      </c>
      <c r="C1" t="s">
        <v>108</v>
      </c>
      <c r="D1" s="2" t="s">
        <v>162</v>
      </c>
    </row>
    <row r="2" spans="1:4" ht="15.75" thickBot="1">
      <c r="A2" s="1" t="s">
        <v>1</v>
      </c>
      <c r="B2" t="s">
        <v>88</v>
      </c>
      <c r="C2" t="s">
        <v>88</v>
      </c>
      <c r="D2" t="s">
        <v>88</v>
      </c>
    </row>
    <row r="3" spans="1:4" ht="15.75" thickBot="1">
      <c r="A3" s="1" t="s">
        <v>2</v>
      </c>
      <c r="B3">
        <v>0</v>
      </c>
      <c r="C3">
        <v>5</v>
      </c>
      <c r="D3">
        <v>5</v>
      </c>
    </row>
    <row r="4" spans="1:4" ht="15.75" thickBot="1">
      <c r="A4" s="1" t="s">
        <v>3</v>
      </c>
      <c r="B4" t="s">
        <v>89</v>
      </c>
      <c r="C4" t="s">
        <v>109</v>
      </c>
      <c r="D4" t="s">
        <v>124</v>
      </c>
    </row>
    <row r="5" spans="1:4" ht="15.75" thickBot="1">
      <c r="A5" s="1" t="s">
        <v>4</v>
      </c>
      <c r="B5" t="s">
        <v>90</v>
      </c>
      <c r="C5" t="s">
        <v>37</v>
      </c>
      <c r="D5" t="s">
        <v>71</v>
      </c>
    </row>
    <row r="6" spans="1:4" ht="15.75" thickBot="1">
      <c r="A6" s="1" t="s">
        <v>5</v>
      </c>
      <c r="B6" t="s">
        <v>38</v>
      </c>
      <c r="C6" t="s">
        <v>38</v>
      </c>
      <c r="D6" t="s">
        <v>38</v>
      </c>
    </row>
    <row r="7" spans="1:4" ht="15.75" thickBot="1">
      <c r="A7" s="1" t="s">
        <v>6</v>
      </c>
      <c r="B7" t="s">
        <v>91</v>
      </c>
      <c r="C7" t="s">
        <v>91</v>
      </c>
      <c r="D7" t="s">
        <v>39</v>
      </c>
    </row>
    <row r="8" spans="1:4" ht="15.75" thickBot="1">
      <c r="A8" s="1" t="s">
        <v>7</v>
      </c>
      <c r="B8" t="s">
        <v>92</v>
      </c>
      <c r="C8" t="s">
        <v>110</v>
      </c>
      <c r="D8" t="s">
        <v>125</v>
      </c>
    </row>
    <row r="9" spans="1:4" ht="15.75" thickBot="1">
      <c r="A9" s="1" t="s">
        <v>8</v>
      </c>
      <c r="B9" t="s">
        <v>93</v>
      </c>
      <c r="C9" t="s">
        <v>41</v>
      </c>
      <c r="D9" t="s">
        <v>41</v>
      </c>
    </row>
    <row r="10" spans="1:4" ht="15.75" thickBot="1">
      <c r="A10" s="1" t="s">
        <v>9</v>
      </c>
      <c r="B10" t="s">
        <v>94</v>
      </c>
      <c r="C10" t="s">
        <v>94</v>
      </c>
      <c r="D10" t="s">
        <v>104</v>
      </c>
    </row>
    <row r="11" spans="1:4" ht="15.75" thickBot="1">
      <c r="A11" s="1" t="s">
        <v>10</v>
      </c>
      <c r="B11">
        <v>5</v>
      </c>
      <c r="C11">
        <v>3</v>
      </c>
      <c r="D11">
        <v>5</v>
      </c>
    </row>
    <row r="12" spans="1:4" ht="15.75" thickBot="1">
      <c r="A12" s="1" t="s">
        <v>11</v>
      </c>
      <c r="B12">
        <v>4</v>
      </c>
      <c r="C12">
        <v>5</v>
      </c>
      <c r="D12">
        <v>5</v>
      </c>
    </row>
    <row r="13" spans="1:4" ht="15.75" thickBot="1">
      <c r="A13" s="1" t="s">
        <v>12</v>
      </c>
      <c r="B13">
        <v>4</v>
      </c>
      <c r="C13">
        <v>3</v>
      </c>
      <c r="D13">
        <v>4</v>
      </c>
    </row>
    <row r="14" spans="1:4" ht="15.75" thickBot="1">
      <c r="A14" s="1" t="s">
        <v>13</v>
      </c>
      <c r="B14">
        <v>4</v>
      </c>
      <c r="C14">
        <v>4</v>
      </c>
      <c r="D14">
        <v>4</v>
      </c>
    </row>
    <row r="15" spans="1:4" ht="15.75" thickBot="1">
      <c r="A15" s="1" t="s">
        <v>14</v>
      </c>
      <c r="B15">
        <v>4</v>
      </c>
      <c r="C15">
        <v>3</v>
      </c>
      <c r="D15">
        <v>5</v>
      </c>
    </row>
    <row r="16" spans="1:4" ht="15.75" thickBot="1">
      <c r="A16" s="1" t="s">
        <v>15</v>
      </c>
      <c r="B16" t="s">
        <v>55</v>
      </c>
      <c r="C16" t="s">
        <v>111</v>
      </c>
      <c r="D16" t="s">
        <v>55</v>
      </c>
    </row>
    <row r="17" spans="1:4" ht="15.75" thickBot="1">
      <c r="A17" s="1" t="s">
        <v>16</v>
      </c>
      <c r="B17" t="s">
        <v>56</v>
      </c>
      <c r="C17" t="s">
        <v>112</v>
      </c>
      <c r="D17" t="s">
        <v>56</v>
      </c>
    </row>
    <row r="18" spans="1:4" ht="15.75" thickBot="1">
      <c r="A18" s="1" t="s">
        <v>17</v>
      </c>
      <c r="B18" t="s">
        <v>45</v>
      </c>
      <c r="C18" t="s">
        <v>45</v>
      </c>
      <c r="D18" t="s">
        <v>45</v>
      </c>
    </row>
    <row r="19" spans="1:4" ht="15.75" thickBot="1">
      <c r="A19" s="1" t="s">
        <v>18</v>
      </c>
      <c r="B19" t="s">
        <v>39</v>
      </c>
      <c r="C19" t="s">
        <v>39</v>
      </c>
      <c r="D19" t="s">
        <v>39</v>
      </c>
    </row>
    <row r="20" spans="1:4" ht="15.75" thickBot="1">
      <c r="A20" s="1" t="s">
        <v>17</v>
      </c>
      <c r="B20" t="s">
        <v>45</v>
      </c>
      <c r="C20" t="s">
        <v>45</v>
      </c>
      <c r="D20" t="s">
        <v>45</v>
      </c>
    </row>
    <row r="21" spans="1:4" ht="15.75" thickBot="1">
      <c r="A21" s="1" t="s">
        <v>19</v>
      </c>
      <c r="B21">
        <v>5</v>
      </c>
      <c r="C21">
        <v>3</v>
      </c>
      <c r="D21">
        <v>5</v>
      </c>
    </row>
    <row r="22" spans="1:4" ht="15.75" thickBot="1">
      <c r="A22" s="1" t="s">
        <v>20</v>
      </c>
      <c r="B22" t="s">
        <v>95</v>
      </c>
      <c r="C22" t="s">
        <v>48</v>
      </c>
      <c r="D22" t="s">
        <v>67</v>
      </c>
    </row>
    <row r="23" spans="1:4" ht="15.75" thickBot="1">
      <c r="A23" s="1" t="s">
        <v>21</v>
      </c>
      <c r="B23" t="s">
        <v>96</v>
      </c>
      <c r="C23" t="s">
        <v>113</v>
      </c>
      <c r="D23" t="s">
        <v>107</v>
      </c>
    </row>
    <row r="24" spans="1:4" ht="15.75" thickBot="1">
      <c r="A24" s="1" t="s">
        <v>22</v>
      </c>
      <c r="B24">
        <v>5</v>
      </c>
      <c r="C24">
        <v>3</v>
      </c>
      <c r="D24">
        <v>4</v>
      </c>
    </row>
    <row r="25" spans="1:4" ht="15.75" thickBot="1">
      <c r="A25" s="1" t="s">
        <v>23</v>
      </c>
      <c r="B25">
        <v>4</v>
      </c>
      <c r="C25">
        <v>2</v>
      </c>
      <c r="D25">
        <v>3</v>
      </c>
    </row>
    <row r="26" spans="1:4" ht="15.75" thickBot="1">
      <c r="A26" s="1" t="s">
        <v>24</v>
      </c>
      <c r="B26">
        <v>5</v>
      </c>
      <c r="C26">
        <v>2</v>
      </c>
      <c r="D26">
        <v>5</v>
      </c>
    </row>
    <row r="27" spans="1:4" ht="15.75" thickBot="1">
      <c r="A27" s="1" t="s">
        <v>25</v>
      </c>
      <c r="B27">
        <v>5</v>
      </c>
      <c r="C27">
        <v>3</v>
      </c>
      <c r="D27">
        <v>5</v>
      </c>
    </row>
    <row r="28" spans="1:4" ht="15.75" thickBot="1">
      <c r="A28" s="1" t="s">
        <v>26</v>
      </c>
      <c r="B28">
        <v>5</v>
      </c>
      <c r="C28">
        <v>3</v>
      </c>
      <c r="D28">
        <v>5</v>
      </c>
    </row>
    <row r="29" spans="1:4" ht="15.75" thickBot="1">
      <c r="A29" s="1" t="s">
        <v>27</v>
      </c>
      <c r="B29" t="s">
        <v>95</v>
      </c>
      <c r="C29" t="s">
        <v>48</v>
      </c>
      <c r="D29" t="s">
        <v>67</v>
      </c>
    </row>
    <row r="30" spans="1:4" ht="15.75" thickBot="1">
      <c r="A30" s="1" t="s">
        <v>28</v>
      </c>
      <c r="B30" t="s">
        <v>96</v>
      </c>
      <c r="C30" t="s">
        <v>113</v>
      </c>
      <c r="D30" t="s">
        <v>107</v>
      </c>
    </row>
    <row r="31" spans="1:4" ht="15.75" thickBot="1">
      <c r="A31" s="1" t="s">
        <v>29</v>
      </c>
      <c r="B31">
        <v>5</v>
      </c>
      <c r="C31">
        <v>2</v>
      </c>
      <c r="D31">
        <v>4</v>
      </c>
    </row>
    <row r="32" spans="1:4" ht="15.75" thickBot="1">
      <c r="A32" s="1" t="s">
        <v>22</v>
      </c>
      <c r="B32">
        <v>5</v>
      </c>
      <c r="C32">
        <v>2</v>
      </c>
      <c r="D32">
        <v>4</v>
      </c>
    </row>
    <row r="33" spans="1:4" ht="15.75" thickBot="1">
      <c r="A33" s="1" t="s">
        <v>23</v>
      </c>
      <c r="B33">
        <v>5</v>
      </c>
      <c r="C33">
        <v>3</v>
      </c>
      <c r="D33">
        <v>4</v>
      </c>
    </row>
    <row r="34" spans="1:4" ht="15.75" thickBot="1">
      <c r="A34" s="1" t="s">
        <v>30</v>
      </c>
      <c r="B34">
        <v>5</v>
      </c>
      <c r="C34">
        <v>3</v>
      </c>
      <c r="D34">
        <v>4</v>
      </c>
    </row>
    <row r="35" spans="1:4" ht="15.75" thickBot="1">
      <c r="A35" s="1" t="s">
        <v>31</v>
      </c>
      <c r="B35" t="s">
        <v>45</v>
      </c>
      <c r="C35" t="s">
        <v>114</v>
      </c>
      <c r="D35" t="s">
        <v>45</v>
      </c>
    </row>
    <row r="36" spans="1:4" ht="15.75" thickBot="1">
      <c r="A36" s="1" t="s">
        <v>32</v>
      </c>
      <c r="B36" t="s">
        <v>97</v>
      </c>
      <c r="C36" t="s">
        <v>115</v>
      </c>
      <c r="D36" t="s">
        <v>126</v>
      </c>
    </row>
    <row r="37" spans="1:4" ht="15.75" thickBot="1">
      <c r="A37" s="1" t="s">
        <v>33</v>
      </c>
      <c r="B37" t="s">
        <v>98</v>
      </c>
      <c r="C37" t="s">
        <v>116</v>
      </c>
      <c r="D37" t="s">
        <v>127</v>
      </c>
    </row>
    <row r="38" spans="1:4" ht="15.75" thickBot="1">
      <c r="A3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Result</vt:lpstr>
      <vt:lpstr>Sheet1</vt:lpstr>
      <vt:lpstr>Sheet2</vt:lpstr>
      <vt:lpstr>SPL</vt:lpstr>
      <vt:lpstr>Lege</vt:lpstr>
      <vt:lpstr>Radiograf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Brian Alcoriza</dc:creator>
  <cp:lastModifiedBy>Jonathan Brian Alcoriza</cp:lastModifiedBy>
  <dcterms:created xsi:type="dcterms:W3CDTF">2017-06-28T10:50:38Z</dcterms:created>
  <dcterms:modified xsi:type="dcterms:W3CDTF">2017-06-29T14:48:55Z</dcterms:modified>
</cp:coreProperties>
</file>