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binary" PartName="/xl/metadata"/>
  <Override ContentType="application/binary" PartName="/xl/commentsmeta0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</sheets>
  <definedNames/>
  <calcPr/>
  <extLst>
    <ext uri="GoogleSheetsCustomDataVersion1">
      <go:sheetsCustomData xmlns:go="http://customooxmlschemas.google.com/" r:id="rId5" roundtripDataSignature="AMtx7mjBNLgNK8IYY6y1uVqMmR2fc+nw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======
ID#AAAAI92p_4g
Nicholas Long    (2020-02-20 08:56:58)
Many many words, should we cut it back  or wrap the text so it isnt clipped</t>
      </text>
    </comment>
    <comment authorId="0" ref="B9">
      <text>
        <t xml:space="preserve">======
ID#AAAAI92p_4E
Nicholas Long    (2020-02-20 08:55:03)
I don't think these are needed since these will be ongoing meets that will last the length of the project
------
ID#AAAAI92p_4M
Nicholas Long    (2020-02-20 08:55:44)
If you want to keep maybe word it as "setup regular meetings with XYZ"</t>
      </text>
    </comment>
  </commentList>
  <extLst>
    <ext uri="GoogleSheetsCustomDataVersion1">
      <go:sheetsCustomData xmlns:go="http://customooxmlschemas.google.com/" r:id="rId1" roundtripDataSignature="AMtx7mhWh0FFPCa2MhS5d2Yp+5lFVrw4Ag=="/>
    </ext>
  </extLst>
</comments>
</file>

<file path=xl/sharedStrings.xml><?xml version="1.0" encoding="utf-8"?>
<sst xmlns="http://schemas.openxmlformats.org/spreadsheetml/2006/main" count="144" uniqueCount="84">
  <si>
    <t>SMART BALLOT BOX GANTT CHART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</si>
  <si>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</si>
  <si>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</si>
  <si>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</si>
  <si>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</si>
  <si>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</si>
  <si>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</si>
  <si>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</t>
  </si>
  <si>
    <t>JAN</t>
  </si>
  <si>
    <t>FEB</t>
  </si>
  <si>
    <t>MAR</t>
  </si>
  <si>
    <t>APR</t>
  </si>
  <si>
    <t>MAY</t>
  </si>
  <si>
    <t>JUN</t>
  </si>
  <si>
    <t>Project Planning</t>
  </si>
  <si>
    <t>Meet With Sponsor (Weekly/BI-Weekly Meetings)</t>
  </si>
  <si>
    <t>Ali, Nick, Jonathan, Jiaqi</t>
  </si>
  <si>
    <t>Meet With Advisor (Weekly Friday Meetings)</t>
  </si>
  <si>
    <t>Meet With Team (Weekly Team Meetings)</t>
  </si>
  <si>
    <t>Set Up Team Collaboration Site (Github/Google Drive, KeyBase)</t>
  </si>
  <si>
    <t>Research Previous Work Completed (Ex. Original Functionality of SBB2019, Github, Documentation, Schematics, etc...)</t>
  </si>
  <si>
    <t>Research How We Will Add to Project (How to make it more cost-effective)</t>
  </si>
  <si>
    <t>Decide What Items are Wants vs Needs (Ex. Requirements/Specifications, Should/Must/May)</t>
  </si>
  <si>
    <t>Jonathan</t>
  </si>
  <si>
    <t>Research Which Processor To Use (We chose the Arduino UNO)</t>
  </si>
  <si>
    <t>Update Collaboration Site (Weekly)</t>
  </si>
  <si>
    <t>First Draft Of Proposal</t>
  </si>
  <si>
    <t>Ali</t>
  </si>
  <si>
    <t>First Draft Of Project Schedule And Tasks</t>
  </si>
  <si>
    <t>Nick</t>
  </si>
  <si>
    <t>Decide How To Recreate The SBB With COTS Parts</t>
  </si>
  <si>
    <t xml:space="preserve">Second Draft of Proposal </t>
  </si>
  <si>
    <t xml:space="preserve">Finalize Proposal </t>
  </si>
  <si>
    <t xml:space="preserve">Finalize Project Schedule </t>
  </si>
  <si>
    <t>Order Parts</t>
  </si>
  <si>
    <t>System Architecture</t>
  </si>
  <si>
    <t>Review Existing Code Base (Software)</t>
  </si>
  <si>
    <t>Ali, Nick</t>
  </si>
  <si>
    <t>Figure Out The Wiring Of The SBB (Hardware)</t>
  </si>
  <si>
    <t>Jonathan, Jiaqi</t>
  </si>
  <si>
    <t>Figuring Out What Code Needs to Change (Software)</t>
  </si>
  <si>
    <t>Upload Documentation of Code and Hardware Connections (Wiring)</t>
  </si>
  <si>
    <t>Redesign I/O For Arduino to Interact with SBB (Software/Hardware)</t>
  </si>
  <si>
    <t>Redesign Bitstream Code To Fit Our Processor (Software)</t>
  </si>
  <si>
    <t>Figure Out How Test Shield Works (Hardware)</t>
  </si>
  <si>
    <t xml:space="preserve">Peer Code Review </t>
  </si>
  <si>
    <t>Ali, Nick, Jonathan, Jiaqi, Tom,(Maybe Joe)</t>
  </si>
  <si>
    <t>Figure Out How to Create Barcode For Ballot (Hardware/Software)</t>
  </si>
  <si>
    <t>Redesign Firmware Code To Fit Our Processor (Software)</t>
  </si>
  <si>
    <t>Integrate New Parts into Design (Hardware)</t>
  </si>
  <si>
    <t>Redesign FreeRTOS Code To Fit Our Processor (Software)</t>
  </si>
  <si>
    <t>Redesign SSB Software to Fit Our Processor (Software)</t>
  </si>
  <si>
    <t>System Design and Validation</t>
  </si>
  <si>
    <t>Test the Functionallity of the Software (Test As We Go!)</t>
  </si>
  <si>
    <t>Make Sure Each I/O Is Connected To The Proper Port</t>
  </si>
  <si>
    <t xml:space="preserve">Make Sure Bitstream Is Going Through Properly </t>
  </si>
  <si>
    <t xml:space="preserve">UNO Has The Correct Firmware  </t>
  </si>
  <si>
    <t>Correct RTOS Working Properly on UNO</t>
  </si>
  <si>
    <t>SBB Software Working Properly on UNO</t>
  </si>
  <si>
    <t>Test the Functionality of the Hardware (Test As We Go!)</t>
  </si>
  <si>
    <t>Arduino Uno Communicates with SBB Testing (Giving a longer duration b/c of Finals Week)</t>
  </si>
  <si>
    <t>Cast or Spoil Button Performance Testing (Gave a week just in case we can't meet over Spring Break)</t>
  </si>
  <si>
    <t>Motor Performance Testing</t>
  </si>
  <si>
    <t>LCD Screen Performance Testing</t>
  </si>
  <si>
    <t>Power Supply Performance Testing</t>
  </si>
  <si>
    <t>Real Time Clock Performance Testing</t>
  </si>
  <si>
    <t>MicroSD Card Performance Testing</t>
  </si>
  <si>
    <t>Test interactions between each unit</t>
  </si>
  <si>
    <t>Ballot Scan Time Testing</t>
  </si>
  <si>
    <t>Cast or Spoil Performance Testing</t>
  </si>
  <si>
    <t>Create Ballots with Barcodes</t>
  </si>
  <si>
    <t>MVP Implementation</t>
  </si>
  <si>
    <t>Finish Up Documentation</t>
  </si>
  <si>
    <t>Make Sure Collaboration Site Is Up To Date</t>
  </si>
  <si>
    <t xml:space="preserve">Make Sure All Code Is Commented and Formatted Properly </t>
  </si>
  <si>
    <t>Finish Up Report</t>
  </si>
  <si>
    <t>Finalize Working Prototype</t>
  </si>
  <si>
    <t>Read Ballots with Barcodes</t>
  </si>
  <si>
    <t xml:space="preserve">Jonathan, Jiaqi </t>
  </si>
  <si>
    <t>Project Complete</t>
  </si>
  <si>
    <t>Presentation</t>
  </si>
  <si>
    <t>Design Poster for Presentation</t>
  </si>
  <si>
    <t>Design Slideshow for Presentaion</t>
  </si>
  <si>
    <t>Practice Presentation Speeches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</si>
</sst>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&quot;/&quot;d"/>
    <numFmt numFmtId="166" formatCode="m/d"/>
    <numFmt numFmtId="167" formatCode="m/d/yyyy"/>
    <numFmt numFmtId="168" formatCode="M/d/yyyy"/>
  </numFmts>
  <fonts count="17">
    <font>
      <sz val="10.0"/>
      <color rgb="FF000000"/>
      <name val="Arial"/>
    </font>
    <font>
      <sz val="26.0"/>
      <color rgb="FF576C88"/>
      <name val="Calibri"/>
    </font>
    <font/>
    <font>
      <sz val="10.0"/>
      <color theme="1"/>
      <name val="Arial"/>
    </font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2.0"/>
      <color rgb="FF000000"/>
      <name val="Times New Roman"/>
    </font>
    <font>
      <sz val="11.0"/>
      <color theme="1"/>
      <name val="Calibri"/>
    </font>
    <font>
      <b/>
      <sz val="11.0"/>
      <color rgb="FF000000"/>
      <name val="Times New Roman"/>
    </font>
    <font>
      <color rgb="FF000000"/>
      <name val="Times New Roman"/>
    </font>
    <font>
      <color theme="1"/>
      <name val="Calibri"/>
    </font>
    <font>
      <sz val="11.0"/>
      <color rgb="FF434343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2" fontId="3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0" fillId="0" fontId="3" numFmtId="14" xfId="0" applyFont="1" applyNumberFormat="1"/>
    <xf borderId="4" fillId="2" fontId="3" numFmtId="0" xfId="0" applyBorder="1" applyFont="1"/>
    <xf borderId="0" fillId="0" fontId="3" numFmtId="0" xfId="0" applyFont="1"/>
    <xf borderId="4" fillId="2" fontId="6" numFmtId="0" xfId="0" applyAlignment="1" applyBorder="1" applyFont="1">
      <alignment horizontal="left"/>
    </xf>
    <xf borderId="5" fillId="3" fontId="7" numFmtId="0" xfId="0" applyAlignment="1" applyBorder="1" applyFill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/>
    </xf>
    <xf borderId="7" fillId="0" fontId="2" numFmtId="0" xfId="0" applyBorder="1" applyFont="1"/>
    <xf borderId="6" fillId="5" fontId="8" numFmtId="0" xfId="0" applyAlignment="1" applyBorder="1" applyFill="1" applyFont="1">
      <alignment horizontal="center"/>
    </xf>
    <xf borderId="7" fillId="4" fontId="8" numFmtId="0" xfId="0" applyAlignment="1" applyBorder="1" applyFont="1">
      <alignment horizontal="center"/>
    </xf>
    <xf borderId="7" fillId="5" fontId="8" numFmtId="0" xfId="0" applyAlignment="1" applyBorder="1" applyFont="1">
      <alignment horizontal="center"/>
    </xf>
    <xf borderId="8" fillId="0" fontId="2" numFmtId="0" xfId="0" applyBorder="1" applyFont="1"/>
    <xf borderId="0" fillId="0" fontId="8" numFmtId="0" xfId="0" applyAlignment="1" applyFont="1">
      <alignment horizontal="center"/>
    </xf>
    <xf borderId="4" fillId="6" fontId="9" numFmtId="0" xfId="0" applyBorder="1" applyFill="1" applyFont="1"/>
    <xf borderId="5" fillId="6" fontId="10" numFmtId="0" xfId="0" applyBorder="1" applyFont="1"/>
    <xf borderId="0" fillId="0" fontId="10" numFmtId="0" xfId="0" applyFont="1"/>
    <xf borderId="0" fillId="0" fontId="10" numFmtId="164" xfId="0" applyFont="1" applyNumberFormat="1"/>
    <xf borderId="0" fillId="0" fontId="10" numFmtId="3" xfId="0" applyFont="1" applyNumberFormat="1"/>
    <xf borderId="9" fillId="0" fontId="11" numFmtId="0" xfId="0" applyAlignment="1" applyBorder="1" applyFont="1">
      <alignment readingOrder="0" shrinkToFit="0" wrapText="1"/>
    </xf>
    <xf borderId="9" fillId="0" fontId="11" numFmtId="165" xfId="0" applyAlignment="1" applyBorder="1" applyFont="1" applyNumberFormat="1">
      <alignment horizontal="center" shrinkToFit="0" wrapText="1"/>
    </xf>
    <xf borderId="9" fillId="2" fontId="11" numFmtId="165" xfId="0" applyAlignment="1" applyBorder="1" applyFont="1" applyNumberFormat="1">
      <alignment horizontal="center" shrinkToFit="0" wrapText="1"/>
    </xf>
    <xf borderId="9" fillId="7" fontId="11" numFmtId="0" xfId="0" applyAlignment="1" applyBorder="1" applyFill="1" applyFont="1">
      <alignment horizontal="center" shrinkToFit="0" wrapText="1"/>
    </xf>
    <xf borderId="9" fillId="0" fontId="11" numFmtId="0" xfId="0" applyAlignment="1" applyBorder="1" applyFont="1">
      <alignment shrinkToFit="0" wrapText="1"/>
    </xf>
    <xf borderId="9" fillId="2" fontId="11" numFmtId="166" xfId="0" applyAlignment="1" applyBorder="1" applyFont="1" applyNumberFormat="1">
      <alignment horizontal="center" shrinkToFit="0" wrapText="1"/>
    </xf>
    <xf borderId="9" fillId="2" fontId="11" numFmtId="0" xfId="0" applyAlignment="1" applyBorder="1" applyFont="1">
      <alignment horizontal="left"/>
    </xf>
    <xf borderId="9" fillId="0" fontId="11" numFmtId="167" xfId="0" applyAlignment="1" applyBorder="1" applyFont="1" applyNumberFormat="1">
      <alignment horizontal="center" shrinkToFit="0" wrapText="1"/>
    </xf>
    <xf borderId="9" fillId="0" fontId="11" numFmtId="168" xfId="0" applyAlignment="1" applyBorder="1" applyFont="1" applyNumberFormat="1">
      <alignment horizontal="center" shrinkToFit="0" wrapText="1"/>
    </xf>
    <xf borderId="8" fillId="6" fontId="12" numFmtId="0" xfId="0" applyAlignment="1" applyBorder="1" applyFont="1">
      <alignment horizontal="center"/>
    </xf>
    <xf borderId="8" fillId="6" fontId="10" numFmtId="0" xfId="0" applyAlignment="1" applyBorder="1" applyFont="1">
      <alignment horizontal="center"/>
    </xf>
    <xf borderId="9" fillId="0" fontId="11" numFmtId="0" xfId="0" applyAlignment="1" applyBorder="1" applyFont="1">
      <alignment readingOrder="0"/>
    </xf>
    <xf borderId="9" fillId="2" fontId="11" numFmtId="165" xfId="0" applyAlignment="1" applyBorder="1" applyFont="1" applyNumberFormat="1">
      <alignment horizontal="center"/>
    </xf>
    <xf borderId="6" fillId="6" fontId="9" numFmtId="0" xfId="0" applyBorder="1" applyFont="1"/>
    <xf borderId="9" fillId="6" fontId="12" numFmtId="0" xfId="0" applyAlignment="1" applyBorder="1" applyFont="1">
      <alignment horizontal="center"/>
    </xf>
    <xf borderId="9" fillId="6" fontId="10" numFmtId="0" xfId="0" applyAlignment="1" applyBorder="1" applyFont="1">
      <alignment horizontal="center"/>
    </xf>
    <xf borderId="9" fillId="0" fontId="11" numFmtId="0" xfId="0" applyBorder="1" applyFont="1"/>
    <xf borderId="0" fillId="2" fontId="9" numFmtId="0" xfId="0" applyFont="1"/>
    <xf borderId="9" fillId="6" fontId="13" numFmtId="0" xfId="0" applyAlignment="1" applyBorder="1" applyFont="1">
      <alignment vertical="bottom"/>
    </xf>
    <xf borderId="9" fillId="6" fontId="11" numFmtId="165" xfId="0" applyAlignment="1" applyBorder="1" applyFont="1" applyNumberFormat="1">
      <alignment horizontal="center" shrinkToFit="0" wrapText="1"/>
    </xf>
    <xf borderId="9" fillId="6" fontId="11" numFmtId="0" xfId="0" applyAlignment="1" applyBorder="1" applyFont="1">
      <alignment horizontal="center" vertical="bottom"/>
    </xf>
    <xf borderId="9" fillId="6" fontId="14" numFmtId="0" xfId="0" applyAlignment="1" applyBorder="1" applyFont="1">
      <alignment vertical="bottom"/>
    </xf>
    <xf borderId="9" fillId="6" fontId="12" numFmtId="0" xfId="0" applyAlignment="1" applyBorder="1" applyFont="1">
      <alignment vertical="bottom"/>
    </xf>
    <xf borderId="9" fillId="6" fontId="12" numFmtId="165" xfId="0" applyAlignment="1" applyBorder="1" applyFont="1" applyNumberFormat="1">
      <alignment vertical="bottom"/>
    </xf>
    <xf borderId="9" fillId="6" fontId="15" numFmtId="0" xfId="0" applyAlignment="1" applyBorder="1" applyFont="1">
      <alignment vertical="bottom"/>
    </xf>
    <xf borderId="9" fillId="2" fontId="11" numFmtId="165" xfId="0" applyAlignment="1" applyBorder="1" applyFont="1" applyNumberFormat="1">
      <alignment horizontal="center" readingOrder="0" shrinkToFit="0" wrapText="1"/>
    </xf>
    <xf borderId="0" fillId="0" fontId="12" numFmtId="0" xfId="0" applyFont="1"/>
    <xf borderId="0" fillId="0" fontId="16" numFmtId="165" xfId="0" applyAlignment="1" applyFont="1" applyNumberFormat="1">
      <alignment horizontal="center" shrinkToFit="0" wrapText="1"/>
    </xf>
    <xf borderId="0" fillId="2" fontId="16" numFmtId="165" xfId="0" applyAlignment="1" applyFont="1" applyNumberFormat="1">
      <alignment horizontal="center" shrinkToFit="0" wrapText="1"/>
    </xf>
    <xf borderId="0" fillId="7" fontId="16" numFmtId="0" xfId="0" applyAlignment="1" applyFont="1">
      <alignment horizontal="center" shrinkToFit="0" wrapText="1"/>
    </xf>
    <xf borderId="0" fillId="0" fontId="9" numFmtId="0" xfId="0" applyFont="1"/>
    <xf borderId="0" fillId="0" fontId="15" numFmtId="0" xfId="0" applyAlignment="1" applyFont="1">
      <alignment vertical="bottom"/>
    </xf>
    <xf borderId="0" fillId="0" fontId="15" numFmtId="165" xfId="0" applyAlignment="1" applyFont="1" applyNumberFormat="1">
      <alignment vertical="bottom"/>
    </xf>
    <xf borderId="0" fillId="0" fontId="1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000000"/>
                </a:solidFill>
                <a:latin typeface="Arial black"/>
              </a:defRPr>
            </a:pPr>
            <a:r>
              <a:t>Brief View Gantt Chart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Chart'!$B$7:$B$74</c:f>
            </c:strRef>
          </c:cat>
          <c:val>
            <c:numRef>
              <c:f>'Basic Gantt Chart'!$E$7:$E$74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Chart'!$B$7:$B$74</c:f>
            </c:strRef>
          </c:cat>
          <c:val>
            <c:numRef>
              <c:f>'Basic Gantt Chart'!$F$7:$F$74</c:f>
            </c:numRef>
          </c:val>
        </c:ser>
        <c:axId val="667616285"/>
        <c:axId val="2007509403"/>
      </c:bar3DChart>
      <c:catAx>
        <c:axId val="6676162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7509403"/>
      </c:catAx>
      <c:valAx>
        <c:axId val="2007509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761628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4</xdr:row>
      <xdr:rowOff>19050</xdr:rowOff>
    </xdr:from>
    <xdr:ext cx="14963775" cy="11249025"/>
    <xdr:graphicFrame>
      <xdr:nvGraphicFramePr>
        <xdr:cNvPr id="8532289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4.86"/>
    <col customWidth="1" min="3" max="5" width="12.29"/>
    <col customWidth="1" min="6" max="6" width="11.57"/>
    <col customWidth="1" min="7" max="7" width="40.71"/>
    <col customWidth="1" min="8" max="9" width="7.29"/>
    <col customWidth="1" min="10" max="11" width="3.71"/>
    <col customWidth="1" min="12" max="12" width="29.71"/>
    <col customWidth="1" min="13" max="14" width="4.43"/>
    <col customWidth="1" min="15" max="15" width="12.14"/>
    <col customWidth="1" min="16" max="20" width="4.43"/>
    <col customWidth="1" min="21" max="21" width="26.57"/>
    <col customWidth="1" min="22" max="23" width="4.43"/>
    <col customWidth="1" min="24" max="24" width="21.0"/>
    <col customWidth="1" min="25" max="26" width="4.43"/>
    <col customWidth="1" min="27" max="27" width="8.86"/>
    <col customWidth="1" min="28" max="28" width="9.43"/>
    <col customWidth="1" min="29" max="30" width="0.43"/>
    <col customWidth="1" min="31" max="31" width="4.43"/>
    <col customWidth="1" min="32" max="32" width="7.29"/>
    <col customWidth="1" min="33" max="33" width="95.86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3"/>
      <c r="AG1" s="3"/>
    </row>
    <row r="2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5.75" customHeight="1">
      <c r="A3" s="9" t="s">
        <v>1</v>
      </c>
      <c r="B3" s="7"/>
      <c r="C3" s="7"/>
      <c r="E3" s="9"/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5.75" customHeight="1">
      <c r="A4" s="10"/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/>
      <c r="I4" s="12"/>
      <c r="J4" s="12"/>
      <c r="K4" s="12"/>
      <c r="L4" s="12"/>
      <c r="M4" s="13" t="s">
        <v>8</v>
      </c>
      <c r="N4" s="12"/>
      <c r="O4" s="12"/>
      <c r="P4" s="14" t="s">
        <v>9</v>
      </c>
      <c r="Q4" s="12"/>
      <c r="R4" s="12"/>
      <c r="S4" s="15" t="s">
        <v>10</v>
      </c>
      <c r="T4" s="12"/>
      <c r="U4" s="12"/>
      <c r="V4" s="14" t="s">
        <v>11</v>
      </c>
      <c r="W4" s="12"/>
      <c r="X4" s="12"/>
      <c r="Y4" s="15" t="s">
        <v>12</v>
      </c>
      <c r="Z4" s="12"/>
      <c r="AA4" s="12"/>
      <c r="AB4" s="14" t="s">
        <v>13</v>
      </c>
      <c r="AC4" s="12"/>
      <c r="AD4" s="12"/>
      <c r="AE4" s="15"/>
      <c r="AF4" s="15"/>
      <c r="AG4" s="15"/>
    </row>
    <row r="5" ht="15.75" customHeight="1">
      <c r="A5" s="16"/>
      <c r="B5" s="16"/>
      <c r="C5" s="16"/>
      <c r="D5" s="16"/>
      <c r="E5" s="16"/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5.75" customHeight="1">
      <c r="A6" s="18" t="s">
        <v>14</v>
      </c>
      <c r="B6" s="19"/>
      <c r="C6" s="19"/>
      <c r="D6" s="19"/>
      <c r="E6" s="19"/>
      <c r="F6" s="19"/>
      <c r="G6" s="19"/>
      <c r="H6" s="20"/>
      <c r="I6" s="21"/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5.75" customHeight="1">
      <c r="B7" s="23" t="s">
        <v>15</v>
      </c>
      <c r="C7" s="24">
        <v>43835.0</v>
      </c>
      <c r="D7" s="25">
        <v>43840.0</v>
      </c>
      <c r="E7" s="26">
        <f t="shared" ref="E7:E22" si="1">INT(C7)-INT($C$7)</f>
        <v>0</v>
      </c>
      <c r="F7" s="26">
        <f t="shared" ref="F7:F22" si="2">DATEDIF(C7,D7,"d")+1</f>
        <v>6</v>
      </c>
      <c r="G7" s="27" t="s">
        <v>16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5.75" customHeight="1">
      <c r="B8" s="23" t="s">
        <v>17</v>
      </c>
      <c r="C8" s="24">
        <v>43837.0</v>
      </c>
      <c r="D8" s="28">
        <v>43840.0</v>
      </c>
      <c r="E8" s="26">
        <f t="shared" si="1"/>
        <v>2</v>
      </c>
      <c r="F8" s="26">
        <f t="shared" si="2"/>
        <v>4</v>
      </c>
      <c r="G8" s="27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5.75" customHeight="1">
      <c r="B9" s="23" t="s">
        <v>18</v>
      </c>
      <c r="C9" s="24">
        <v>43837.0</v>
      </c>
      <c r="D9" s="28">
        <v>43840.0</v>
      </c>
      <c r="E9" s="26">
        <f t="shared" si="1"/>
        <v>2</v>
      </c>
      <c r="F9" s="26">
        <f t="shared" si="2"/>
        <v>4</v>
      </c>
      <c r="G9" s="27" t="s">
        <v>16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5.75" customHeight="1">
      <c r="B10" s="23" t="s">
        <v>19</v>
      </c>
      <c r="C10" s="24">
        <v>43837.0</v>
      </c>
      <c r="D10" s="28">
        <v>43840.0</v>
      </c>
      <c r="E10" s="26">
        <f t="shared" si="1"/>
        <v>2</v>
      </c>
      <c r="F10" s="26">
        <f t="shared" si="2"/>
        <v>4</v>
      </c>
      <c r="G10" s="29" t="s">
        <v>16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5.75" customHeight="1">
      <c r="B11" s="23" t="s">
        <v>20</v>
      </c>
      <c r="C11" s="24">
        <v>43840.0</v>
      </c>
      <c r="D11" s="28">
        <v>43844.0</v>
      </c>
      <c r="E11" s="26">
        <f t="shared" si="1"/>
        <v>5</v>
      </c>
      <c r="F11" s="26">
        <f t="shared" si="2"/>
        <v>5</v>
      </c>
      <c r="G11" s="27" t="s">
        <v>16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5.75" customHeight="1">
      <c r="B12" s="23" t="s">
        <v>21</v>
      </c>
      <c r="C12" s="24">
        <v>43844.0</v>
      </c>
      <c r="D12" s="28">
        <v>43850.0</v>
      </c>
      <c r="E12" s="26">
        <f t="shared" si="1"/>
        <v>9</v>
      </c>
      <c r="F12" s="26">
        <f t="shared" si="2"/>
        <v>7</v>
      </c>
      <c r="G12" s="27" t="s">
        <v>16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5.75" customHeight="1">
      <c r="B13" s="23" t="s">
        <v>22</v>
      </c>
      <c r="C13" s="24">
        <v>43850.0</v>
      </c>
      <c r="D13" s="28">
        <v>43854.0</v>
      </c>
      <c r="E13" s="26">
        <f t="shared" si="1"/>
        <v>15</v>
      </c>
      <c r="F13" s="26">
        <f t="shared" si="2"/>
        <v>5</v>
      </c>
      <c r="G13" s="27" t="s">
        <v>23</v>
      </c>
    </row>
    <row r="14" ht="15.75" customHeight="1">
      <c r="B14" s="23" t="s">
        <v>24</v>
      </c>
      <c r="C14" s="24">
        <v>43850.0</v>
      </c>
      <c r="D14" s="25">
        <v>43854.0</v>
      </c>
      <c r="E14" s="26">
        <f t="shared" si="1"/>
        <v>15</v>
      </c>
      <c r="F14" s="26">
        <f t="shared" si="2"/>
        <v>5</v>
      </c>
      <c r="G14" s="27" t="s">
        <v>16</v>
      </c>
    </row>
    <row r="15" ht="15.75" customHeight="1">
      <c r="B15" s="23" t="s">
        <v>25</v>
      </c>
      <c r="C15" s="28">
        <v>43854.0</v>
      </c>
      <c r="D15" s="25">
        <v>43861.0</v>
      </c>
      <c r="E15" s="26">
        <f t="shared" si="1"/>
        <v>19</v>
      </c>
      <c r="F15" s="26">
        <f t="shared" si="2"/>
        <v>8</v>
      </c>
      <c r="G15" s="29" t="s">
        <v>16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5.75" customHeight="1">
      <c r="B16" s="23" t="s">
        <v>26</v>
      </c>
      <c r="C16" s="28">
        <v>43854.0</v>
      </c>
      <c r="D16" s="25">
        <v>43861.0</v>
      </c>
      <c r="E16" s="26">
        <f t="shared" si="1"/>
        <v>19</v>
      </c>
      <c r="F16" s="26">
        <f t="shared" si="2"/>
        <v>8</v>
      </c>
      <c r="G16" s="27" t="s">
        <v>27</v>
      </c>
    </row>
    <row r="17" ht="15.75" customHeight="1">
      <c r="B17" s="27" t="s">
        <v>28</v>
      </c>
      <c r="C17" s="28">
        <v>43854.0</v>
      </c>
      <c r="D17" s="25">
        <v>43861.0</v>
      </c>
      <c r="E17" s="26">
        <f t="shared" si="1"/>
        <v>19</v>
      </c>
      <c r="F17" s="26">
        <f t="shared" si="2"/>
        <v>8</v>
      </c>
      <c r="G17" s="27" t="s">
        <v>29</v>
      </c>
    </row>
    <row r="18" ht="15.75" customHeight="1">
      <c r="B18" s="27" t="s">
        <v>30</v>
      </c>
      <c r="C18" s="24">
        <v>43862.0</v>
      </c>
      <c r="D18" s="25">
        <v>43868.0</v>
      </c>
      <c r="E18" s="26">
        <f t="shared" si="1"/>
        <v>27</v>
      </c>
      <c r="F18" s="26">
        <f t="shared" si="2"/>
        <v>7</v>
      </c>
      <c r="G18" s="27" t="s">
        <v>16</v>
      </c>
    </row>
    <row r="19" ht="15.75" customHeight="1">
      <c r="B19" s="23" t="s">
        <v>31</v>
      </c>
      <c r="C19" s="30">
        <v>43861.0</v>
      </c>
      <c r="D19" s="25">
        <v>43868.0</v>
      </c>
      <c r="E19" s="26">
        <f t="shared" si="1"/>
        <v>26</v>
      </c>
      <c r="F19" s="26">
        <f t="shared" si="2"/>
        <v>8</v>
      </c>
      <c r="G19" s="27" t="s">
        <v>27</v>
      </c>
    </row>
    <row r="20" ht="15.75" customHeight="1">
      <c r="B20" s="27" t="s">
        <v>32</v>
      </c>
      <c r="C20" s="31">
        <v>43869.0</v>
      </c>
      <c r="D20" s="25">
        <v>43882.0</v>
      </c>
      <c r="E20" s="26">
        <f t="shared" si="1"/>
        <v>34</v>
      </c>
      <c r="F20" s="26">
        <f t="shared" si="2"/>
        <v>14</v>
      </c>
      <c r="G20" s="27" t="s">
        <v>16</v>
      </c>
    </row>
    <row r="21" ht="15.75" customHeight="1">
      <c r="B21" s="23" t="s">
        <v>33</v>
      </c>
      <c r="C21" s="24">
        <v>43875.0</v>
      </c>
      <c r="D21" s="25">
        <v>43882.0</v>
      </c>
      <c r="E21" s="26">
        <f t="shared" si="1"/>
        <v>40</v>
      </c>
      <c r="F21" s="26">
        <f t="shared" si="2"/>
        <v>8</v>
      </c>
      <c r="G21" s="27" t="s">
        <v>16</v>
      </c>
    </row>
    <row r="22" ht="15.75" customHeight="1">
      <c r="B22" s="27" t="s">
        <v>34</v>
      </c>
      <c r="C22" s="24">
        <v>43882.0</v>
      </c>
      <c r="D22" s="25">
        <v>43889.0</v>
      </c>
      <c r="E22" s="26">
        <f t="shared" si="1"/>
        <v>47</v>
      </c>
      <c r="F22" s="26">
        <f t="shared" si="2"/>
        <v>8</v>
      </c>
      <c r="G22" s="27" t="s">
        <v>27</v>
      </c>
    </row>
    <row r="23" ht="15.75" customHeight="1">
      <c r="A23" s="18" t="s">
        <v>35</v>
      </c>
      <c r="B23" s="32"/>
      <c r="C23" s="32"/>
      <c r="D23" s="32"/>
      <c r="E23" s="32"/>
      <c r="F23" s="32"/>
      <c r="G23" s="33"/>
    </row>
    <row r="24" ht="15.75" customHeight="1">
      <c r="B24" s="34" t="s">
        <v>36</v>
      </c>
      <c r="C24" s="24">
        <v>43882.0</v>
      </c>
      <c r="D24" s="25">
        <v>43891.0</v>
      </c>
      <c r="E24" s="26">
        <f t="shared" ref="E24:E42" si="3">INT(C24)-INT($C$7)</f>
        <v>47</v>
      </c>
      <c r="F24" s="26">
        <f t="shared" ref="F24:F42" si="4">DATEDIF(C24,D24,"d")+1</f>
        <v>10</v>
      </c>
      <c r="G24" s="27" t="s">
        <v>37</v>
      </c>
    </row>
    <row r="25" ht="15.75" customHeight="1">
      <c r="B25" s="23" t="s">
        <v>38</v>
      </c>
      <c r="C25" s="25">
        <v>43889.0</v>
      </c>
      <c r="D25" s="25">
        <v>43903.0</v>
      </c>
      <c r="E25" s="26">
        <f t="shared" si="3"/>
        <v>54</v>
      </c>
      <c r="F25" s="26">
        <f t="shared" si="4"/>
        <v>15</v>
      </c>
      <c r="G25" s="29" t="s">
        <v>39</v>
      </c>
    </row>
    <row r="26" ht="15.75" customHeight="1">
      <c r="B26" s="23" t="s">
        <v>40</v>
      </c>
      <c r="C26" s="35">
        <v>43882.0</v>
      </c>
      <c r="D26" s="25">
        <v>43891.0</v>
      </c>
      <c r="E26" s="26">
        <f t="shared" si="3"/>
        <v>47</v>
      </c>
      <c r="F26" s="26">
        <f t="shared" si="4"/>
        <v>10</v>
      </c>
      <c r="G26" s="27" t="s">
        <v>37</v>
      </c>
    </row>
    <row r="27" ht="15.75" customHeight="1">
      <c r="B27" s="23" t="s">
        <v>41</v>
      </c>
      <c r="C27" s="25">
        <v>43903.0</v>
      </c>
      <c r="D27" s="25">
        <v>43905.0</v>
      </c>
      <c r="E27" s="26">
        <f t="shared" si="3"/>
        <v>68</v>
      </c>
      <c r="F27" s="26">
        <f t="shared" si="4"/>
        <v>3</v>
      </c>
      <c r="G27" s="29" t="s">
        <v>16</v>
      </c>
    </row>
    <row r="28" ht="15.75" customHeight="1">
      <c r="B28" s="23" t="s">
        <v>42</v>
      </c>
      <c r="C28" s="24">
        <v>43891.0</v>
      </c>
      <c r="D28" s="25">
        <v>43903.0</v>
      </c>
      <c r="E28" s="26">
        <f t="shared" si="3"/>
        <v>56</v>
      </c>
      <c r="F28" s="26">
        <f t="shared" si="4"/>
        <v>13</v>
      </c>
      <c r="G28" s="27" t="s">
        <v>16</v>
      </c>
    </row>
    <row r="29" ht="15.75" customHeight="1">
      <c r="B29" s="23" t="s">
        <v>43</v>
      </c>
      <c r="C29" s="24">
        <v>43903.0</v>
      </c>
      <c r="D29" s="25">
        <v>43910.0</v>
      </c>
      <c r="E29" s="26">
        <f t="shared" si="3"/>
        <v>68</v>
      </c>
      <c r="F29" s="26">
        <f t="shared" si="4"/>
        <v>8</v>
      </c>
      <c r="G29" s="27" t="s">
        <v>37</v>
      </c>
    </row>
    <row r="30" ht="15.75" customHeight="1">
      <c r="B30" s="23" t="s">
        <v>44</v>
      </c>
      <c r="C30" s="25">
        <v>43910.0</v>
      </c>
      <c r="D30" s="25">
        <v>43924.0</v>
      </c>
      <c r="E30" s="26">
        <f t="shared" si="3"/>
        <v>75</v>
      </c>
      <c r="F30" s="26">
        <f t="shared" si="4"/>
        <v>15</v>
      </c>
      <c r="G30" s="29" t="s">
        <v>39</v>
      </c>
    </row>
    <row r="31" ht="15.75" customHeight="1">
      <c r="B31" s="27" t="s">
        <v>45</v>
      </c>
      <c r="C31" s="25">
        <v>43910.0</v>
      </c>
      <c r="D31" s="25">
        <v>43911.0</v>
      </c>
      <c r="E31" s="26">
        <f t="shared" si="3"/>
        <v>75</v>
      </c>
      <c r="F31" s="26">
        <f t="shared" si="4"/>
        <v>2</v>
      </c>
      <c r="G31" s="29" t="s">
        <v>46</v>
      </c>
    </row>
    <row r="32" ht="15.75" customHeight="1">
      <c r="B32" s="23" t="s">
        <v>41</v>
      </c>
      <c r="C32" s="25">
        <v>43911.0</v>
      </c>
      <c r="D32" s="25">
        <v>43913.0</v>
      </c>
      <c r="E32" s="26">
        <f t="shared" si="3"/>
        <v>76</v>
      </c>
      <c r="F32" s="26">
        <f t="shared" si="4"/>
        <v>3</v>
      </c>
      <c r="G32" s="29" t="s">
        <v>16</v>
      </c>
    </row>
    <row r="33" ht="15.75" customHeight="1">
      <c r="B33" s="23" t="s">
        <v>47</v>
      </c>
      <c r="C33" s="25">
        <v>43911.0</v>
      </c>
      <c r="D33" s="25">
        <v>43917.0</v>
      </c>
      <c r="E33" s="26">
        <f t="shared" si="3"/>
        <v>76</v>
      </c>
      <c r="F33" s="26">
        <f t="shared" si="4"/>
        <v>7</v>
      </c>
      <c r="G33" s="29" t="s">
        <v>16</v>
      </c>
    </row>
    <row r="34" ht="15.75" customHeight="1">
      <c r="B34" s="23" t="s">
        <v>48</v>
      </c>
      <c r="C34" s="24">
        <v>43910.0</v>
      </c>
      <c r="D34" s="25">
        <v>43922.0</v>
      </c>
      <c r="E34" s="26">
        <f t="shared" si="3"/>
        <v>75</v>
      </c>
      <c r="F34" s="26">
        <f t="shared" si="4"/>
        <v>13</v>
      </c>
      <c r="G34" s="27" t="s">
        <v>37</v>
      </c>
    </row>
    <row r="35" ht="15.75" customHeight="1">
      <c r="B35" s="27" t="s">
        <v>45</v>
      </c>
      <c r="C35" s="25">
        <v>43922.0</v>
      </c>
      <c r="D35" s="25">
        <v>43923.0</v>
      </c>
      <c r="E35" s="26">
        <f t="shared" si="3"/>
        <v>87</v>
      </c>
      <c r="F35" s="26">
        <f t="shared" si="4"/>
        <v>2</v>
      </c>
      <c r="G35" s="29" t="s">
        <v>46</v>
      </c>
    </row>
    <row r="36" ht="15.75" customHeight="1">
      <c r="B36" s="23" t="s">
        <v>49</v>
      </c>
      <c r="C36" s="24">
        <v>43917.0</v>
      </c>
      <c r="D36" s="25">
        <v>43931.0</v>
      </c>
      <c r="E36" s="26">
        <f t="shared" si="3"/>
        <v>82</v>
      </c>
      <c r="F36" s="26">
        <f t="shared" si="4"/>
        <v>15</v>
      </c>
      <c r="G36" s="27" t="s">
        <v>39</v>
      </c>
    </row>
    <row r="37" ht="15.75" customHeight="1">
      <c r="B37" s="23" t="s">
        <v>41</v>
      </c>
      <c r="C37" s="25">
        <v>43931.0</v>
      </c>
      <c r="D37" s="25">
        <v>43933.0</v>
      </c>
      <c r="E37" s="26">
        <f t="shared" si="3"/>
        <v>96</v>
      </c>
      <c r="F37" s="26">
        <f t="shared" si="4"/>
        <v>3</v>
      </c>
      <c r="G37" s="29" t="s">
        <v>16</v>
      </c>
    </row>
    <row r="38" ht="15.75" customHeight="1">
      <c r="B38" s="23" t="s">
        <v>50</v>
      </c>
      <c r="C38" s="24">
        <v>43922.0</v>
      </c>
      <c r="D38" s="25">
        <v>43936.0</v>
      </c>
      <c r="E38" s="26">
        <f t="shared" si="3"/>
        <v>87</v>
      </c>
      <c r="F38" s="26">
        <f t="shared" si="4"/>
        <v>15</v>
      </c>
      <c r="G38" s="27" t="s">
        <v>37</v>
      </c>
    </row>
    <row r="39" ht="15.75" customHeight="1">
      <c r="B39" s="27" t="s">
        <v>45</v>
      </c>
      <c r="C39" s="25">
        <v>43936.0</v>
      </c>
      <c r="D39" s="25">
        <v>43937.0</v>
      </c>
      <c r="E39" s="26">
        <f t="shared" si="3"/>
        <v>101</v>
      </c>
      <c r="F39" s="26">
        <f t="shared" si="4"/>
        <v>2</v>
      </c>
      <c r="G39" s="29" t="s">
        <v>46</v>
      </c>
    </row>
    <row r="40" ht="15.75" customHeight="1">
      <c r="B40" s="23" t="s">
        <v>51</v>
      </c>
      <c r="C40" s="24">
        <v>43936.0</v>
      </c>
      <c r="D40" s="25">
        <v>43943.0</v>
      </c>
      <c r="E40" s="26">
        <f t="shared" si="3"/>
        <v>101</v>
      </c>
      <c r="F40" s="26">
        <f t="shared" si="4"/>
        <v>8</v>
      </c>
      <c r="G40" s="27" t="s">
        <v>37</v>
      </c>
    </row>
    <row r="41" ht="15.75" customHeight="1">
      <c r="B41" s="27" t="s">
        <v>45</v>
      </c>
      <c r="C41" s="25">
        <v>43943.0</v>
      </c>
      <c r="D41" s="25">
        <v>43944.0</v>
      </c>
      <c r="E41" s="26">
        <f t="shared" si="3"/>
        <v>108</v>
      </c>
      <c r="F41" s="26">
        <f t="shared" si="4"/>
        <v>2</v>
      </c>
      <c r="G41" s="29" t="s">
        <v>46</v>
      </c>
    </row>
    <row r="42" ht="15.75" customHeight="1">
      <c r="B42" s="23" t="s">
        <v>41</v>
      </c>
      <c r="C42" s="25">
        <v>43944.0</v>
      </c>
      <c r="D42" s="25">
        <v>43946.0</v>
      </c>
      <c r="E42" s="26">
        <f t="shared" si="3"/>
        <v>109</v>
      </c>
      <c r="F42" s="26">
        <f t="shared" si="4"/>
        <v>3</v>
      </c>
      <c r="G42" s="29" t="s">
        <v>16</v>
      </c>
    </row>
    <row r="43" ht="15.75" customHeight="1">
      <c r="A43" s="36" t="s">
        <v>52</v>
      </c>
      <c r="B43" s="37"/>
      <c r="C43" s="37"/>
      <c r="D43" s="37"/>
      <c r="E43" s="37"/>
      <c r="F43" s="37"/>
      <c r="G43" s="38"/>
    </row>
    <row r="44" ht="15.75" customHeight="1">
      <c r="B44" s="23" t="s">
        <v>53</v>
      </c>
      <c r="C44" s="24">
        <v>43900.0</v>
      </c>
      <c r="D44" s="25">
        <v>43952.0</v>
      </c>
      <c r="E44" s="26">
        <f t="shared" ref="E44:E61" si="5">INT(C44)-INT($C$7)</f>
        <v>65</v>
      </c>
      <c r="F44" s="26">
        <f t="shared" ref="F44:F61" si="6">DATEDIF(C44,D44,"d")+1</f>
        <v>53</v>
      </c>
      <c r="G44" s="27" t="s">
        <v>37</v>
      </c>
    </row>
    <row r="45" ht="15.75" customHeight="1">
      <c r="B45" s="27" t="s">
        <v>54</v>
      </c>
      <c r="C45" s="24">
        <v>43900.0</v>
      </c>
      <c r="D45" s="25">
        <v>43903.0</v>
      </c>
      <c r="E45" s="26">
        <f t="shared" si="5"/>
        <v>65</v>
      </c>
      <c r="F45" s="26">
        <f t="shared" si="6"/>
        <v>4</v>
      </c>
      <c r="G45" s="29" t="s">
        <v>37</v>
      </c>
    </row>
    <row r="46" ht="15.75" customHeight="1">
      <c r="B46" s="27" t="s">
        <v>55</v>
      </c>
      <c r="C46" s="25">
        <v>43910.0</v>
      </c>
      <c r="D46" s="25">
        <v>43915.0</v>
      </c>
      <c r="E46" s="26">
        <f t="shared" si="5"/>
        <v>75</v>
      </c>
      <c r="F46" s="26">
        <f t="shared" si="6"/>
        <v>6</v>
      </c>
      <c r="G46" s="29" t="s">
        <v>37</v>
      </c>
    </row>
    <row r="47" ht="15.75" customHeight="1">
      <c r="B47" s="27" t="s">
        <v>56</v>
      </c>
      <c r="C47" s="25">
        <v>43922.0</v>
      </c>
      <c r="D47" s="25">
        <v>43929.0</v>
      </c>
      <c r="E47" s="26">
        <f t="shared" si="5"/>
        <v>87</v>
      </c>
      <c r="F47" s="26">
        <f t="shared" si="6"/>
        <v>8</v>
      </c>
      <c r="G47" s="29" t="s">
        <v>37</v>
      </c>
    </row>
    <row r="48" ht="15.75" customHeight="1">
      <c r="B48" s="23" t="s">
        <v>57</v>
      </c>
      <c r="C48" s="25">
        <v>43936.0</v>
      </c>
      <c r="D48" s="25">
        <v>43943.0</v>
      </c>
      <c r="E48" s="26">
        <f t="shared" si="5"/>
        <v>101</v>
      </c>
      <c r="F48" s="26">
        <f t="shared" si="6"/>
        <v>8</v>
      </c>
      <c r="G48" s="29" t="s">
        <v>37</v>
      </c>
    </row>
    <row r="49" ht="15.75" customHeight="1">
      <c r="B49" s="23" t="s">
        <v>58</v>
      </c>
      <c r="C49" s="25">
        <v>43943.0</v>
      </c>
      <c r="D49" s="25">
        <v>43952.0</v>
      </c>
      <c r="E49" s="26">
        <f t="shared" si="5"/>
        <v>108</v>
      </c>
      <c r="F49" s="26">
        <f t="shared" si="6"/>
        <v>10</v>
      </c>
      <c r="G49" s="29" t="s">
        <v>37</v>
      </c>
    </row>
    <row r="50" ht="15.75" customHeight="1">
      <c r="B50" s="23" t="s">
        <v>59</v>
      </c>
      <c r="C50" s="24">
        <v>43891.0</v>
      </c>
      <c r="D50" s="25">
        <v>43950.0</v>
      </c>
      <c r="E50" s="26">
        <f t="shared" si="5"/>
        <v>56</v>
      </c>
      <c r="F50" s="26">
        <f t="shared" si="6"/>
        <v>60</v>
      </c>
      <c r="G50" s="27" t="s">
        <v>39</v>
      </c>
    </row>
    <row r="51" ht="15.75" customHeight="1">
      <c r="B51" s="34" t="s">
        <v>60</v>
      </c>
      <c r="C51" s="24">
        <v>43903.0</v>
      </c>
      <c r="D51" s="24">
        <v>43913.0</v>
      </c>
      <c r="E51" s="26">
        <f t="shared" si="5"/>
        <v>68</v>
      </c>
      <c r="F51" s="26">
        <f t="shared" si="6"/>
        <v>11</v>
      </c>
      <c r="G51" s="27" t="s">
        <v>39</v>
      </c>
    </row>
    <row r="52" ht="15.75" customHeight="1">
      <c r="B52" s="34" t="s">
        <v>61</v>
      </c>
      <c r="C52" s="24">
        <v>43913.0</v>
      </c>
      <c r="D52" s="25">
        <v>43920.0</v>
      </c>
      <c r="E52" s="26">
        <f t="shared" si="5"/>
        <v>78</v>
      </c>
      <c r="F52" s="26">
        <f t="shared" si="6"/>
        <v>8</v>
      </c>
      <c r="G52" s="27" t="s">
        <v>39</v>
      </c>
    </row>
    <row r="53" ht="15.75" customHeight="1">
      <c r="B53" s="39" t="s">
        <v>62</v>
      </c>
      <c r="C53" s="25">
        <v>43921.0</v>
      </c>
      <c r="D53" s="25">
        <v>43927.0</v>
      </c>
      <c r="E53" s="26">
        <f t="shared" si="5"/>
        <v>86</v>
      </c>
      <c r="F53" s="26">
        <f t="shared" si="6"/>
        <v>7</v>
      </c>
      <c r="G53" s="27" t="s">
        <v>39</v>
      </c>
    </row>
    <row r="54" ht="15.75" customHeight="1">
      <c r="B54" s="39" t="s">
        <v>63</v>
      </c>
      <c r="C54" s="25">
        <v>43927.0</v>
      </c>
      <c r="D54" s="25">
        <v>43931.0</v>
      </c>
      <c r="E54" s="26">
        <f t="shared" si="5"/>
        <v>92</v>
      </c>
      <c r="F54" s="26">
        <f t="shared" si="6"/>
        <v>5</v>
      </c>
      <c r="G54" s="27" t="s">
        <v>39</v>
      </c>
    </row>
    <row r="55" ht="15.75" customHeight="1">
      <c r="B55" s="39" t="s">
        <v>64</v>
      </c>
      <c r="C55" s="25">
        <v>43931.0</v>
      </c>
      <c r="D55" s="25">
        <v>43936.0</v>
      </c>
      <c r="E55" s="26">
        <f t="shared" si="5"/>
        <v>96</v>
      </c>
      <c r="F55" s="26">
        <f t="shared" si="6"/>
        <v>6</v>
      </c>
      <c r="G55" s="27" t="s">
        <v>39</v>
      </c>
    </row>
    <row r="56" ht="15.75" customHeight="1">
      <c r="B56" s="39" t="s">
        <v>65</v>
      </c>
      <c r="C56" s="25">
        <v>43936.0</v>
      </c>
      <c r="D56" s="25">
        <v>43943.0</v>
      </c>
      <c r="E56" s="26">
        <f t="shared" si="5"/>
        <v>101</v>
      </c>
      <c r="F56" s="26">
        <f t="shared" si="6"/>
        <v>8</v>
      </c>
      <c r="G56" s="27" t="s">
        <v>39</v>
      </c>
    </row>
    <row r="57" ht="15.75" customHeight="1">
      <c r="B57" s="39" t="s">
        <v>66</v>
      </c>
      <c r="C57" s="25">
        <v>43944.0</v>
      </c>
      <c r="D57" s="25">
        <v>43946.0</v>
      </c>
      <c r="E57" s="26">
        <f t="shared" si="5"/>
        <v>109</v>
      </c>
      <c r="F57" s="26">
        <f t="shared" si="6"/>
        <v>3</v>
      </c>
      <c r="G57" s="27" t="s">
        <v>39</v>
      </c>
    </row>
    <row r="58" ht="15.75" customHeight="1">
      <c r="B58" s="39" t="s">
        <v>67</v>
      </c>
      <c r="C58" s="25">
        <v>43946.0</v>
      </c>
      <c r="D58" s="25">
        <v>43948.0</v>
      </c>
      <c r="E58" s="26">
        <f t="shared" si="5"/>
        <v>111</v>
      </c>
      <c r="F58" s="26">
        <f t="shared" si="6"/>
        <v>3</v>
      </c>
      <c r="G58" s="27" t="s">
        <v>39</v>
      </c>
    </row>
    <row r="59" ht="15.75" customHeight="1">
      <c r="B59" s="34" t="s">
        <v>68</v>
      </c>
      <c r="C59" s="25">
        <v>43948.0</v>
      </c>
      <c r="D59" s="25">
        <v>43950.0</v>
      </c>
      <c r="E59" s="26">
        <f t="shared" si="5"/>
        <v>113</v>
      </c>
      <c r="F59" s="26">
        <f t="shared" si="6"/>
        <v>3</v>
      </c>
      <c r="G59" s="27" t="s">
        <v>39</v>
      </c>
    </row>
    <row r="60" ht="15.75" customHeight="1">
      <c r="B60" s="34" t="s">
        <v>69</v>
      </c>
      <c r="C60" s="25">
        <v>43950.0</v>
      </c>
      <c r="D60" s="25">
        <v>43952.0</v>
      </c>
      <c r="E60" s="26">
        <f t="shared" si="5"/>
        <v>115</v>
      </c>
      <c r="F60" s="26">
        <f t="shared" si="6"/>
        <v>3</v>
      </c>
      <c r="G60" s="27" t="s">
        <v>39</v>
      </c>
    </row>
    <row r="61" ht="15.75" customHeight="1">
      <c r="B61" s="27" t="s">
        <v>70</v>
      </c>
      <c r="C61" s="24">
        <v>43952.0</v>
      </c>
      <c r="D61" s="25">
        <v>43957.0</v>
      </c>
      <c r="E61" s="26">
        <f t="shared" si="5"/>
        <v>117</v>
      </c>
      <c r="F61" s="26">
        <f t="shared" si="6"/>
        <v>6</v>
      </c>
      <c r="G61" s="27" t="s">
        <v>39</v>
      </c>
    </row>
    <row r="62" ht="15.75" customHeight="1">
      <c r="A62" s="36" t="s">
        <v>71</v>
      </c>
      <c r="B62" s="37"/>
      <c r="C62" s="37"/>
      <c r="D62" s="37"/>
      <c r="E62" s="37"/>
      <c r="F62" s="37"/>
      <c r="G62" s="38"/>
    </row>
    <row r="63" ht="15.75" customHeight="1">
      <c r="B63" s="27" t="s">
        <v>72</v>
      </c>
      <c r="C63" s="24">
        <v>43957.0</v>
      </c>
      <c r="D63" s="25">
        <v>43980.0</v>
      </c>
      <c r="E63" s="26">
        <f t="shared" ref="E63:E69" si="7">INT(C63)-INT($C$7)</f>
        <v>122</v>
      </c>
      <c r="F63" s="26">
        <f t="shared" ref="F63:F69" si="8">DATEDIF(C63,D63,"d")+1</f>
        <v>24</v>
      </c>
      <c r="G63" s="29" t="s">
        <v>16</v>
      </c>
    </row>
    <row r="64" ht="15.75" customHeight="1">
      <c r="B64" s="23" t="s">
        <v>73</v>
      </c>
      <c r="C64" s="24">
        <v>43957.0</v>
      </c>
      <c r="D64" s="25">
        <v>43961.0</v>
      </c>
      <c r="E64" s="26">
        <f t="shared" si="7"/>
        <v>122</v>
      </c>
      <c r="F64" s="26">
        <f t="shared" si="8"/>
        <v>5</v>
      </c>
      <c r="G64" s="29" t="s">
        <v>39</v>
      </c>
    </row>
    <row r="65" ht="15.75" customHeight="1">
      <c r="B65" s="23" t="s">
        <v>74</v>
      </c>
      <c r="C65" s="24">
        <v>43958.0</v>
      </c>
      <c r="D65" s="25">
        <v>43962.0</v>
      </c>
      <c r="E65" s="26">
        <f t="shared" si="7"/>
        <v>123</v>
      </c>
      <c r="F65" s="26">
        <f t="shared" si="8"/>
        <v>5</v>
      </c>
      <c r="G65" s="29" t="s">
        <v>37</v>
      </c>
    </row>
    <row r="66" ht="15.75" customHeight="1">
      <c r="B66" s="27" t="s">
        <v>75</v>
      </c>
      <c r="C66" s="25">
        <v>43962.0</v>
      </c>
      <c r="D66" s="25">
        <v>43980.0</v>
      </c>
      <c r="E66" s="26">
        <f t="shared" si="7"/>
        <v>127</v>
      </c>
      <c r="F66" s="26">
        <f t="shared" si="8"/>
        <v>19</v>
      </c>
      <c r="G66" s="29" t="s">
        <v>16</v>
      </c>
    </row>
    <row r="67" ht="15.75" customHeight="1">
      <c r="B67" s="27" t="s">
        <v>76</v>
      </c>
      <c r="C67" s="24">
        <v>43956.0</v>
      </c>
      <c r="D67" s="25">
        <v>43966.0</v>
      </c>
      <c r="E67" s="26">
        <f t="shared" si="7"/>
        <v>121</v>
      </c>
      <c r="F67" s="26">
        <f t="shared" si="8"/>
        <v>11</v>
      </c>
      <c r="G67" s="27" t="s">
        <v>16</v>
      </c>
    </row>
    <row r="68" ht="15.75" customHeight="1">
      <c r="B68" s="27" t="s">
        <v>77</v>
      </c>
      <c r="C68" s="24">
        <v>43961.0</v>
      </c>
      <c r="D68" s="25">
        <v>43966.0</v>
      </c>
      <c r="E68" s="26">
        <f t="shared" si="7"/>
        <v>126</v>
      </c>
      <c r="F68" s="26">
        <f t="shared" si="8"/>
        <v>6</v>
      </c>
      <c r="G68" s="27" t="s">
        <v>78</v>
      </c>
    </row>
    <row r="69" ht="15.75" customHeight="1">
      <c r="A69" s="40"/>
      <c r="B69" s="41" t="s">
        <v>79</v>
      </c>
      <c r="C69" s="42">
        <v>43966.0</v>
      </c>
      <c r="D69" s="42">
        <v>43966.0</v>
      </c>
      <c r="E69" s="43">
        <f t="shared" si="7"/>
        <v>131</v>
      </c>
      <c r="F69" s="43">
        <f t="shared" si="8"/>
        <v>1</v>
      </c>
      <c r="G69" s="44"/>
    </row>
    <row r="70" ht="15.75" customHeight="1">
      <c r="A70" s="36" t="s">
        <v>80</v>
      </c>
      <c r="B70" s="45"/>
      <c r="C70" s="46"/>
      <c r="D70" s="46"/>
      <c r="E70" s="45"/>
      <c r="F70" s="45"/>
      <c r="G70" s="47"/>
    </row>
    <row r="71" ht="15.75" customHeight="1">
      <c r="B71" s="39" t="s">
        <v>81</v>
      </c>
      <c r="C71" s="24">
        <v>43967.0</v>
      </c>
      <c r="D71" s="25">
        <v>43983.0</v>
      </c>
      <c r="E71" s="26">
        <f t="shared" ref="E71:E73" si="9">INT(C71)-INT($C$7)</f>
        <v>132</v>
      </c>
      <c r="F71" s="26">
        <f t="shared" ref="F71:F73" si="10">DATEDIF(C71,D71,"d")+1</f>
        <v>17</v>
      </c>
      <c r="G71" s="39" t="s">
        <v>16</v>
      </c>
    </row>
    <row r="72" ht="15.75" customHeight="1">
      <c r="B72" s="39" t="s">
        <v>82</v>
      </c>
      <c r="C72" s="24">
        <v>43969.0</v>
      </c>
      <c r="D72" s="25">
        <v>43983.0</v>
      </c>
      <c r="E72" s="26">
        <f t="shared" si="9"/>
        <v>134</v>
      </c>
      <c r="F72" s="26">
        <f t="shared" si="10"/>
        <v>15</v>
      </c>
      <c r="G72" s="39" t="s">
        <v>16</v>
      </c>
    </row>
    <row r="73" ht="15.75" customHeight="1">
      <c r="B73" s="34" t="s">
        <v>83</v>
      </c>
      <c r="C73" s="24">
        <v>43983.0</v>
      </c>
      <c r="D73" s="48">
        <v>43987.0</v>
      </c>
      <c r="E73" s="26">
        <f t="shared" si="9"/>
        <v>148</v>
      </c>
      <c r="F73" s="26">
        <f t="shared" si="10"/>
        <v>5</v>
      </c>
      <c r="G73" s="39" t="s">
        <v>16</v>
      </c>
    </row>
    <row r="74" ht="15.75" customHeight="1">
      <c r="B74" s="49"/>
      <c r="C74" s="50"/>
      <c r="D74" s="51"/>
      <c r="E74" s="52"/>
      <c r="F74" s="52"/>
    </row>
    <row r="75" ht="15.75" customHeight="1">
      <c r="A75" s="53"/>
      <c r="B75" s="54"/>
      <c r="C75" s="55"/>
      <c r="D75" s="55"/>
      <c r="E75" s="54"/>
      <c r="F75" s="54"/>
      <c r="G75" s="54"/>
    </row>
    <row r="76" ht="15.75" customHeight="1">
      <c r="C76" s="50"/>
      <c r="D76" s="50"/>
      <c r="E76" s="56"/>
      <c r="F76" s="56"/>
    </row>
    <row r="77" ht="15.75" customHeight="1">
      <c r="C77" s="50"/>
      <c r="D77" s="50"/>
      <c r="E77" s="56"/>
      <c r="F77" s="56"/>
    </row>
    <row r="78" ht="15.75" customHeight="1">
      <c r="C78" s="50"/>
      <c r="D78" s="50"/>
      <c r="E78" s="56"/>
      <c r="F78" s="56"/>
    </row>
    <row r="79" ht="15.75" customHeight="1">
      <c r="C79" s="50"/>
      <c r="D79" s="50"/>
      <c r="E79" s="56"/>
      <c r="F79" s="56"/>
    </row>
    <row r="80" ht="15.75" customHeight="1">
      <c r="A80" s="53"/>
      <c r="B80" s="54"/>
      <c r="C80" s="55"/>
      <c r="D80" s="55"/>
      <c r="E80" s="54"/>
      <c r="F80" s="54"/>
      <c r="G80" s="54"/>
    </row>
    <row r="81" ht="15.75" customHeight="1">
      <c r="C81" s="50"/>
      <c r="D81" s="50"/>
      <c r="E81" s="56"/>
      <c r="F81" s="56"/>
    </row>
    <row r="82" ht="15.75" customHeight="1">
      <c r="C82" s="50"/>
      <c r="D82" s="50"/>
      <c r="E82" s="56"/>
      <c r="F82" s="56"/>
    </row>
    <row r="83" ht="15.75" customHeight="1">
      <c r="C83" s="50"/>
      <c r="D83" s="50"/>
      <c r="E83" s="56"/>
      <c r="F83" s="56"/>
    </row>
    <row r="84" ht="15.75" customHeight="1">
      <c r="C84" s="50"/>
      <c r="D84" s="50"/>
      <c r="E84" s="56"/>
      <c r="F84" s="56"/>
    </row>
    <row r="85" ht="15.75" customHeight="1">
      <c r="A85" s="53"/>
      <c r="B85" s="54"/>
      <c r="C85" s="55"/>
      <c r="D85" s="55"/>
      <c r="E85" s="54"/>
      <c r="F85" s="54"/>
      <c r="G85" s="54"/>
    </row>
    <row r="86" ht="15.75" customHeight="1">
      <c r="C86" s="50"/>
      <c r="D86" s="50"/>
      <c r="E86" s="56"/>
      <c r="F86" s="56"/>
    </row>
    <row r="87" ht="15.75" customHeight="1">
      <c r="C87" s="50"/>
      <c r="D87" s="50"/>
      <c r="E87" s="56"/>
      <c r="F87" s="56"/>
    </row>
    <row r="88" ht="15.75" customHeight="1">
      <c r="C88" s="50"/>
      <c r="D88" s="50"/>
      <c r="E88" s="56"/>
      <c r="F88" s="56"/>
    </row>
    <row r="89" ht="15.75" customHeight="1">
      <c r="C89" s="50"/>
      <c r="D89" s="50"/>
      <c r="E89" s="56"/>
      <c r="F89" s="56"/>
    </row>
    <row r="90" ht="15.75" customHeight="1">
      <c r="C90" s="50"/>
      <c r="D90" s="50"/>
      <c r="E90" s="56"/>
      <c r="F90" s="56"/>
    </row>
    <row r="91" ht="15.75" customHeight="1">
      <c r="C91" s="50"/>
      <c r="D91" s="50"/>
      <c r="E91" s="56"/>
      <c r="F91" s="56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</sheetData>
  <mergeCells count="15">
    <mergeCell ref="G4:G5"/>
    <mergeCell ref="H4:L4"/>
    <mergeCell ref="M4:O4"/>
    <mergeCell ref="P4:R4"/>
    <mergeCell ref="S4:U4"/>
    <mergeCell ref="V4:X4"/>
    <mergeCell ref="Y4:AA4"/>
    <mergeCell ref="AB4:AD4"/>
    <mergeCell ref="A1:G1"/>
    <mergeCell ref="A4:A5"/>
    <mergeCell ref="B4:B5"/>
    <mergeCell ref="C4:C5"/>
    <mergeCell ref="D4:D5"/>
    <mergeCell ref="E4:E5"/>
    <mergeCell ref="F4:F5"/>
  </mergeCells>
  <dataValidations>
    <dataValidation type="custom" allowBlank="1" showDropDown="1" sqref="C7:D13 D14 C15:D17 D18:D22 D24 C25:D25 D26 C27:D27 D28:D29 C30:D33 D34 C35:D35 D36 C37:D37 D38 C39:D39 D40 C41:D42 D44:D45 C46:D49 D50 D52 C53:D60 D61 C63:D91">
      <formula1>OR(NOT(ISERROR(DATEVALUE(C7))), AND(ISNUMBER(C7), LEFT(CELL("format", C7))="D"))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