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"/>
    </mc:Choice>
  </mc:AlternateContent>
  <xr:revisionPtr revIDLastSave="0" documentId="13_ncr:1_{E8DF2F32-1B66-4558-B6CF-C1C1917BAFBA}" xr6:coauthVersionLast="46" xr6:coauthVersionMax="47" xr10:uidLastSave="{00000000-0000-0000-0000-000000000000}"/>
  <bookViews>
    <workbookView xWindow="-120" yWindow="-120" windowWidth="20730" windowHeight="11310" activeTab="5" xr2:uid="{49EADB2D-40E0-43CC-B98B-3C62D73D8BA8}"/>
  </bookViews>
  <sheets>
    <sheet name="Despesas" sheetId="1" r:id="rId1"/>
    <sheet name="Receitas" sheetId="2" r:id="rId2"/>
    <sheet name="Credito" sheetId="4" r:id="rId3"/>
    <sheet name="Totais" sheetId="3" r:id="rId4"/>
    <sheet name="Divisão cartão" sheetId="6" r:id="rId5"/>
    <sheet name="Custos mensais" sheetId="7" r:id="rId6"/>
  </sheets>
  <definedNames>
    <definedName name="_xlnm._FilterDatabase" localSheetId="0" hidden="1">Despesas!$B$1:$D$7</definedName>
    <definedName name="_xlnm._FilterDatabase" localSheetId="4" hidden="1">'Divisão cartão'!$B$4:$F$49</definedName>
    <definedName name="_xlnm._FilterDatabase" localSheetId="1" hidden="1">Receitas!$B$1:$D$8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B2" i="7" s="1"/>
  <c r="K9" i="7"/>
  <c r="I2" i="6"/>
  <c r="I1" i="6"/>
  <c r="H1" i="1"/>
  <c r="F3" i="3" s="1"/>
  <c r="I1" i="4"/>
  <c r="F4" i="3" s="1"/>
  <c r="H1" i="2"/>
  <c r="F2" i="3" s="1"/>
  <c r="I3" i="6" l="1"/>
  <c r="F5" i="3"/>
  <c r="F6" i="3" s="1"/>
</calcChain>
</file>

<file path=xl/sharedStrings.xml><?xml version="1.0" encoding="utf-8"?>
<sst xmlns="http://schemas.openxmlformats.org/spreadsheetml/2006/main" count="214" uniqueCount="116">
  <si>
    <t>Descrição</t>
  </si>
  <si>
    <t>Data</t>
  </si>
  <si>
    <t>Valor</t>
  </si>
  <si>
    <t>Total:</t>
  </si>
  <si>
    <t>Receitas</t>
  </si>
  <si>
    <t>Despesas</t>
  </si>
  <si>
    <t>Estacionamento (terapia)</t>
  </si>
  <si>
    <t>Bolo e pão para merenda</t>
  </si>
  <si>
    <t>Primeiro recebimento</t>
  </si>
  <si>
    <t>Peças para cama elastica</t>
  </si>
  <si>
    <t>Advogado</t>
  </si>
  <si>
    <t>Estacionamento (shopping)</t>
  </si>
  <si>
    <t>Conserto celular (samsumg)</t>
  </si>
  <si>
    <t>Festinha ABC</t>
  </si>
  <si>
    <t>Compras centerbox</t>
  </si>
  <si>
    <t>Beneficio</t>
  </si>
  <si>
    <t>Adiantamento Mercearia</t>
  </si>
  <si>
    <t>Intera da fatura (venc novembro)</t>
  </si>
  <si>
    <t>Passeio miguel e cabelo (shopping)</t>
  </si>
  <si>
    <t>Brinquedo (1 de 3)</t>
  </si>
  <si>
    <t>Vencimento</t>
  </si>
  <si>
    <r>
      <t>Total</t>
    </r>
    <r>
      <rPr>
        <sz val="11"/>
        <color theme="1"/>
        <rFont val="Calibri"/>
        <family val="2"/>
        <scheme val="minor"/>
      </rPr>
      <t>(com credito)</t>
    </r>
  </si>
  <si>
    <t>Credito</t>
  </si>
  <si>
    <r>
      <t>Total</t>
    </r>
    <r>
      <rPr>
        <sz val="11"/>
        <color theme="1"/>
        <rFont val="Calibri"/>
        <family val="2"/>
        <scheme val="minor"/>
      </rPr>
      <t>(sem credito)</t>
    </r>
  </si>
  <si>
    <t>Compras centerbox e sorvete</t>
  </si>
  <si>
    <t>Fatura ana</t>
  </si>
  <si>
    <t>Brinquedos (tendetudo)</t>
  </si>
  <si>
    <t>Brinquedos centro</t>
  </si>
  <si>
    <t>Estacionamento e chocolates (terapia)</t>
  </si>
  <si>
    <t>Brinquedos (jhonata variedades)</t>
  </si>
  <si>
    <t>Passeio (bica das andreias)</t>
  </si>
  <si>
    <t>peça para carro</t>
  </si>
  <si>
    <t>pelicula e capinha celular miguel</t>
  </si>
  <si>
    <t>helora</t>
  </si>
  <si>
    <t>cineuda</t>
  </si>
  <si>
    <t>rafael</t>
  </si>
  <si>
    <t>mae</t>
  </si>
  <si>
    <t>DATA</t>
  </si>
  <si>
    <t>ESTABELECIMENTO</t>
  </si>
  <si>
    <t>PAGUE MENOS 10FORTALEZA saúde FORTALEZA</t>
  </si>
  <si>
    <t>SUPERMERCADINHOS SAO LF outros FORTALEZA</t>
  </si>
  <si>
    <t>CONTRIGO CAFEFORTALEZAB supermercado FORTALEZA</t>
  </si>
  <si>
    <t>MACK III COMERCIO DE CF outros FORTALEZA</t>
  </si>
  <si>
    <t>MP *JLGALETOSOSASCOBRA supermercado OSASCO</t>
  </si>
  <si>
    <t>FORT TUDOFORTALEZABRA outros FORTALEZA</t>
  </si>
  <si>
    <t>ALLIANZ SEGUROS S/ASAO outros SAO PAULO</t>
  </si>
  <si>
    <t>SUZINHA KIDS 2FORTALEZA vestuário FORTALEZA</t>
  </si>
  <si>
    <t>JW LINHAS E AVIAMENTOSF outros FORTALEZA</t>
  </si>
  <si>
    <t>NAT*Natura Pag 01/03 saúde S?o Paulo</t>
  </si>
  <si>
    <t>ASSAI ATACADISTAFORTALE outros FORTALEZA</t>
  </si>
  <si>
    <t>JLGALETOSFortalezaBRA supermercado Fortaleza</t>
  </si>
  <si>
    <t>Uber *UBER *TRIPSao transporte Sao Paulo</t>
  </si>
  <si>
    <t>AMERICANAS SAFORTALEZAB vestuário FORTALEZA</t>
  </si>
  <si>
    <t>SHOPEE *shoptraderOsasc eletronicos Osasco</t>
  </si>
  <si>
    <t>Google OneSAO PAULOBRA serviços SAO PAULO</t>
  </si>
  <si>
    <t>RECARGAPAY *CLARO21SAO outros SAO PAULO</t>
  </si>
  <si>
    <t>MAGALU*MAGAZINELUIZAFRA vestuário FRANCA</t>
  </si>
  <si>
    <t>PANEVIEPARACURUBRA supermercado PARACURU</t>
  </si>
  <si>
    <t>PAGUE MENOS 95 02/02 saúde FORTALEZA</t>
  </si>
  <si>
    <t>PfmComercialLt 02/02 vestuário FORTALEZA</t>
  </si>
  <si>
    <t>TOKI IMPORTADO 02/03 lazer FORTALEZA</t>
  </si>
  <si>
    <t>PBKIDS BRINQUE 02/03 lazer FORTALEZA</t>
  </si>
  <si>
    <t>SENAIFORTALEZA 03/10 educacao FORTALEZA</t>
  </si>
  <si>
    <t>FLOX AVIAMENTO 03/03 outros FORTALEZA</t>
  </si>
  <si>
    <t>AmazonPrimeBRSAO PAULOB outros SAO PAULO</t>
  </si>
  <si>
    <t>AMAZON BRSAO P 03/10</t>
  </si>
  <si>
    <t>PG *LE BISCUIT 03/03 vestuário CAMACARI</t>
  </si>
  <si>
    <t>RENATO MOTOSFO 04/04 outros FORTALEZA</t>
  </si>
  <si>
    <t>PAGUE MENOS 10 04/05 saúde FORTALEZA</t>
  </si>
  <si>
    <t>LOJAS AMERICAN 09/10 vestuário FORTALEZA</t>
  </si>
  <si>
    <t>MAGALU LJ0835F 10/10 vestuário FORTALEZA</t>
  </si>
  <si>
    <t>VALOR</t>
  </si>
  <si>
    <t>prime video</t>
  </si>
  <si>
    <t>?</t>
  </si>
  <si>
    <t>casa</t>
  </si>
  <si>
    <t>alimentação</t>
  </si>
  <si>
    <t>combustivel</t>
  </si>
  <si>
    <t>brinquedos</t>
  </si>
  <si>
    <t>seguro moto</t>
  </si>
  <si>
    <t>roupas</t>
  </si>
  <si>
    <t>outros</t>
  </si>
  <si>
    <t>saude e beleza</t>
  </si>
  <si>
    <t>transporte</t>
  </si>
  <si>
    <t>serviços</t>
  </si>
  <si>
    <t>recarga celular</t>
  </si>
  <si>
    <t>curso</t>
  </si>
  <si>
    <t>celular</t>
  </si>
  <si>
    <t>manutenção moto</t>
  </si>
  <si>
    <t>tv</t>
  </si>
  <si>
    <t>cama</t>
  </si>
  <si>
    <t>miguel</t>
  </si>
  <si>
    <t>jonathan</t>
  </si>
  <si>
    <t>Descição</t>
  </si>
  <si>
    <t>Pagador</t>
  </si>
  <si>
    <t>Total Geral</t>
  </si>
  <si>
    <t>Diferença</t>
  </si>
  <si>
    <t>Selecionado</t>
  </si>
  <si>
    <t>planos de saude</t>
  </si>
  <si>
    <t>creditos celular</t>
  </si>
  <si>
    <t>internet</t>
  </si>
  <si>
    <t>água</t>
  </si>
  <si>
    <t>energia</t>
  </si>
  <si>
    <t>gás</t>
  </si>
  <si>
    <t>farmacia</t>
  </si>
  <si>
    <t>total</t>
  </si>
  <si>
    <t>cortes de cabelo</t>
  </si>
  <si>
    <t>Intera da fatura (venc dezembro)</t>
  </si>
  <si>
    <t>data</t>
  </si>
  <si>
    <t>valor</t>
  </si>
  <si>
    <t>Colchão</t>
  </si>
  <si>
    <t>Internet</t>
  </si>
  <si>
    <t>SENAIFORTALEZA 07/10</t>
  </si>
  <si>
    <t>tv pai 01/10</t>
  </si>
  <si>
    <t>maquinas de cartão 02/08</t>
  </si>
  <si>
    <t>uber mãe (messejana)</t>
  </si>
  <si>
    <t>cobrar 2 uber dia 8/04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</si>
</sst>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Roboto"/>
    </font>
    <font>
      <sz val="11"/>
      <color theme="0"/>
      <name val="Roboto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  <font>
      <sz val="11"/>
      <color theme="2" tint="-9.9978637043366805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indent="1"/>
    </xf>
    <xf numFmtId="164" fontId="2" fillId="4" borderId="2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165" fontId="5" fillId="6" borderId="3" xfId="0" applyNumberFormat="1" applyFont="1" applyFill="1" applyBorder="1" applyAlignment="1">
      <alignment horizontal="right" vertical="center" indent="1"/>
    </xf>
    <xf numFmtId="165" fontId="5" fillId="4" borderId="3" xfId="0" applyNumberFormat="1" applyFont="1" applyFill="1" applyBorder="1" applyAlignment="1">
      <alignment horizontal="right" vertical="center" indent="1"/>
    </xf>
    <xf numFmtId="165" fontId="4" fillId="5" borderId="3" xfId="0" applyNumberFormat="1" applyFont="1" applyFill="1" applyBorder="1" applyAlignment="1">
      <alignment horizontal="right" vertical="center" indent="1"/>
    </xf>
    <xf numFmtId="0" fontId="5" fillId="6" borderId="3" xfId="0" applyFont="1" applyFill="1" applyBorder="1" applyAlignment="1">
      <alignment horizontal="right" vertical="center" indent="1"/>
    </xf>
    <xf numFmtId="0" fontId="5" fillId="4" borderId="3" xfId="0" applyFont="1" applyFill="1" applyBorder="1" applyAlignment="1">
      <alignment horizontal="right" vertical="center" indent="1"/>
    </xf>
    <xf numFmtId="0" fontId="4" fillId="5" borderId="3" xfId="0" applyFont="1" applyFill="1" applyBorder="1" applyAlignment="1">
      <alignment horizontal="right" vertical="center" indent="1"/>
    </xf>
    <xf numFmtId="0" fontId="2" fillId="7" borderId="4" xfId="0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center" vertical="center"/>
    </xf>
    <xf numFmtId="165" fontId="2" fillId="7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5" fillId="7" borderId="3" xfId="0" applyFont="1" applyFill="1" applyBorder="1" applyAlignment="1">
      <alignment horizontal="right" vertical="center" indent="1"/>
    </xf>
    <xf numFmtId="165" fontId="5" fillId="7" borderId="3" xfId="0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/>
    </xf>
    <xf numFmtId="16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0" fillId="0" borderId="0" xfId="0" applyNumberFormat="1"/>
    <xf numFmtId="16" fontId="0" fillId="0" borderId="0" xfId="0" applyNumberFormat="1"/>
    <xf numFmtId="0" fontId="0" fillId="9" borderId="0" xfId="0" applyFill="1" applyAlignment="1">
      <alignment horizontal="center"/>
    </xf>
    <xf numFmtId="0" fontId="9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E07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C9EC-FF9A-4C3D-9084-CC49D495B0D5}">
  <dimension ref="B1:H26"/>
  <sheetViews>
    <sheetView workbookViewId="0">
      <pane ySplit="1" topLeftCell="A14" activePane="bottomLeft" state="frozen"/>
      <selection pane="bottomLeft" activeCell="D27" sqref="D27"/>
    </sheetView>
  </sheetViews>
  <sheetFormatPr defaultRowHeight="21.95" customHeight="1" x14ac:dyDescent="0.25"/>
  <cols>
    <col min="1" max="1" width="3.7109375" style="1" customWidth="1"/>
    <col min="2" max="2" width="47" style="11" customWidth="1"/>
    <col min="3" max="3" width="20" style="12" customWidth="1"/>
    <col min="4" max="4" width="14.7109375" style="13" customWidth="1"/>
    <col min="5" max="16384" width="9.140625" style="1"/>
  </cols>
  <sheetData>
    <row r="1" spans="2:8" ht="30.75" customHeight="1" x14ac:dyDescent="0.25">
      <c r="B1" s="8" t="s">
        <v>0</v>
      </c>
      <c r="C1" s="9" t="s">
        <v>1</v>
      </c>
      <c r="D1" s="10" t="s">
        <v>2</v>
      </c>
      <c r="G1" s="1" t="s">
        <v>3</v>
      </c>
      <c r="H1" s="1">
        <f>SUBTOTAL(9,D2:D89)</f>
        <v>4882</v>
      </c>
    </row>
    <row r="2" spans="2:8" ht="21.95" customHeight="1" x14ac:dyDescent="0.25">
      <c r="B2" s="11" t="s">
        <v>10</v>
      </c>
      <c r="C2" s="12">
        <v>45580</v>
      </c>
      <c r="D2" s="13">
        <v>850</v>
      </c>
    </row>
    <row r="3" spans="2:8" ht="21.95" customHeight="1" x14ac:dyDescent="0.25">
      <c r="B3" s="11" t="s">
        <v>6</v>
      </c>
      <c r="C3" s="12">
        <v>45581</v>
      </c>
      <c r="D3" s="13">
        <v>16</v>
      </c>
    </row>
    <row r="4" spans="2:8" ht="21.95" customHeight="1" x14ac:dyDescent="0.25">
      <c r="B4" s="11" t="s">
        <v>7</v>
      </c>
      <c r="C4" s="12">
        <v>45582</v>
      </c>
      <c r="D4" s="13">
        <v>10</v>
      </c>
    </row>
    <row r="5" spans="2:8" ht="21.95" customHeight="1" x14ac:dyDescent="0.25">
      <c r="B5" s="11" t="s">
        <v>9</v>
      </c>
      <c r="C5" s="12">
        <v>45583</v>
      </c>
      <c r="D5" s="13">
        <v>70</v>
      </c>
    </row>
    <row r="6" spans="2:8" ht="21.95" customHeight="1" x14ac:dyDescent="0.25">
      <c r="B6" s="11" t="s">
        <v>11</v>
      </c>
      <c r="C6" s="12">
        <v>45584</v>
      </c>
      <c r="D6" s="13">
        <v>10</v>
      </c>
    </row>
    <row r="7" spans="2:8" ht="21.95" customHeight="1" x14ac:dyDescent="0.25">
      <c r="B7" s="11" t="s">
        <v>12</v>
      </c>
      <c r="C7" s="12">
        <v>45589</v>
      </c>
      <c r="D7" s="13">
        <v>100</v>
      </c>
    </row>
    <row r="8" spans="2:8" ht="21.95" customHeight="1" x14ac:dyDescent="0.25">
      <c r="B8" s="11" t="s">
        <v>13</v>
      </c>
      <c r="C8" s="12">
        <v>45594</v>
      </c>
      <c r="D8" s="13">
        <v>250</v>
      </c>
    </row>
    <row r="9" spans="2:8" ht="21.95" customHeight="1" x14ac:dyDescent="0.25">
      <c r="B9" s="11" t="s">
        <v>6</v>
      </c>
      <c r="C9" s="12">
        <v>45595</v>
      </c>
      <c r="D9" s="13">
        <v>16</v>
      </c>
    </row>
    <row r="10" spans="2:8" ht="21.95" customHeight="1" x14ac:dyDescent="0.25">
      <c r="B10" s="11" t="s">
        <v>14</v>
      </c>
      <c r="C10" s="12">
        <v>45591</v>
      </c>
      <c r="D10" s="13">
        <v>10</v>
      </c>
    </row>
    <row r="11" spans="2:8" ht="21.95" customHeight="1" x14ac:dyDescent="0.25">
      <c r="B11" s="11" t="s">
        <v>16</v>
      </c>
      <c r="C11" s="12">
        <v>45597</v>
      </c>
      <c r="D11" s="13">
        <v>500</v>
      </c>
    </row>
    <row r="12" spans="2:8" ht="21.95" customHeight="1" x14ac:dyDescent="0.25">
      <c r="B12" s="11" t="s">
        <v>17</v>
      </c>
      <c r="C12" s="12">
        <v>45604</v>
      </c>
      <c r="D12" s="13">
        <v>1000</v>
      </c>
    </row>
    <row r="13" spans="2:8" ht="21.95" customHeight="1" x14ac:dyDescent="0.25">
      <c r="B13" s="11" t="s">
        <v>18</v>
      </c>
      <c r="C13" s="12">
        <v>45605</v>
      </c>
      <c r="D13" s="13">
        <v>182</v>
      </c>
    </row>
    <row r="14" spans="2:8" ht="21.95" customHeight="1" x14ac:dyDescent="0.25">
      <c r="B14" s="11" t="s">
        <v>6</v>
      </c>
      <c r="C14" s="12">
        <v>45609</v>
      </c>
      <c r="D14" s="13">
        <v>16</v>
      </c>
    </row>
    <row r="15" spans="2:8" ht="21.95" customHeight="1" x14ac:dyDescent="0.25">
      <c r="B15" s="11" t="s">
        <v>24</v>
      </c>
      <c r="C15" s="12">
        <v>45611</v>
      </c>
      <c r="D15" s="13">
        <v>50</v>
      </c>
    </row>
    <row r="16" spans="2:8" ht="21.95" customHeight="1" x14ac:dyDescent="0.25">
      <c r="B16" s="11" t="s">
        <v>14</v>
      </c>
      <c r="C16" s="12">
        <v>45613</v>
      </c>
      <c r="D16" s="13">
        <v>10</v>
      </c>
    </row>
    <row r="17" spans="2:4" ht="21.95" customHeight="1" x14ac:dyDescent="0.25">
      <c r="B17" s="11" t="s">
        <v>25</v>
      </c>
      <c r="C17" s="12">
        <v>45615</v>
      </c>
      <c r="D17" s="13">
        <v>100</v>
      </c>
    </row>
    <row r="18" spans="2:4" ht="21.95" customHeight="1" x14ac:dyDescent="0.25">
      <c r="B18" s="11" t="s">
        <v>27</v>
      </c>
      <c r="C18" s="12">
        <v>45619</v>
      </c>
      <c r="D18" s="13">
        <v>15</v>
      </c>
    </row>
    <row r="19" spans="2:4" ht="21.95" customHeight="1" x14ac:dyDescent="0.25">
      <c r="B19" s="11" t="s">
        <v>14</v>
      </c>
      <c r="C19" s="12">
        <v>45620</v>
      </c>
      <c r="D19" s="13">
        <v>15</v>
      </c>
    </row>
    <row r="20" spans="2:4" ht="21.95" customHeight="1" x14ac:dyDescent="0.25">
      <c r="B20" s="11" t="s">
        <v>28</v>
      </c>
      <c r="C20" s="12">
        <v>45623</v>
      </c>
      <c r="D20" s="13">
        <v>30</v>
      </c>
    </row>
    <row r="21" spans="2:4" ht="21.95" customHeight="1" x14ac:dyDescent="0.25">
      <c r="B21" s="11" t="s">
        <v>31</v>
      </c>
      <c r="C21" s="12">
        <v>45625</v>
      </c>
      <c r="D21" s="13">
        <v>113</v>
      </c>
    </row>
    <row r="22" spans="2:4" ht="21.95" customHeight="1" x14ac:dyDescent="0.25">
      <c r="B22" s="11" t="s">
        <v>32</v>
      </c>
      <c r="C22" s="12">
        <v>45625</v>
      </c>
      <c r="D22" s="13">
        <v>35</v>
      </c>
    </row>
    <row r="23" spans="2:4" ht="21.95" customHeight="1" x14ac:dyDescent="0.25">
      <c r="B23" s="11" t="s">
        <v>29</v>
      </c>
      <c r="C23" s="12">
        <v>45625</v>
      </c>
      <c r="D23" s="13">
        <v>32</v>
      </c>
    </row>
    <row r="24" spans="2:4" ht="21.95" customHeight="1" x14ac:dyDescent="0.25">
      <c r="B24" s="11" t="s">
        <v>30</v>
      </c>
      <c r="C24" s="12">
        <v>45627</v>
      </c>
      <c r="D24" s="13">
        <v>219</v>
      </c>
    </row>
    <row r="25" spans="2:4" ht="21.95" customHeight="1" x14ac:dyDescent="0.25">
      <c r="B25" s="11" t="s">
        <v>106</v>
      </c>
      <c r="C25" s="12">
        <v>45635</v>
      </c>
      <c r="D25" s="13">
        <v>1200</v>
      </c>
    </row>
    <row r="26" spans="2:4" ht="21.95" customHeight="1" x14ac:dyDescent="0.25">
      <c r="B26" s="11" t="s">
        <v>14</v>
      </c>
      <c r="C26" s="12">
        <v>45642</v>
      </c>
      <c r="D26" s="13">
        <v>33</v>
      </c>
    </row>
  </sheetData>
  <autoFilter ref="B1:D7" xr:uid="{C8A46371-8DCD-4C53-8E15-812773A1DF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8E2-694C-4F99-8638-02271FD6A9FC}">
  <dimension ref="B1:H4"/>
  <sheetViews>
    <sheetView workbookViewId="0">
      <pane ySplit="1" topLeftCell="A2" activePane="bottomLeft" state="frozen"/>
      <selection pane="bottomLeft" activeCell="C5" sqref="C5"/>
    </sheetView>
  </sheetViews>
  <sheetFormatPr defaultRowHeight="21.95" customHeight="1" x14ac:dyDescent="0.25"/>
  <cols>
    <col min="1" max="1" width="3.7109375" style="1" customWidth="1"/>
    <col min="2" max="2" width="31.42578125" style="5" customWidth="1"/>
    <col min="3" max="3" width="20" style="6" customWidth="1"/>
    <col min="4" max="4" width="14.7109375" style="7" customWidth="1"/>
    <col min="5" max="7" width="9.140625" style="1"/>
    <col min="8" max="8" width="9.42578125" style="1" bestFit="1" customWidth="1"/>
    <col min="9" max="16384" width="9.140625" style="1"/>
  </cols>
  <sheetData>
    <row r="1" spans="2:8" ht="30.75" customHeight="1" x14ac:dyDescent="0.25">
      <c r="B1" s="2" t="s">
        <v>0</v>
      </c>
      <c r="C1" s="3" t="s">
        <v>1</v>
      </c>
      <c r="D1" s="4" t="s">
        <v>2</v>
      </c>
      <c r="G1" s="1" t="s">
        <v>3</v>
      </c>
      <c r="H1" s="1">
        <f>SUBTOTAL(9,D2:D92)</f>
        <v>5630</v>
      </c>
    </row>
    <row r="2" spans="2:8" ht="21.95" customHeight="1" x14ac:dyDescent="0.25">
      <c r="B2" s="5" t="s">
        <v>8</v>
      </c>
      <c r="C2" s="6">
        <v>45580</v>
      </c>
      <c r="D2" s="7">
        <v>2820</v>
      </c>
    </row>
    <row r="3" spans="2:8" ht="21.95" customHeight="1" x14ac:dyDescent="0.25">
      <c r="B3" s="5" t="s">
        <v>15</v>
      </c>
      <c r="C3" s="6">
        <v>45603</v>
      </c>
      <c r="D3" s="7">
        <v>1410</v>
      </c>
    </row>
    <row r="4" spans="2:8" ht="21.95" customHeight="1" x14ac:dyDescent="0.25">
      <c r="B4" s="5" t="s">
        <v>15</v>
      </c>
      <c r="C4" s="6">
        <v>45635</v>
      </c>
      <c r="D4" s="7">
        <v>1400</v>
      </c>
    </row>
  </sheetData>
  <autoFilter ref="B1:D8" xr:uid="{C8A46371-8DCD-4C53-8E15-812773A1DF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CA06-44EF-427D-B6CD-10BB25FFC51B}">
  <dimension ref="B1:I5"/>
  <sheetViews>
    <sheetView workbookViewId="0">
      <selection activeCell="C5" sqref="C5"/>
    </sheetView>
  </sheetViews>
  <sheetFormatPr defaultRowHeight="21.95" customHeight="1" x14ac:dyDescent="0.25"/>
  <cols>
    <col min="1" max="1" width="3.7109375" style="1" customWidth="1"/>
    <col min="2" max="2" width="31.42578125" style="27" customWidth="1"/>
    <col min="3" max="4" width="20" style="28" customWidth="1"/>
    <col min="5" max="5" width="14.7109375" style="29" customWidth="1"/>
    <col min="6" max="8" width="9.140625" style="1"/>
    <col min="9" max="9" width="12" style="1" customWidth="1"/>
    <col min="10" max="16384" width="9.140625" style="1"/>
  </cols>
  <sheetData>
    <row r="1" spans="2:9" ht="30.75" customHeight="1" x14ac:dyDescent="0.25">
      <c r="B1" s="24" t="s">
        <v>0</v>
      </c>
      <c r="C1" s="25" t="s">
        <v>1</v>
      </c>
      <c r="D1" s="25" t="s">
        <v>20</v>
      </c>
      <c r="E1" s="26" t="s">
        <v>2</v>
      </c>
      <c r="H1" s="1" t="s">
        <v>3</v>
      </c>
      <c r="I1" s="30">
        <f>SUBTOTAL(9,E2:E92)</f>
        <v>297.48</v>
      </c>
    </row>
    <row r="2" spans="2:9" ht="21.95" customHeight="1" x14ac:dyDescent="0.25">
      <c r="B2" s="27" t="s">
        <v>19</v>
      </c>
      <c r="C2" s="28">
        <v>45580</v>
      </c>
      <c r="D2" s="28">
        <v>45604</v>
      </c>
      <c r="E2" s="29">
        <v>82</v>
      </c>
    </row>
    <row r="3" spans="2:9" ht="21.95" customHeight="1" x14ac:dyDescent="0.25">
      <c r="B3" s="27" t="s">
        <v>19</v>
      </c>
      <c r="C3" s="28">
        <v>45580</v>
      </c>
      <c r="D3" s="28">
        <v>45634</v>
      </c>
      <c r="E3" s="29">
        <v>82</v>
      </c>
    </row>
    <row r="4" spans="2:9" ht="21.95" customHeight="1" x14ac:dyDescent="0.25">
      <c r="B4" s="27" t="s">
        <v>19</v>
      </c>
      <c r="C4" s="28">
        <v>45580</v>
      </c>
      <c r="D4" s="28">
        <v>45665</v>
      </c>
      <c r="E4" s="29">
        <v>82</v>
      </c>
    </row>
    <row r="5" spans="2:9" ht="21.95" customHeight="1" x14ac:dyDescent="0.25">
      <c r="B5" s="27" t="s">
        <v>26</v>
      </c>
      <c r="C5" s="28">
        <v>23</v>
      </c>
      <c r="D5" s="28">
        <v>45634</v>
      </c>
      <c r="E5" s="29">
        <v>51.48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11F8-EEF3-4639-B00A-EADCEC65D077}">
  <dimension ref="E1:F6"/>
  <sheetViews>
    <sheetView workbookViewId="0">
      <selection activeCell="F5" sqref="F5"/>
    </sheetView>
  </sheetViews>
  <sheetFormatPr defaultRowHeight="15" x14ac:dyDescent="0.25"/>
  <cols>
    <col min="1" max="3" width="9.140625" style="15"/>
    <col min="4" max="4" width="8" style="15" customWidth="1"/>
    <col min="5" max="5" width="26.7109375" style="15" customWidth="1"/>
    <col min="6" max="6" width="23.7109375" style="14" customWidth="1"/>
    <col min="7" max="7" width="9.140625" style="15"/>
    <col min="8" max="8" width="9.140625" style="15" customWidth="1"/>
    <col min="9" max="16384" width="9.140625" style="15"/>
  </cols>
  <sheetData>
    <row r="1" spans="5:6" ht="22.5" customHeight="1" x14ac:dyDescent="0.25">
      <c r="E1" s="16"/>
      <c r="F1" s="17"/>
    </row>
    <row r="2" spans="5:6" ht="29.25" customHeight="1" x14ac:dyDescent="0.25">
      <c r="E2" s="21" t="s">
        <v>4</v>
      </c>
      <c r="F2" s="18">
        <f>Receitas!H1</f>
        <v>5630</v>
      </c>
    </row>
    <row r="3" spans="5:6" ht="32.25" customHeight="1" x14ac:dyDescent="0.25">
      <c r="E3" s="22" t="s">
        <v>5</v>
      </c>
      <c r="F3" s="19">
        <f>Despesas!H1</f>
        <v>4882</v>
      </c>
    </row>
    <row r="4" spans="5:6" ht="32.25" customHeight="1" x14ac:dyDescent="0.25">
      <c r="E4" s="31" t="s">
        <v>22</v>
      </c>
      <c r="F4" s="32">
        <f>Credito!I1</f>
        <v>297.48</v>
      </c>
    </row>
    <row r="5" spans="5:6" ht="29.25" customHeight="1" x14ac:dyDescent="0.25">
      <c r="E5" s="23" t="s">
        <v>23</v>
      </c>
      <c r="F5" s="20">
        <f>F2-F3</f>
        <v>748</v>
      </c>
    </row>
    <row r="6" spans="5:6" ht="29.25" customHeight="1" x14ac:dyDescent="0.25">
      <c r="E6" s="23" t="s">
        <v>21</v>
      </c>
      <c r="F6" s="20">
        <f>F5-F4</f>
        <v>450.52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9651-7B1E-4632-997C-9144496675A3}">
  <sheetPr filterMode="1"/>
  <dimension ref="B1:I49"/>
  <sheetViews>
    <sheetView topLeftCell="A18" zoomScale="90" zoomScaleNormal="90" workbookViewId="0">
      <selection activeCell="D44" activeCellId="4" sqref="D45 D48 D37 D38 D44"/>
    </sheetView>
  </sheetViews>
  <sheetFormatPr defaultRowHeight="26.1" customHeight="1" x14ac:dyDescent="0.25"/>
  <cols>
    <col min="1" max="1" width="3.42578125" style="33" customWidth="1"/>
    <col min="2" max="2" width="19.140625" style="33" customWidth="1"/>
    <col min="3" max="3" width="74" style="34" customWidth="1"/>
    <col min="4" max="4" width="12.7109375" style="33" customWidth="1"/>
    <col min="5" max="5" width="24.28515625" style="33" customWidth="1"/>
    <col min="6" max="6" width="28.140625" style="33" customWidth="1"/>
    <col min="7" max="7" width="9.140625" style="33"/>
    <col min="8" max="8" width="19.28515625" style="33" customWidth="1"/>
    <col min="9" max="9" width="21.42578125" style="33" customWidth="1"/>
    <col min="10" max="16384" width="9.140625" style="33"/>
  </cols>
  <sheetData>
    <row r="1" spans="2:9" ht="26.1" customHeight="1" x14ac:dyDescent="0.25">
      <c r="H1" s="33" t="s">
        <v>94</v>
      </c>
      <c r="I1" s="45">
        <f>SUM(D5:D48)</f>
        <v>2516.9100000000003</v>
      </c>
    </row>
    <row r="2" spans="2:9" ht="26.1" customHeight="1" x14ac:dyDescent="0.25">
      <c r="H2" s="33" t="s">
        <v>96</v>
      </c>
      <c r="I2" s="45">
        <f>SUBTOTAL(9,D5:D48)</f>
        <v>1540.24</v>
      </c>
    </row>
    <row r="3" spans="2:9" ht="26.1" customHeight="1" x14ac:dyDescent="0.25">
      <c r="H3" s="33" t="s">
        <v>95</v>
      </c>
      <c r="I3" s="45">
        <f>I1-I2</f>
        <v>976.6700000000003</v>
      </c>
    </row>
    <row r="4" spans="2:9" ht="26.1" customHeight="1" x14ac:dyDescent="0.25">
      <c r="B4" s="35" t="s">
        <v>37</v>
      </c>
      <c r="C4" s="36" t="s">
        <v>38</v>
      </c>
      <c r="D4" s="35" t="s">
        <v>71</v>
      </c>
      <c r="E4" s="37" t="s">
        <v>92</v>
      </c>
      <c r="F4" s="37" t="s">
        <v>93</v>
      </c>
      <c r="I4" s="45"/>
    </row>
    <row r="5" spans="2:9" ht="26.1" hidden="1" customHeight="1" x14ac:dyDescent="0.25">
      <c r="B5" s="38">
        <v>45608</v>
      </c>
      <c r="C5" s="39" t="s">
        <v>64</v>
      </c>
      <c r="D5" s="40">
        <v>19.899999999999999</v>
      </c>
      <c r="E5" s="41" t="s">
        <v>72</v>
      </c>
      <c r="F5" s="41" t="s">
        <v>36</v>
      </c>
      <c r="I5" s="45"/>
    </row>
    <row r="6" spans="2:9" ht="26.1" customHeight="1" x14ac:dyDescent="0.25">
      <c r="B6" s="38">
        <v>45606</v>
      </c>
      <c r="C6" s="39" t="s">
        <v>52</v>
      </c>
      <c r="D6" s="40">
        <v>56.97</v>
      </c>
      <c r="E6" s="41" t="s">
        <v>80</v>
      </c>
      <c r="F6" s="41" t="s">
        <v>74</v>
      </c>
      <c r="I6" s="45"/>
    </row>
    <row r="7" spans="2:9" ht="26.1" customHeight="1" x14ac:dyDescent="0.25">
      <c r="B7" s="38">
        <v>45606</v>
      </c>
      <c r="C7" s="39" t="s">
        <v>40</v>
      </c>
      <c r="D7" s="40">
        <v>2.75</v>
      </c>
      <c r="E7" s="41" t="s">
        <v>75</v>
      </c>
      <c r="F7" s="41" t="s">
        <v>74</v>
      </c>
    </row>
    <row r="8" spans="2:9" ht="26.1" customHeight="1" x14ac:dyDescent="0.25">
      <c r="B8" s="38">
        <v>45625</v>
      </c>
      <c r="C8" s="39" t="s">
        <v>39</v>
      </c>
      <c r="D8" s="40">
        <v>32.46</v>
      </c>
      <c r="E8" s="41" t="s">
        <v>81</v>
      </c>
      <c r="F8" s="41" t="s">
        <v>74</v>
      </c>
    </row>
    <row r="9" spans="2:9" ht="26.1" customHeight="1" x14ac:dyDescent="0.25">
      <c r="B9" s="38">
        <v>45622</v>
      </c>
      <c r="C9" s="39" t="s">
        <v>40</v>
      </c>
      <c r="D9" s="40">
        <v>54.88</v>
      </c>
      <c r="E9" s="41" t="s">
        <v>75</v>
      </c>
      <c r="F9" s="41" t="s">
        <v>74</v>
      </c>
    </row>
    <row r="10" spans="2:9" ht="26.1" customHeight="1" x14ac:dyDescent="0.25">
      <c r="B10" s="38">
        <v>45620</v>
      </c>
      <c r="C10" s="39" t="s">
        <v>41</v>
      </c>
      <c r="D10" s="40">
        <v>11.4</v>
      </c>
      <c r="E10" s="41" t="s">
        <v>75</v>
      </c>
      <c r="F10" s="41" t="s">
        <v>74</v>
      </c>
    </row>
    <row r="11" spans="2:9" ht="26.1" customHeight="1" x14ac:dyDescent="0.25">
      <c r="B11" s="38">
        <v>45619</v>
      </c>
      <c r="C11" s="39" t="s">
        <v>42</v>
      </c>
      <c r="D11" s="40">
        <v>20</v>
      </c>
      <c r="E11" s="41" t="s">
        <v>76</v>
      </c>
      <c r="F11" s="41" t="s">
        <v>74</v>
      </c>
    </row>
    <row r="12" spans="2:9" ht="26.1" customHeight="1" x14ac:dyDescent="0.25">
      <c r="B12" s="38">
        <v>45619</v>
      </c>
      <c r="C12" s="39" t="s">
        <v>43</v>
      </c>
      <c r="D12" s="40">
        <v>17.5</v>
      </c>
      <c r="E12" s="41" t="s">
        <v>75</v>
      </c>
      <c r="F12" s="41" t="s">
        <v>74</v>
      </c>
    </row>
    <row r="13" spans="2:9" ht="26.1" hidden="1" customHeight="1" x14ac:dyDescent="0.25">
      <c r="B13" s="38">
        <v>45619</v>
      </c>
      <c r="C13" s="39" t="s">
        <v>44</v>
      </c>
      <c r="D13" s="40">
        <v>51.48</v>
      </c>
      <c r="E13" s="41" t="s">
        <v>77</v>
      </c>
      <c r="F13" s="41" t="s">
        <v>90</v>
      </c>
    </row>
    <row r="14" spans="2:9" ht="26.1" customHeight="1" x14ac:dyDescent="0.25">
      <c r="B14" s="38">
        <v>45619</v>
      </c>
      <c r="C14" s="39" t="s">
        <v>42</v>
      </c>
      <c r="D14" s="40">
        <v>50</v>
      </c>
      <c r="E14" s="41" t="s">
        <v>76</v>
      </c>
      <c r="F14" s="41" t="s">
        <v>74</v>
      </c>
    </row>
    <row r="15" spans="2:9" ht="26.1" hidden="1" customHeight="1" x14ac:dyDescent="0.25">
      <c r="B15" s="38">
        <v>45618</v>
      </c>
      <c r="C15" s="39" t="s">
        <v>45</v>
      </c>
      <c r="D15" s="40">
        <v>60.59</v>
      </c>
      <c r="E15" s="41" t="s">
        <v>78</v>
      </c>
      <c r="F15" s="41" t="s">
        <v>33</v>
      </c>
    </row>
    <row r="16" spans="2:9" ht="26.1" hidden="1" customHeight="1" x14ac:dyDescent="0.25">
      <c r="B16" s="38">
        <v>45617</v>
      </c>
      <c r="C16" s="39" t="s">
        <v>46</v>
      </c>
      <c r="D16" s="40">
        <v>160</v>
      </c>
      <c r="E16" s="41" t="s">
        <v>79</v>
      </c>
      <c r="F16" s="41" t="s">
        <v>34</v>
      </c>
    </row>
    <row r="17" spans="2:6" ht="26.1" hidden="1" customHeight="1" x14ac:dyDescent="0.25">
      <c r="B17" s="38">
        <v>45617</v>
      </c>
      <c r="C17" s="39" t="s">
        <v>47</v>
      </c>
      <c r="D17" s="40">
        <v>11.4</v>
      </c>
      <c r="E17" s="41" t="s">
        <v>80</v>
      </c>
      <c r="F17" s="41" t="s">
        <v>35</v>
      </c>
    </row>
    <row r="18" spans="2:6" ht="26.1" customHeight="1" x14ac:dyDescent="0.25">
      <c r="B18" s="38">
        <v>45617</v>
      </c>
      <c r="C18" s="39" t="s">
        <v>42</v>
      </c>
      <c r="D18" s="40">
        <v>30</v>
      </c>
      <c r="E18" s="41" t="s">
        <v>76</v>
      </c>
      <c r="F18" s="41" t="s">
        <v>74</v>
      </c>
    </row>
    <row r="19" spans="2:6" ht="26.1" hidden="1" customHeight="1" x14ac:dyDescent="0.25">
      <c r="B19" s="38">
        <v>45615</v>
      </c>
      <c r="C19" s="39" t="s">
        <v>48</v>
      </c>
      <c r="D19" s="40">
        <v>54.98</v>
      </c>
      <c r="E19" s="41" t="s">
        <v>81</v>
      </c>
      <c r="F19" s="41" t="s">
        <v>36</v>
      </c>
    </row>
    <row r="20" spans="2:6" ht="26.1" customHeight="1" x14ac:dyDescent="0.25">
      <c r="B20" s="38">
        <v>45613</v>
      </c>
      <c r="C20" s="39" t="s">
        <v>49</v>
      </c>
      <c r="D20" s="40">
        <v>88.68</v>
      </c>
      <c r="E20" s="41" t="s">
        <v>75</v>
      </c>
      <c r="F20" s="41" t="s">
        <v>74</v>
      </c>
    </row>
    <row r="21" spans="2:6" ht="26.1" customHeight="1" x14ac:dyDescent="0.25">
      <c r="B21" s="38">
        <v>45613</v>
      </c>
      <c r="C21" s="39" t="s">
        <v>41</v>
      </c>
      <c r="D21" s="40">
        <v>16.899999999999999</v>
      </c>
      <c r="E21" s="41" t="s">
        <v>75</v>
      </c>
      <c r="F21" s="41" t="s">
        <v>74</v>
      </c>
    </row>
    <row r="22" spans="2:6" ht="26.1" customHeight="1" x14ac:dyDescent="0.25">
      <c r="B22" s="38">
        <v>45611</v>
      </c>
      <c r="C22" s="39" t="s">
        <v>42</v>
      </c>
      <c r="D22" s="40">
        <v>32</v>
      </c>
      <c r="E22" s="41" t="s">
        <v>76</v>
      </c>
      <c r="F22" s="41" t="s">
        <v>74</v>
      </c>
    </row>
    <row r="23" spans="2:6" ht="26.1" customHeight="1" x14ac:dyDescent="0.25">
      <c r="B23" s="38">
        <v>45611</v>
      </c>
      <c r="C23" s="39" t="s">
        <v>39</v>
      </c>
      <c r="D23" s="40">
        <v>34.270000000000003</v>
      </c>
      <c r="E23" s="41" t="s">
        <v>81</v>
      </c>
      <c r="F23" s="41" t="s">
        <v>74</v>
      </c>
    </row>
    <row r="24" spans="2:6" ht="26.1" customHeight="1" x14ac:dyDescent="0.25">
      <c r="B24" s="38">
        <v>45610</v>
      </c>
      <c r="C24" s="39" t="s">
        <v>50</v>
      </c>
      <c r="D24" s="40">
        <v>24</v>
      </c>
      <c r="E24" s="41" t="s">
        <v>75</v>
      </c>
      <c r="F24" s="41" t="s">
        <v>74</v>
      </c>
    </row>
    <row r="25" spans="2:6" ht="26.1" customHeight="1" x14ac:dyDescent="0.25">
      <c r="B25" s="38">
        <v>45610</v>
      </c>
      <c r="C25" s="39" t="s">
        <v>51</v>
      </c>
      <c r="D25" s="40">
        <v>2.58</v>
      </c>
      <c r="E25" s="41" t="s">
        <v>82</v>
      </c>
      <c r="F25" s="41" t="s">
        <v>74</v>
      </c>
    </row>
    <row r="26" spans="2:6" ht="26.1" customHeight="1" x14ac:dyDescent="0.25">
      <c r="B26" s="38">
        <v>45608</v>
      </c>
      <c r="C26" s="39" t="s">
        <v>40</v>
      </c>
      <c r="D26" s="40">
        <v>9.98</v>
      </c>
      <c r="E26" s="41" t="s">
        <v>75</v>
      </c>
      <c r="F26" s="41" t="s">
        <v>74</v>
      </c>
    </row>
    <row r="27" spans="2:6" ht="26.1" customHeight="1" x14ac:dyDescent="0.25">
      <c r="B27" s="38">
        <v>45605</v>
      </c>
      <c r="C27" s="39" t="s">
        <v>41</v>
      </c>
      <c r="D27" s="40">
        <v>18.899999999999999</v>
      </c>
      <c r="E27" s="41" t="s">
        <v>75</v>
      </c>
      <c r="F27" s="41" t="s">
        <v>74</v>
      </c>
    </row>
    <row r="28" spans="2:6" ht="26.1" customHeight="1" x14ac:dyDescent="0.25">
      <c r="B28" s="38">
        <v>45604</v>
      </c>
      <c r="C28" s="39" t="s">
        <v>52</v>
      </c>
      <c r="D28" s="40">
        <v>37.97</v>
      </c>
      <c r="E28" s="41" t="s">
        <v>75</v>
      </c>
      <c r="F28" s="41" t="s">
        <v>74</v>
      </c>
    </row>
    <row r="29" spans="2:6" ht="26.1" customHeight="1" x14ac:dyDescent="0.25">
      <c r="B29" s="38">
        <v>45603</v>
      </c>
      <c r="C29" s="39" t="s">
        <v>41</v>
      </c>
      <c r="D29" s="40">
        <v>9.9</v>
      </c>
      <c r="E29" s="41" t="s">
        <v>75</v>
      </c>
      <c r="F29" s="41" t="s">
        <v>74</v>
      </c>
    </row>
    <row r="30" spans="2:6" ht="26.1" customHeight="1" x14ac:dyDescent="0.25">
      <c r="B30" s="38">
        <v>45603</v>
      </c>
      <c r="C30" s="39" t="s">
        <v>42</v>
      </c>
      <c r="D30" s="40">
        <v>40</v>
      </c>
      <c r="E30" s="41" t="s">
        <v>76</v>
      </c>
      <c r="F30" s="41" t="s">
        <v>74</v>
      </c>
    </row>
    <row r="31" spans="2:6" ht="26.1" customHeight="1" x14ac:dyDescent="0.25">
      <c r="B31" s="38">
        <v>45601</v>
      </c>
      <c r="C31" s="39" t="s">
        <v>53</v>
      </c>
      <c r="D31" s="40">
        <v>105.89</v>
      </c>
      <c r="E31" s="41" t="s">
        <v>80</v>
      </c>
      <c r="F31" s="41" t="s">
        <v>74</v>
      </c>
    </row>
    <row r="32" spans="2:6" ht="26.1" customHeight="1" x14ac:dyDescent="0.25">
      <c r="B32" s="38">
        <v>45601</v>
      </c>
      <c r="C32" s="39" t="s">
        <v>54</v>
      </c>
      <c r="D32" s="40">
        <v>7.99</v>
      </c>
      <c r="E32" s="41" t="s">
        <v>83</v>
      </c>
      <c r="F32" s="41" t="s">
        <v>74</v>
      </c>
    </row>
    <row r="33" spans="2:6" ht="26.1" customHeight="1" x14ac:dyDescent="0.25">
      <c r="B33" s="38">
        <v>45600</v>
      </c>
      <c r="C33" s="39" t="s">
        <v>42</v>
      </c>
      <c r="D33" s="40">
        <v>144.99</v>
      </c>
      <c r="E33" s="41" t="s">
        <v>76</v>
      </c>
      <c r="F33" s="41" t="s">
        <v>74</v>
      </c>
    </row>
    <row r="34" spans="2:6" ht="26.1" customHeight="1" x14ac:dyDescent="0.25">
      <c r="B34" s="38">
        <v>45600</v>
      </c>
      <c r="C34" s="39" t="s">
        <v>55</v>
      </c>
      <c r="D34" s="40">
        <v>30</v>
      </c>
      <c r="E34" s="41" t="s">
        <v>84</v>
      </c>
      <c r="F34" s="41" t="s">
        <v>74</v>
      </c>
    </row>
    <row r="35" spans="2:6" ht="26.1" customHeight="1" x14ac:dyDescent="0.25">
      <c r="B35" s="38">
        <v>45600</v>
      </c>
      <c r="C35" s="39" t="s">
        <v>56</v>
      </c>
      <c r="D35" s="40">
        <v>114.8</v>
      </c>
      <c r="E35" s="41" t="s">
        <v>80</v>
      </c>
      <c r="F35" s="41" t="s">
        <v>74</v>
      </c>
    </row>
    <row r="36" spans="2:6" ht="26.1" customHeight="1" x14ac:dyDescent="0.25">
      <c r="B36" s="38">
        <v>45598</v>
      </c>
      <c r="C36" s="39" t="s">
        <v>57</v>
      </c>
      <c r="D36" s="40">
        <v>17.600000000000001</v>
      </c>
      <c r="E36" s="41" t="s">
        <v>73</v>
      </c>
      <c r="F36" s="41" t="s">
        <v>74</v>
      </c>
    </row>
    <row r="37" spans="2:6" ht="26.1" customHeight="1" x14ac:dyDescent="0.25">
      <c r="B37" s="38">
        <v>45595</v>
      </c>
      <c r="C37" s="39" t="s">
        <v>58</v>
      </c>
      <c r="D37" s="40">
        <v>49.08</v>
      </c>
      <c r="E37" s="41" t="s">
        <v>81</v>
      </c>
      <c r="F37" s="41" t="s">
        <v>74</v>
      </c>
    </row>
    <row r="38" spans="2:6" ht="26.1" customHeight="1" x14ac:dyDescent="0.25">
      <c r="B38" s="38">
        <v>45580</v>
      </c>
      <c r="C38" s="39" t="s">
        <v>59</v>
      </c>
      <c r="D38" s="40">
        <v>73.540000000000006</v>
      </c>
      <c r="E38" s="41" t="s">
        <v>73</v>
      </c>
      <c r="F38" s="41" t="s">
        <v>74</v>
      </c>
    </row>
    <row r="39" spans="2:6" ht="26.1" hidden="1" customHeight="1" x14ac:dyDescent="0.25">
      <c r="B39" s="38">
        <v>45572</v>
      </c>
      <c r="C39" s="39" t="s">
        <v>60</v>
      </c>
      <c r="D39" s="40">
        <v>49.22</v>
      </c>
      <c r="E39" s="41" t="s">
        <v>77</v>
      </c>
      <c r="F39" s="41" t="s">
        <v>90</v>
      </c>
    </row>
    <row r="40" spans="2:6" ht="26.1" hidden="1" customHeight="1" x14ac:dyDescent="0.25">
      <c r="B40" s="38">
        <v>45569</v>
      </c>
      <c r="C40" s="39" t="s">
        <v>61</v>
      </c>
      <c r="D40" s="40">
        <v>49.99</v>
      </c>
      <c r="E40" s="41" t="s">
        <v>77</v>
      </c>
      <c r="F40" s="41" t="s">
        <v>90</v>
      </c>
    </row>
    <row r="41" spans="2:6" ht="26.1" hidden="1" customHeight="1" x14ac:dyDescent="0.25">
      <c r="B41" s="38">
        <v>45553</v>
      </c>
      <c r="C41" s="39" t="s">
        <v>62</v>
      </c>
      <c r="D41" s="40">
        <v>91.9</v>
      </c>
      <c r="E41" s="41" t="s">
        <v>85</v>
      </c>
      <c r="F41" s="41" t="s">
        <v>36</v>
      </c>
    </row>
    <row r="42" spans="2:6" ht="26.1" hidden="1" customHeight="1" x14ac:dyDescent="0.25">
      <c r="B42" s="38">
        <v>45546</v>
      </c>
      <c r="C42" s="39" t="s">
        <v>63</v>
      </c>
      <c r="D42" s="40">
        <v>156</v>
      </c>
      <c r="E42" s="41" t="s">
        <v>80</v>
      </c>
      <c r="F42" s="41" t="s">
        <v>91</v>
      </c>
    </row>
    <row r="43" spans="2:6" ht="26.1" customHeight="1" x14ac:dyDescent="0.25">
      <c r="B43" s="42">
        <v>45553</v>
      </c>
      <c r="C43" s="43" t="s">
        <v>65</v>
      </c>
      <c r="D43" s="44">
        <v>119.9</v>
      </c>
      <c r="E43" s="41" t="s">
        <v>86</v>
      </c>
      <c r="F43" s="41" t="s">
        <v>74</v>
      </c>
    </row>
    <row r="44" spans="2:6" ht="26.1" customHeight="1" x14ac:dyDescent="0.25">
      <c r="B44" s="38">
        <v>45536</v>
      </c>
      <c r="C44" s="39" t="s">
        <v>66</v>
      </c>
      <c r="D44" s="40">
        <v>39.96</v>
      </c>
      <c r="E44" s="41" t="s">
        <v>80</v>
      </c>
      <c r="F44" s="41" t="s">
        <v>74</v>
      </c>
    </row>
    <row r="45" spans="2:6" ht="26.1" customHeight="1" x14ac:dyDescent="0.25">
      <c r="B45" s="38">
        <v>45513</v>
      </c>
      <c r="C45" s="39" t="s">
        <v>67</v>
      </c>
      <c r="D45" s="40">
        <v>58.75</v>
      </c>
      <c r="E45" s="41" t="s">
        <v>87</v>
      </c>
      <c r="F45" s="41" t="s">
        <v>74</v>
      </c>
    </row>
    <row r="46" spans="2:6" ht="26.1" customHeight="1" x14ac:dyDescent="0.25">
      <c r="B46" s="38">
        <v>45506</v>
      </c>
      <c r="C46" s="39" t="s">
        <v>68</v>
      </c>
      <c r="D46" s="40">
        <v>81.599999999999994</v>
      </c>
      <c r="E46" s="41" t="s">
        <v>81</v>
      </c>
      <c r="F46" s="41" t="s">
        <v>74</v>
      </c>
    </row>
    <row r="47" spans="2:6" ht="26.1" hidden="1" customHeight="1" x14ac:dyDescent="0.25">
      <c r="B47" s="38">
        <v>45374</v>
      </c>
      <c r="C47" s="39" t="s">
        <v>69</v>
      </c>
      <c r="D47" s="40">
        <v>271.20999999999998</v>
      </c>
      <c r="E47" s="41" t="s">
        <v>88</v>
      </c>
      <c r="F47" s="41" t="s">
        <v>36</v>
      </c>
    </row>
    <row r="48" spans="2:6" ht="26.1" customHeight="1" x14ac:dyDescent="0.25">
      <c r="B48" s="38">
        <v>45339</v>
      </c>
      <c r="C48" s="39" t="s">
        <v>70</v>
      </c>
      <c r="D48" s="40">
        <v>105</v>
      </c>
      <c r="E48" s="41" t="s">
        <v>89</v>
      </c>
      <c r="F48" s="41" t="s">
        <v>74</v>
      </c>
    </row>
    <row r="49" spans="3:6" ht="26.1" customHeight="1" x14ac:dyDescent="0.25">
      <c r="C49" s="34" t="s">
        <v>99</v>
      </c>
      <c r="D49" s="33">
        <v>50</v>
      </c>
      <c r="F49" s="33" t="s">
        <v>74</v>
      </c>
    </row>
  </sheetData>
  <autoFilter ref="B4:F49" xr:uid="{0108E8EC-F5FD-4914-998D-6D1DB9E12ED0}">
    <filterColumn colId="4">
      <filters>
        <filter val="casa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B486-9AA2-4655-98F7-679DDFEDD0DB}">
  <dimension ref="A2:K29"/>
  <sheetViews>
    <sheetView tabSelected="1" topLeftCell="A13" workbookViewId="0">
      <selection activeCell="D25" sqref="D25"/>
    </sheetView>
  </sheetViews>
  <sheetFormatPr defaultRowHeight="15" x14ac:dyDescent="0.25"/>
  <cols>
    <col min="4" max="4" width="24.85546875" customWidth="1"/>
    <col min="8" max="8" width="14" customWidth="1"/>
    <col min="9" max="9" width="2.5703125" customWidth="1"/>
    <col min="11" max="11" width="12" customWidth="1"/>
    <col min="12" max="12" width="2" customWidth="1"/>
  </cols>
  <sheetData>
    <row r="2" spans="1:11" x14ac:dyDescent="0.25">
      <c r="A2" t="s">
        <v>104</v>
      </c>
      <c r="B2">
        <f>SUM(E:E)</f>
        <v>2878</v>
      </c>
      <c r="D2" t="s">
        <v>103</v>
      </c>
      <c r="E2">
        <v>100</v>
      </c>
      <c r="J2" s="48" t="s">
        <v>107</v>
      </c>
      <c r="K2" s="48" t="s">
        <v>108</v>
      </c>
    </row>
    <row r="3" spans="1:11" x14ac:dyDescent="0.25">
      <c r="D3" t="s">
        <v>75</v>
      </c>
      <c r="E3">
        <v>800</v>
      </c>
      <c r="J3" s="47">
        <v>45694</v>
      </c>
      <c r="K3" s="46">
        <v>1482</v>
      </c>
    </row>
    <row r="4" spans="1:11" x14ac:dyDescent="0.25">
      <c r="D4" t="s">
        <v>97</v>
      </c>
      <c r="E4">
        <v>550</v>
      </c>
      <c r="J4" s="47">
        <v>45698</v>
      </c>
      <c r="K4">
        <v>5000</v>
      </c>
    </row>
    <row r="5" spans="1:11" x14ac:dyDescent="0.25">
      <c r="D5" t="s">
        <v>98</v>
      </c>
      <c r="E5">
        <v>50</v>
      </c>
      <c r="J5" s="47">
        <v>45701</v>
      </c>
      <c r="K5">
        <v>2500</v>
      </c>
    </row>
    <row r="6" spans="1:11" x14ac:dyDescent="0.25">
      <c r="D6" t="s">
        <v>99</v>
      </c>
      <c r="E6">
        <v>50</v>
      </c>
      <c r="J6" s="47">
        <v>45705</v>
      </c>
      <c r="K6">
        <v>2000</v>
      </c>
    </row>
    <row r="7" spans="1:11" x14ac:dyDescent="0.25">
      <c r="D7" t="s">
        <v>100</v>
      </c>
      <c r="E7">
        <v>90</v>
      </c>
      <c r="J7" s="47">
        <v>45708</v>
      </c>
      <c r="K7">
        <v>2000</v>
      </c>
    </row>
    <row r="8" spans="1:11" x14ac:dyDescent="0.25">
      <c r="D8" t="s">
        <v>101</v>
      </c>
      <c r="E8">
        <v>70</v>
      </c>
      <c r="J8" s="47">
        <v>45712</v>
      </c>
      <c r="K8">
        <v>3020</v>
      </c>
    </row>
    <row r="9" spans="1:11" x14ac:dyDescent="0.25">
      <c r="D9" t="s">
        <v>102</v>
      </c>
      <c r="E9">
        <v>40</v>
      </c>
      <c r="J9" s="49" t="s">
        <v>104</v>
      </c>
      <c r="K9" s="46">
        <f>SUM(K3:K8)</f>
        <v>16002</v>
      </c>
    </row>
    <row r="10" spans="1:11" x14ac:dyDescent="0.25">
      <c r="D10" t="s">
        <v>76</v>
      </c>
      <c r="E10">
        <v>250</v>
      </c>
    </row>
    <row r="11" spans="1:11" x14ac:dyDescent="0.25">
      <c r="D11" t="s">
        <v>105</v>
      </c>
      <c r="E11">
        <v>60</v>
      </c>
    </row>
    <row r="16" spans="1:11" x14ac:dyDescent="0.25">
      <c r="D16" t="s">
        <v>110</v>
      </c>
      <c r="E16">
        <v>50</v>
      </c>
    </row>
    <row r="17" spans="3:5" x14ac:dyDescent="0.25">
      <c r="D17" t="s">
        <v>109</v>
      </c>
      <c r="E17">
        <v>98</v>
      </c>
    </row>
    <row r="18" spans="3:5" x14ac:dyDescent="0.25">
      <c r="D18" t="s">
        <v>111</v>
      </c>
      <c r="E18">
        <v>92</v>
      </c>
    </row>
    <row r="19" spans="3:5" x14ac:dyDescent="0.25">
      <c r="D19" t="s">
        <v>112</v>
      </c>
      <c r="E19">
        <v>93</v>
      </c>
    </row>
    <row r="20" spans="3:5" x14ac:dyDescent="0.25">
      <c r="D20" t="s">
        <v>113</v>
      </c>
      <c r="E20">
        <v>38</v>
      </c>
    </row>
    <row r="21" spans="3:5" x14ac:dyDescent="0.25">
      <c r="C21" s="47">
        <v>45726</v>
      </c>
      <c r="D21" t="s">
        <v>114</v>
      </c>
      <c r="E21">
        <v>38</v>
      </c>
    </row>
    <row r="24" spans="3:5" x14ac:dyDescent="0.25">
      <c r="D24" t="s">
        <v>115</v>
      </c>
    </row>
    <row r="29" spans="3:5" x14ac:dyDescent="0.25">
      <c r="D29" t="s">
        <v>104</v>
      </c>
      <c r="E29">
        <f>SUM(E14:E28)</f>
        <v>409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Despesas</vt:lpstr>
      <vt:lpstr>Receitas</vt:lpstr>
      <vt:lpstr>Credito</vt:lpstr>
      <vt:lpstr>Totais</vt:lpstr>
      <vt:lpstr>Divisão cartão</vt:lpstr>
      <vt:lpstr>Custos mensais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</dc:creator>
  <cp:lastModifiedBy>cruz</cp:lastModifiedBy>
  <dcterms:created xsi:type="dcterms:W3CDTF">2024-10-18T12:05:54Z</dcterms:created>
  <dcterms:modified xsi:type="dcterms:W3CDTF">2025-04-09T11:10:40Z</dcterms:modified>
</cp:coreProperties>
</file>