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Library/Mobile Documents/com~apple~CloudDocs/Italian/Phonetics/phonetics_tools/plot_vowel_space/examples/"/>
    </mc:Choice>
  </mc:AlternateContent>
  <xr:revisionPtr revIDLastSave="0" documentId="13_ncr:1_{0A976114-704C-204D-A46D-50B98C755351}" xr6:coauthVersionLast="47" xr6:coauthVersionMax="47" xr10:uidLastSave="{00000000-0000-0000-0000-000000000000}"/>
  <bookViews>
    <workbookView xWindow="0" yWindow="900" windowWidth="36000" windowHeight="21020" xr2:uid="{2E31C3E8-DF9D-134F-9F92-83CFD81F2D23}"/>
  </bookViews>
  <sheets>
    <sheet name="vowel_data" sheetId="1" r:id="rId1"/>
    <sheet name="csv_output" sheetId="3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1" i="3" l="1"/>
  <c r="C281" i="3" s="1"/>
  <c r="D281" i="3" s="1"/>
  <c r="B280" i="3"/>
  <c r="C280" i="3" s="1"/>
  <c r="D280" i="3" s="1"/>
  <c r="B279" i="3"/>
  <c r="C279" i="3" s="1"/>
  <c r="D279" i="3" s="1"/>
  <c r="B278" i="3"/>
  <c r="C278" i="3" s="1"/>
  <c r="D278" i="3" s="1"/>
  <c r="B277" i="3"/>
  <c r="C277" i="3" s="1"/>
  <c r="D277" i="3" s="1"/>
  <c r="C276" i="3"/>
  <c r="D276" i="3" s="1"/>
  <c r="B276" i="3"/>
  <c r="B275" i="3"/>
  <c r="C275" i="3" s="1"/>
  <c r="D275" i="3" s="1"/>
  <c r="D274" i="3"/>
  <c r="B274" i="3"/>
  <c r="C274" i="3" s="1"/>
  <c r="B273" i="3"/>
  <c r="C273" i="3" s="1"/>
  <c r="D273" i="3" s="1"/>
  <c r="C272" i="3"/>
  <c r="D272" i="3" s="1"/>
  <c r="B272" i="3"/>
  <c r="B271" i="3"/>
  <c r="C271" i="3" s="1"/>
  <c r="D271" i="3" s="1"/>
  <c r="B270" i="3"/>
  <c r="C270" i="3" s="1"/>
  <c r="D270" i="3" s="1"/>
  <c r="B269" i="3"/>
  <c r="C269" i="3" s="1"/>
  <c r="D269" i="3" s="1"/>
  <c r="B268" i="3"/>
  <c r="C268" i="3" s="1"/>
  <c r="D268" i="3" s="1"/>
  <c r="B267" i="3"/>
  <c r="C267" i="3" s="1"/>
  <c r="D267" i="3" s="1"/>
  <c r="C266" i="3"/>
  <c r="D266" i="3" s="1"/>
  <c r="B266" i="3"/>
  <c r="D265" i="3"/>
  <c r="B265" i="3"/>
  <c r="C265" i="3" s="1"/>
  <c r="B264" i="3"/>
  <c r="C264" i="3" s="1"/>
  <c r="D264" i="3" s="1"/>
  <c r="B263" i="3"/>
  <c r="C263" i="3" s="1"/>
  <c r="D263" i="3" s="1"/>
  <c r="D262" i="3"/>
  <c r="B262" i="3"/>
  <c r="C262" i="3" s="1"/>
  <c r="D261" i="3"/>
  <c r="C261" i="3"/>
  <c r="B261" i="3"/>
  <c r="B260" i="3"/>
  <c r="C260" i="3" s="1"/>
  <c r="D260" i="3" s="1"/>
  <c r="B259" i="3"/>
  <c r="C259" i="3" s="1"/>
  <c r="D259" i="3" s="1"/>
  <c r="B258" i="3"/>
  <c r="C258" i="3" s="1"/>
  <c r="D258" i="3" s="1"/>
  <c r="B257" i="3"/>
  <c r="C257" i="3" s="1"/>
  <c r="D257" i="3" s="1"/>
  <c r="D256" i="3"/>
  <c r="B256" i="3"/>
  <c r="C256" i="3" s="1"/>
  <c r="B255" i="3"/>
  <c r="C255" i="3" s="1"/>
  <c r="D255" i="3" s="1"/>
  <c r="B254" i="3"/>
  <c r="C254" i="3" s="1"/>
  <c r="D254" i="3" s="1"/>
  <c r="D253" i="3"/>
  <c r="B253" i="3"/>
  <c r="C253" i="3" s="1"/>
  <c r="D252" i="3"/>
  <c r="C252" i="3"/>
  <c r="B252" i="3"/>
  <c r="B251" i="3"/>
  <c r="C251" i="3" s="1"/>
  <c r="D251" i="3" s="1"/>
  <c r="D250" i="3"/>
  <c r="B250" i="3"/>
  <c r="C250" i="3" s="1"/>
  <c r="B249" i="3"/>
  <c r="C249" i="3" s="1"/>
  <c r="D249" i="3" s="1"/>
  <c r="B248" i="3"/>
  <c r="C248" i="3" s="1"/>
  <c r="D248" i="3" s="1"/>
  <c r="D247" i="3"/>
  <c r="B247" i="3"/>
  <c r="C247" i="3" s="1"/>
  <c r="B246" i="3"/>
  <c r="C246" i="3" s="1"/>
  <c r="D246" i="3" s="1"/>
  <c r="B245" i="3"/>
  <c r="C245" i="3" s="1"/>
  <c r="D245" i="3" s="1"/>
  <c r="D244" i="3"/>
  <c r="B244" i="3"/>
  <c r="C244" i="3" s="1"/>
  <c r="D243" i="3"/>
  <c r="C243" i="3"/>
  <c r="B243" i="3"/>
  <c r="B242" i="3"/>
  <c r="C242" i="3" s="1"/>
  <c r="D242" i="3" s="1"/>
  <c r="D241" i="3"/>
  <c r="B241" i="3"/>
  <c r="C241" i="3" s="1"/>
  <c r="B240" i="3"/>
  <c r="C240" i="3" s="1"/>
  <c r="D240" i="3" s="1"/>
  <c r="B239" i="3"/>
  <c r="C239" i="3" s="1"/>
  <c r="D239" i="3" s="1"/>
  <c r="D238" i="3"/>
  <c r="B238" i="3"/>
  <c r="C238" i="3" s="1"/>
  <c r="B237" i="3"/>
  <c r="C237" i="3" s="1"/>
  <c r="D237" i="3" s="1"/>
  <c r="B236" i="3"/>
  <c r="C236" i="3" s="1"/>
  <c r="D236" i="3" s="1"/>
  <c r="D235" i="3"/>
  <c r="B235" i="3"/>
  <c r="C235" i="3" s="1"/>
  <c r="D234" i="3"/>
  <c r="C234" i="3"/>
  <c r="B234" i="3"/>
  <c r="B233" i="3"/>
  <c r="C233" i="3" s="1"/>
  <c r="D233" i="3" s="1"/>
  <c r="D232" i="3"/>
  <c r="B232" i="3"/>
  <c r="C232" i="3" s="1"/>
  <c r="B231" i="3"/>
  <c r="C231" i="3" s="1"/>
  <c r="D231" i="3" s="1"/>
  <c r="B230" i="3"/>
  <c r="C230" i="3" s="1"/>
  <c r="D230" i="3" s="1"/>
  <c r="D229" i="3"/>
  <c r="B229" i="3"/>
  <c r="C229" i="3" s="1"/>
  <c r="B228" i="3"/>
  <c r="C228" i="3" s="1"/>
  <c r="D228" i="3" s="1"/>
  <c r="B227" i="3"/>
  <c r="C227" i="3" s="1"/>
  <c r="D227" i="3" s="1"/>
  <c r="D226" i="3"/>
  <c r="B226" i="3"/>
  <c r="C226" i="3" s="1"/>
  <c r="D225" i="3"/>
  <c r="C225" i="3"/>
  <c r="B225" i="3"/>
  <c r="B224" i="3"/>
  <c r="C224" i="3" s="1"/>
  <c r="D224" i="3" s="1"/>
  <c r="D223" i="3"/>
  <c r="B223" i="3"/>
  <c r="C223" i="3" s="1"/>
  <c r="B222" i="3"/>
  <c r="C222" i="3" s="1"/>
  <c r="D222" i="3" s="1"/>
  <c r="B221" i="3"/>
  <c r="C221" i="3" s="1"/>
  <c r="D221" i="3" s="1"/>
  <c r="D220" i="3"/>
  <c r="B220" i="3"/>
  <c r="C220" i="3" s="1"/>
  <c r="B219" i="3"/>
  <c r="C219" i="3" s="1"/>
  <c r="D219" i="3" s="1"/>
  <c r="B218" i="3"/>
  <c r="C218" i="3" s="1"/>
  <c r="D218" i="3" s="1"/>
  <c r="D217" i="3"/>
  <c r="B217" i="3"/>
  <c r="C217" i="3" s="1"/>
  <c r="D216" i="3"/>
  <c r="C216" i="3"/>
  <c r="B216" i="3"/>
  <c r="B215" i="3"/>
  <c r="C215" i="3" s="1"/>
  <c r="D215" i="3" s="1"/>
  <c r="D214" i="3"/>
  <c r="B214" i="3"/>
  <c r="C214" i="3" s="1"/>
  <c r="B213" i="3"/>
  <c r="C213" i="3" s="1"/>
  <c r="D213" i="3" s="1"/>
  <c r="B212" i="3"/>
  <c r="C212" i="3" s="1"/>
  <c r="D212" i="3" s="1"/>
  <c r="D211" i="3"/>
  <c r="B211" i="3"/>
  <c r="C211" i="3" s="1"/>
  <c r="B210" i="3"/>
  <c r="C210" i="3" s="1"/>
  <c r="D210" i="3" s="1"/>
  <c r="B209" i="3"/>
  <c r="C209" i="3" s="1"/>
  <c r="D209" i="3" s="1"/>
  <c r="D208" i="3"/>
  <c r="B208" i="3"/>
  <c r="C208" i="3" s="1"/>
  <c r="D207" i="3"/>
  <c r="C207" i="3"/>
  <c r="B207" i="3"/>
  <c r="B206" i="3"/>
  <c r="C206" i="3" s="1"/>
  <c r="D206" i="3" s="1"/>
  <c r="D205" i="3"/>
  <c r="B205" i="3"/>
  <c r="C205" i="3" s="1"/>
  <c r="B204" i="3"/>
  <c r="C204" i="3" s="1"/>
  <c r="D204" i="3" s="1"/>
  <c r="B203" i="3"/>
  <c r="C203" i="3" s="1"/>
  <c r="D203" i="3" s="1"/>
  <c r="D202" i="3"/>
  <c r="B202" i="3"/>
  <c r="C202" i="3" s="1"/>
  <c r="B201" i="3"/>
  <c r="C201" i="3" s="1"/>
  <c r="D201" i="3" s="1"/>
  <c r="B200" i="3"/>
  <c r="C200" i="3" s="1"/>
  <c r="D200" i="3" s="1"/>
  <c r="D199" i="3"/>
  <c r="B199" i="3"/>
  <c r="C199" i="3" s="1"/>
  <c r="D198" i="3"/>
  <c r="C198" i="3"/>
  <c r="B198" i="3"/>
  <c r="B197" i="3"/>
  <c r="C197" i="3" s="1"/>
  <c r="D197" i="3" s="1"/>
  <c r="D196" i="3"/>
  <c r="B196" i="3"/>
  <c r="C196" i="3" s="1"/>
  <c r="B195" i="3"/>
  <c r="C195" i="3" s="1"/>
  <c r="D195" i="3" s="1"/>
  <c r="B194" i="3"/>
  <c r="C194" i="3" s="1"/>
  <c r="D194" i="3" s="1"/>
  <c r="D193" i="3"/>
  <c r="B193" i="3"/>
  <c r="C193" i="3" s="1"/>
  <c r="B192" i="3"/>
  <c r="C192" i="3" s="1"/>
  <c r="D192" i="3" s="1"/>
  <c r="B191" i="3"/>
  <c r="C191" i="3" s="1"/>
  <c r="D191" i="3" s="1"/>
  <c r="D190" i="3"/>
  <c r="B190" i="3"/>
  <c r="C190" i="3" s="1"/>
  <c r="D189" i="3"/>
  <c r="C189" i="3"/>
  <c r="B189" i="3"/>
  <c r="B188" i="3"/>
  <c r="C188" i="3" s="1"/>
  <c r="D188" i="3" s="1"/>
  <c r="D187" i="3"/>
  <c r="B187" i="3"/>
  <c r="C187" i="3" s="1"/>
  <c r="B186" i="3"/>
  <c r="C186" i="3" s="1"/>
  <c r="D186" i="3" s="1"/>
  <c r="B185" i="3"/>
  <c r="C185" i="3" s="1"/>
  <c r="D185" i="3" s="1"/>
  <c r="D184" i="3"/>
  <c r="B184" i="3"/>
  <c r="C184" i="3" s="1"/>
  <c r="B183" i="3"/>
  <c r="C183" i="3" s="1"/>
  <c r="D183" i="3" s="1"/>
  <c r="B182" i="3"/>
  <c r="C182" i="3" s="1"/>
  <c r="D182" i="3" s="1"/>
  <c r="D181" i="3"/>
  <c r="B181" i="3"/>
  <c r="C181" i="3" s="1"/>
  <c r="D180" i="3"/>
  <c r="C180" i="3"/>
  <c r="B180" i="3"/>
  <c r="B179" i="3"/>
  <c r="C179" i="3" s="1"/>
  <c r="D179" i="3" s="1"/>
  <c r="B178" i="3"/>
  <c r="C178" i="3" s="1"/>
  <c r="D178" i="3" s="1"/>
  <c r="B177" i="3"/>
  <c r="C177" i="3" s="1"/>
  <c r="D177" i="3" s="1"/>
  <c r="C176" i="3"/>
  <c r="D176" i="3" s="1"/>
  <c r="B176" i="3"/>
  <c r="D175" i="3"/>
  <c r="B175" i="3"/>
  <c r="C175" i="3" s="1"/>
  <c r="B174" i="3"/>
  <c r="C174" i="3" s="1"/>
  <c r="D174" i="3" s="1"/>
  <c r="B173" i="3"/>
  <c r="C173" i="3" s="1"/>
  <c r="D173" i="3" s="1"/>
  <c r="B172" i="3"/>
  <c r="C172" i="3" s="1"/>
  <c r="D172" i="3" s="1"/>
  <c r="B171" i="3"/>
  <c r="C171" i="3" s="1"/>
  <c r="D171" i="3" s="1"/>
  <c r="D170" i="3"/>
  <c r="C170" i="3"/>
  <c r="B170" i="3"/>
  <c r="B169" i="3"/>
  <c r="C169" i="3" s="1"/>
  <c r="D169" i="3" s="1"/>
  <c r="B168" i="3"/>
  <c r="C168" i="3" s="1"/>
  <c r="D168" i="3" s="1"/>
  <c r="C167" i="3"/>
  <c r="D167" i="3" s="1"/>
  <c r="B167" i="3"/>
  <c r="B166" i="3"/>
  <c r="C166" i="3" s="1"/>
  <c r="D166" i="3" s="1"/>
  <c r="B165" i="3"/>
  <c r="C165" i="3" s="1"/>
  <c r="D165" i="3" s="1"/>
  <c r="B164" i="3"/>
  <c r="C164" i="3" s="1"/>
  <c r="D164" i="3" s="1"/>
  <c r="B163" i="3"/>
  <c r="C163" i="3" s="1"/>
  <c r="D163" i="3" s="1"/>
  <c r="D162" i="3"/>
  <c r="C162" i="3"/>
  <c r="B162" i="3"/>
  <c r="B161" i="3"/>
  <c r="C161" i="3" s="1"/>
  <c r="D161" i="3" s="1"/>
  <c r="B160" i="3"/>
  <c r="C160" i="3" s="1"/>
  <c r="D160" i="3" s="1"/>
  <c r="B159" i="3"/>
  <c r="C159" i="3" s="1"/>
  <c r="D159" i="3" s="1"/>
  <c r="C158" i="3"/>
  <c r="D158" i="3" s="1"/>
  <c r="B158" i="3"/>
  <c r="D157" i="3"/>
  <c r="B157" i="3"/>
  <c r="C157" i="3" s="1"/>
  <c r="B156" i="3"/>
  <c r="C156" i="3" s="1"/>
  <c r="D156" i="3" s="1"/>
  <c r="B155" i="3"/>
  <c r="C155" i="3" s="1"/>
  <c r="D155" i="3" s="1"/>
  <c r="C154" i="3"/>
  <c r="D154" i="3" s="1"/>
  <c r="B154" i="3"/>
  <c r="B153" i="3"/>
  <c r="C153" i="3" s="1"/>
  <c r="D153" i="3" s="1"/>
  <c r="B152" i="3"/>
  <c r="C152" i="3" s="1"/>
  <c r="D152" i="3" s="1"/>
  <c r="C151" i="3"/>
  <c r="D151" i="3" s="1"/>
  <c r="B151" i="3"/>
  <c r="B150" i="3"/>
  <c r="C150" i="3" s="1"/>
  <c r="D150" i="3" s="1"/>
  <c r="B149" i="3"/>
  <c r="C149" i="3" s="1"/>
  <c r="D149" i="3" s="1"/>
  <c r="C148" i="3"/>
  <c r="D148" i="3" s="1"/>
  <c r="B148" i="3"/>
  <c r="B147" i="3"/>
  <c r="C147" i="3" s="1"/>
  <c r="D147" i="3" s="1"/>
  <c r="B146" i="3"/>
  <c r="C146" i="3" s="1"/>
  <c r="D146" i="3" s="1"/>
  <c r="C145" i="3"/>
  <c r="D145" i="3" s="1"/>
  <c r="B145" i="3"/>
  <c r="B144" i="3"/>
  <c r="C144" i="3" s="1"/>
  <c r="D144" i="3" s="1"/>
  <c r="B143" i="3"/>
  <c r="C143" i="3" s="1"/>
  <c r="D143" i="3" s="1"/>
  <c r="C142" i="3"/>
  <c r="D142" i="3" s="1"/>
  <c r="B142" i="3"/>
  <c r="H31" i="1"/>
  <c r="I31" i="1"/>
  <c r="H30" i="1"/>
  <c r="I30" i="1"/>
  <c r="H29" i="1"/>
  <c r="I29" i="1"/>
  <c r="H28" i="1"/>
  <c r="I28" i="1"/>
  <c r="H27" i="1"/>
  <c r="I27" i="1"/>
  <c r="H26" i="1"/>
  <c r="I26" i="1"/>
  <c r="H25" i="1"/>
  <c r="I25" i="1"/>
  <c r="H24" i="1"/>
  <c r="I24" i="1"/>
  <c r="H23" i="1"/>
  <c r="I23" i="1"/>
  <c r="H22" i="1"/>
  <c r="I22" i="1"/>
  <c r="H21" i="1"/>
  <c r="I21" i="1"/>
  <c r="H20" i="1"/>
  <c r="I20" i="1"/>
  <c r="H19" i="1"/>
  <c r="I19" i="1"/>
  <c r="H18" i="1"/>
  <c r="I18" i="1"/>
  <c r="H17" i="1"/>
  <c r="I17" i="1"/>
  <c r="H16" i="1"/>
  <c r="I16" i="1"/>
  <c r="H15" i="1"/>
  <c r="I15" i="1"/>
  <c r="H14" i="1"/>
  <c r="I14" i="1"/>
  <c r="H13" i="1"/>
  <c r="I13" i="1"/>
  <c r="H12" i="1"/>
  <c r="I12" i="1"/>
  <c r="H11" i="1"/>
  <c r="I11" i="1"/>
  <c r="H10" i="1"/>
  <c r="I10" i="1"/>
  <c r="H9" i="1"/>
  <c r="I9" i="1"/>
  <c r="B141" i="3"/>
  <c r="C141" i="3" s="1"/>
  <c r="D141" i="3" s="1"/>
  <c r="B140" i="3"/>
  <c r="C140" i="3" s="1"/>
  <c r="D140" i="3" s="1"/>
  <c r="B139" i="3"/>
  <c r="C139" i="3" s="1"/>
  <c r="D139" i="3" s="1"/>
  <c r="B138" i="3"/>
  <c r="C138" i="3" s="1"/>
  <c r="D138" i="3" s="1"/>
  <c r="B137" i="3"/>
  <c r="C137" i="3" s="1"/>
  <c r="D137" i="3" s="1"/>
  <c r="B136" i="3"/>
  <c r="C136" i="3" s="1"/>
  <c r="D136" i="3" s="1"/>
  <c r="B135" i="3"/>
  <c r="C135" i="3" s="1"/>
  <c r="D135" i="3" s="1"/>
  <c r="B134" i="3"/>
  <c r="C134" i="3" s="1"/>
  <c r="D134" i="3" s="1"/>
  <c r="B133" i="3"/>
  <c r="C133" i="3" s="1"/>
  <c r="D133" i="3" s="1"/>
  <c r="B132" i="3"/>
  <c r="C132" i="3" s="1"/>
  <c r="D132" i="3" s="1"/>
  <c r="B131" i="3"/>
  <c r="C131" i="3" s="1"/>
  <c r="D131" i="3" s="1"/>
  <c r="B130" i="3"/>
  <c r="C130" i="3" s="1"/>
  <c r="D130" i="3" s="1"/>
  <c r="B129" i="3"/>
  <c r="C129" i="3" s="1"/>
  <c r="D129" i="3" s="1"/>
  <c r="B128" i="3"/>
  <c r="C128" i="3" s="1"/>
  <c r="D128" i="3" s="1"/>
  <c r="B127" i="3"/>
  <c r="C127" i="3" s="1"/>
  <c r="D127" i="3" s="1"/>
  <c r="B126" i="3"/>
  <c r="C126" i="3" s="1"/>
  <c r="D126" i="3" s="1"/>
  <c r="B125" i="3"/>
  <c r="C125" i="3" s="1"/>
  <c r="D125" i="3" s="1"/>
  <c r="B124" i="3"/>
  <c r="C124" i="3" s="1"/>
  <c r="D124" i="3" s="1"/>
  <c r="B123" i="3"/>
  <c r="C123" i="3" s="1"/>
  <c r="D123" i="3" s="1"/>
  <c r="B122" i="3"/>
  <c r="C122" i="3" s="1"/>
  <c r="D122" i="3" s="1"/>
  <c r="B121" i="3"/>
  <c r="C121" i="3" s="1"/>
  <c r="D121" i="3" s="1"/>
  <c r="B120" i="3"/>
  <c r="C120" i="3" s="1"/>
  <c r="D120" i="3" s="1"/>
  <c r="B119" i="3"/>
  <c r="C119" i="3" s="1"/>
  <c r="D119" i="3" s="1"/>
  <c r="B118" i="3"/>
  <c r="C118" i="3" s="1"/>
  <c r="D118" i="3" s="1"/>
  <c r="B117" i="3"/>
  <c r="C117" i="3" s="1"/>
  <c r="D117" i="3" s="1"/>
  <c r="B116" i="3"/>
  <c r="C116" i="3" s="1"/>
  <c r="D116" i="3" s="1"/>
  <c r="C115" i="3"/>
  <c r="D115" i="3" s="1"/>
  <c r="B115" i="3"/>
  <c r="B114" i="3"/>
  <c r="C114" i="3" s="1"/>
  <c r="D114" i="3" s="1"/>
  <c r="B113" i="3"/>
  <c r="C113" i="3" s="1"/>
  <c r="D113" i="3" s="1"/>
  <c r="B112" i="3"/>
  <c r="C112" i="3" s="1"/>
  <c r="D112" i="3" s="1"/>
  <c r="B111" i="3"/>
  <c r="C111" i="3" s="1"/>
  <c r="D111" i="3" s="1"/>
  <c r="B110" i="3"/>
  <c r="C110" i="3" s="1"/>
  <c r="D110" i="3" s="1"/>
  <c r="C109" i="3"/>
  <c r="D109" i="3" s="1"/>
  <c r="B109" i="3"/>
  <c r="B108" i="3"/>
  <c r="C108" i="3" s="1"/>
  <c r="D108" i="3" s="1"/>
  <c r="B107" i="3"/>
  <c r="C107" i="3" s="1"/>
  <c r="D107" i="3" s="1"/>
  <c r="B106" i="3"/>
  <c r="C106" i="3" s="1"/>
  <c r="D106" i="3" s="1"/>
  <c r="B105" i="3"/>
  <c r="C105" i="3" s="1"/>
  <c r="D105" i="3" s="1"/>
  <c r="B104" i="3"/>
  <c r="C104" i="3" s="1"/>
  <c r="D104" i="3" s="1"/>
  <c r="B103" i="3"/>
  <c r="C103" i="3" s="1"/>
  <c r="D103" i="3" s="1"/>
  <c r="B102" i="3"/>
  <c r="C102" i="3" s="1"/>
  <c r="D102" i="3" s="1"/>
  <c r="B101" i="3"/>
  <c r="C101" i="3" s="1"/>
  <c r="D101" i="3" s="1"/>
  <c r="B100" i="3"/>
  <c r="C100" i="3" s="1"/>
  <c r="D100" i="3" s="1"/>
  <c r="B99" i="3"/>
  <c r="C99" i="3" s="1"/>
  <c r="D99" i="3" s="1"/>
  <c r="B98" i="3"/>
  <c r="C98" i="3" s="1"/>
  <c r="D98" i="3" s="1"/>
  <c r="B97" i="3"/>
  <c r="C97" i="3" s="1"/>
  <c r="D97" i="3" s="1"/>
  <c r="B96" i="3"/>
  <c r="C96" i="3" s="1"/>
  <c r="D96" i="3" s="1"/>
  <c r="B95" i="3"/>
  <c r="C95" i="3" s="1"/>
  <c r="D95" i="3" s="1"/>
  <c r="B94" i="3"/>
  <c r="C94" i="3" s="1"/>
  <c r="D94" i="3" s="1"/>
  <c r="B93" i="3"/>
  <c r="C93" i="3" s="1"/>
  <c r="D93" i="3" s="1"/>
  <c r="B92" i="3"/>
  <c r="C92" i="3" s="1"/>
  <c r="D92" i="3" s="1"/>
  <c r="B91" i="3"/>
  <c r="C91" i="3" s="1"/>
  <c r="D91" i="3" s="1"/>
  <c r="B90" i="3"/>
  <c r="C90" i="3" s="1"/>
  <c r="D90" i="3" s="1"/>
  <c r="B89" i="3"/>
  <c r="C89" i="3" s="1"/>
  <c r="D89" i="3" s="1"/>
  <c r="C88" i="3"/>
  <c r="D88" i="3" s="1"/>
  <c r="B88" i="3"/>
  <c r="B87" i="3"/>
  <c r="C87" i="3" s="1"/>
  <c r="D87" i="3" s="1"/>
  <c r="B86" i="3"/>
  <c r="C86" i="3" s="1"/>
  <c r="D86" i="3" s="1"/>
  <c r="B85" i="3"/>
  <c r="C85" i="3" s="1"/>
  <c r="D85" i="3" s="1"/>
  <c r="B84" i="3"/>
  <c r="C84" i="3" s="1"/>
  <c r="D84" i="3" s="1"/>
  <c r="B83" i="3"/>
  <c r="C83" i="3" s="1"/>
  <c r="D83" i="3" s="1"/>
  <c r="C82" i="3"/>
  <c r="D82" i="3" s="1"/>
  <c r="B82" i="3"/>
  <c r="B81" i="3"/>
  <c r="C81" i="3" s="1"/>
  <c r="D81" i="3" s="1"/>
  <c r="B80" i="3"/>
  <c r="C80" i="3" s="1"/>
  <c r="D80" i="3" s="1"/>
  <c r="D79" i="3"/>
  <c r="C79" i="3"/>
  <c r="B79" i="3"/>
  <c r="B78" i="3"/>
  <c r="C78" i="3" s="1"/>
  <c r="D78" i="3" s="1"/>
  <c r="B77" i="3"/>
  <c r="C77" i="3" s="1"/>
  <c r="D77" i="3" s="1"/>
  <c r="B76" i="3"/>
  <c r="C76" i="3" s="1"/>
  <c r="D76" i="3" s="1"/>
  <c r="B75" i="3"/>
  <c r="C75" i="3" s="1"/>
  <c r="D75" i="3" s="1"/>
  <c r="D74" i="3"/>
  <c r="B74" i="3"/>
  <c r="C74" i="3" s="1"/>
  <c r="B73" i="3"/>
  <c r="C73" i="3" s="1"/>
  <c r="D73" i="3" s="1"/>
  <c r="B72" i="3"/>
  <c r="C72" i="3" s="1"/>
  <c r="D72" i="3" s="1"/>
  <c r="B71" i="3"/>
  <c r="C71" i="3" s="1"/>
  <c r="D71" i="3" s="1"/>
  <c r="B70" i="3"/>
  <c r="C70" i="3" s="1"/>
  <c r="D70" i="3" s="1"/>
  <c r="B69" i="3"/>
  <c r="C69" i="3" s="1"/>
  <c r="D69" i="3" s="1"/>
  <c r="B68" i="3"/>
  <c r="C68" i="3" s="1"/>
  <c r="D68" i="3" s="1"/>
  <c r="B67" i="3"/>
  <c r="C67" i="3" s="1"/>
  <c r="D67" i="3" s="1"/>
  <c r="B66" i="3"/>
  <c r="C66" i="3" s="1"/>
  <c r="D66" i="3" s="1"/>
  <c r="B65" i="3"/>
  <c r="C65" i="3" s="1"/>
  <c r="D65" i="3" s="1"/>
  <c r="B64" i="3"/>
  <c r="C64" i="3" s="1"/>
  <c r="D64" i="3" s="1"/>
  <c r="B63" i="3"/>
  <c r="C63" i="3" s="1"/>
  <c r="D63" i="3" s="1"/>
  <c r="B62" i="3"/>
  <c r="C62" i="3" s="1"/>
  <c r="D62" i="3" s="1"/>
  <c r="B61" i="3"/>
  <c r="C61" i="3" s="1"/>
  <c r="D61" i="3" s="1"/>
  <c r="B60" i="3"/>
  <c r="C60" i="3" s="1"/>
  <c r="D60" i="3" s="1"/>
  <c r="B59" i="3"/>
  <c r="C59" i="3" s="1"/>
  <c r="D59" i="3" s="1"/>
  <c r="B58" i="3"/>
  <c r="C58" i="3" s="1"/>
  <c r="D58" i="3" s="1"/>
  <c r="B57" i="3"/>
  <c r="C57" i="3" s="1"/>
  <c r="D57" i="3" s="1"/>
  <c r="B56" i="3"/>
  <c r="C56" i="3" s="1"/>
  <c r="D56" i="3" s="1"/>
  <c r="B55" i="3"/>
  <c r="C55" i="3" s="1"/>
  <c r="D55" i="3" s="1"/>
  <c r="B54" i="3"/>
  <c r="C54" i="3" s="1"/>
  <c r="D54" i="3" s="1"/>
  <c r="B53" i="3"/>
  <c r="C53" i="3" s="1"/>
  <c r="D53" i="3" s="1"/>
  <c r="B52" i="3"/>
  <c r="C52" i="3" s="1"/>
  <c r="D52" i="3" s="1"/>
  <c r="B51" i="3"/>
  <c r="C51" i="3" s="1"/>
  <c r="D51" i="3" s="1"/>
  <c r="B50" i="3"/>
  <c r="C50" i="3" s="1"/>
  <c r="D50" i="3" s="1"/>
  <c r="B49" i="3"/>
  <c r="C49" i="3" s="1"/>
  <c r="D49" i="3" s="1"/>
  <c r="B48" i="3"/>
  <c r="C48" i="3" s="1"/>
  <c r="D48" i="3" s="1"/>
  <c r="B47" i="3"/>
  <c r="C47" i="3" s="1"/>
  <c r="D47" i="3" s="1"/>
  <c r="B46" i="3"/>
  <c r="C46" i="3" s="1"/>
  <c r="D46" i="3" s="1"/>
  <c r="B45" i="3"/>
  <c r="C45" i="3" s="1"/>
  <c r="D45" i="3" s="1"/>
  <c r="B44" i="3"/>
  <c r="C44" i="3" s="1"/>
  <c r="D44" i="3" s="1"/>
  <c r="B43" i="3"/>
  <c r="C43" i="3" s="1"/>
  <c r="D43" i="3" s="1"/>
  <c r="B42" i="3"/>
  <c r="C42" i="3" s="1"/>
  <c r="D42" i="3" s="1"/>
  <c r="B41" i="3"/>
  <c r="C41" i="3" s="1"/>
  <c r="D41" i="3" s="1"/>
  <c r="B40" i="3"/>
  <c r="C40" i="3" s="1"/>
  <c r="D40" i="3" s="1"/>
  <c r="B39" i="3"/>
  <c r="C39" i="3" s="1"/>
  <c r="D39" i="3" s="1"/>
  <c r="B38" i="3"/>
  <c r="C38" i="3" s="1"/>
  <c r="D38" i="3" s="1"/>
  <c r="B37" i="3"/>
  <c r="C37" i="3" s="1"/>
  <c r="D37" i="3" s="1"/>
  <c r="B36" i="3"/>
  <c r="C36" i="3" s="1"/>
  <c r="D36" i="3" s="1"/>
  <c r="B35" i="3"/>
  <c r="C35" i="3" s="1"/>
  <c r="D35" i="3" s="1"/>
  <c r="B34" i="3"/>
  <c r="C34" i="3" s="1"/>
  <c r="D34" i="3" s="1"/>
  <c r="B33" i="3"/>
  <c r="C33" i="3" s="1"/>
  <c r="D33" i="3" s="1"/>
  <c r="B32" i="3"/>
  <c r="C32" i="3" s="1"/>
  <c r="D32" i="3" s="1"/>
  <c r="B31" i="3"/>
  <c r="C31" i="3" s="1"/>
  <c r="D31" i="3" s="1"/>
  <c r="B30" i="3"/>
  <c r="C30" i="3" s="1"/>
  <c r="D30" i="3" s="1"/>
  <c r="B29" i="3"/>
  <c r="C29" i="3" s="1"/>
  <c r="D29" i="3" s="1"/>
  <c r="B28" i="3"/>
  <c r="C28" i="3" s="1"/>
  <c r="D28" i="3" s="1"/>
  <c r="B27" i="3"/>
  <c r="C27" i="3" s="1"/>
  <c r="D27" i="3" s="1"/>
  <c r="B26" i="3"/>
  <c r="C26" i="3" s="1"/>
  <c r="D26" i="3" s="1"/>
  <c r="B25" i="3"/>
  <c r="C25" i="3" s="1"/>
  <c r="D25" i="3" s="1"/>
  <c r="B24" i="3"/>
  <c r="C24" i="3" s="1"/>
  <c r="D24" i="3" s="1"/>
  <c r="B23" i="3"/>
  <c r="C23" i="3" s="1"/>
  <c r="D23" i="3" s="1"/>
  <c r="B22" i="3"/>
  <c r="C22" i="3" s="1"/>
  <c r="D22" i="3" s="1"/>
  <c r="B21" i="3"/>
  <c r="C21" i="3" s="1"/>
  <c r="D21" i="3" s="1"/>
  <c r="B20" i="3"/>
  <c r="C20" i="3" s="1"/>
  <c r="D20" i="3" s="1"/>
  <c r="B19" i="3"/>
  <c r="C19" i="3" s="1"/>
  <c r="D19" i="3" s="1"/>
  <c r="B18" i="3"/>
  <c r="C18" i="3" s="1"/>
  <c r="D18" i="3" s="1"/>
  <c r="B17" i="3"/>
  <c r="C17" i="3" s="1"/>
  <c r="D17" i="3" s="1"/>
  <c r="B16" i="3"/>
  <c r="C16" i="3" s="1"/>
  <c r="D16" i="3" s="1"/>
  <c r="B15" i="3"/>
  <c r="C15" i="3" s="1"/>
  <c r="D15" i="3" s="1"/>
  <c r="B14" i="3"/>
  <c r="C14" i="3" s="1"/>
  <c r="D14" i="3" s="1"/>
  <c r="B13" i="3"/>
  <c r="C13" i="3" s="1"/>
  <c r="D13" i="3" s="1"/>
  <c r="B12" i="3"/>
  <c r="C12" i="3" s="1"/>
  <c r="D12" i="3" s="1"/>
  <c r="B11" i="3"/>
  <c r="B10" i="3"/>
  <c r="B9" i="3"/>
  <c r="B8" i="3"/>
  <c r="B7" i="3"/>
  <c r="B6" i="3"/>
  <c r="B5" i="3"/>
  <c r="B4" i="3"/>
  <c r="B3" i="3"/>
  <c r="B2" i="3"/>
  <c r="C2" i="3" s="1"/>
  <c r="D2" i="3" s="1"/>
  <c r="I2" i="1"/>
  <c r="I3" i="1"/>
  <c r="I4" i="1"/>
  <c r="I5" i="1"/>
  <c r="I6" i="1"/>
  <c r="I7" i="1"/>
  <c r="I8" i="1"/>
  <c r="H2" i="1"/>
  <c r="H3" i="1"/>
  <c r="H4" i="1"/>
  <c r="H5" i="1"/>
  <c r="H6" i="1"/>
  <c r="H7" i="1"/>
  <c r="H8" i="1"/>
  <c r="A209" i="3" a="1"/>
  <c r="A167" i="3" a="1"/>
  <c r="A243" i="3" a="1"/>
  <c r="A189" i="3" a="1"/>
  <c r="A281" i="3" a="1"/>
  <c r="A165" i="3" a="1"/>
  <c r="A166" i="3" a="1"/>
  <c r="A228" i="3" a="1"/>
  <c r="A168" i="3" a="1"/>
  <c r="A215" i="3" a="1"/>
  <c r="A238" i="3" a="1"/>
  <c r="A164" i="3" a="1"/>
  <c r="A137" i="3" a="1"/>
  <c r="A139" i="3" a="1"/>
  <c r="A103" i="3" a="1"/>
  <c r="A72" i="3" a="1"/>
  <c r="A120" i="3" a="1"/>
  <c r="A56" i="3" a="1"/>
  <c r="A62" i="3" a="1"/>
  <c r="A7" i="3" a="1"/>
  <c r="A17" i="3" a="1"/>
  <c r="A3" i="3" a="1"/>
  <c r="A45" i="3" a="1"/>
  <c r="A148" i="3" a="1"/>
  <c r="A248" i="3" a="1"/>
  <c r="A217" i="3" a="1"/>
  <c r="A222" i="3" a="1"/>
  <c r="A130" i="3" a="1"/>
  <c r="A126" i="3" a="1"/>
  <c r="A35" i="3" a="1"/>
  <c r="A12" i="3" a="1"/>
  <c r="A177" i="3" a="1"/>
  <c r="A162" i="3" a="1"/>
  <c r="A264" i="3" a="1"/>
  <c r="A280" i="3" a="1"/>
  <c r="A125" i="3" a="1"/>
  <c r="A141" i="3" a="1"/>
  <c r="A14" i="3" a="1"/>
  <c r="A29" i="3" a="1"/>
  <c r="A274" i="3" a="1"/>
  <c r="A223" i="3" a="1"/>
  <c r="A173" i="3" a="1"/>
  <c r="A267" i="3" a="1"/>
  <c r="A116" i="3" a="1"/>
  <c r="A135" i="3" a="1"/>
  <c r="A9" i="3" a="1"/>
  <c r="A55" i="3" a="1"/>
  <c r="A263" i="3" a="1"/>
  <c r="A216" i="3" a="1"/>
  <c r="A155" i="3" a="1"/>
  <c r="A269" i="3" a="1"/>
  <c r="A119" i="3" a="1"/>
  <c r="A114" i="3" a="1"/>
  <c r="A68" i="3" a="1"/>
  <c r="A41" i="3" a="1"/>
  <c r="A160" i="3" a="1"/>
  <c r="A270" i="3" a="1"/>
  <c r="A253" i="3" a="1"/>
  <c r="A260" i="3" a="1"/>
  <c r="A107" i="3" a="1"/>
  <c r="A81" i="3" a="1"/>
  <c r="A57" i="3" a="1"/>
  <c r="A26" i="3" a="1"/>
  <c r="A158" i="3" a="1"/>
  <c r="A203" i="3" a="1"/>
  <c r="A192" i="3" a="1"/>
  <c r="A95" i="3" a="1"/>
  <c r="A84" i="3" a="1"/>
  <c r="A71" i="3" a="1"/>
  <c r="A188" i="3" a="1"/>
  <c r="A194" i="3" a="1"/>
  <c r="A242" i="3" a="1"/>
  <c r="A98" i="3" a="1"/>
  <c r="A96" i="3" a="1"/>
  <c r="A4" i="3" a="1"/>
  <c r="A200" i="3" a="1"/>
  <c r="A154" i="3" a="1"/>
  <c r="A241" i="3" a="1"/>
  <c r="A187" i="3" a="1"/>
  <c r="A266" i="3" a="1"/>
  <c r="A161" i="3" a="1"/>
  <c r="A147" i="3" a="1"/>
  <c r="A226" i="3" a="1"/>
  <c r="A163" i="3" a="1"/>
  <c r="A206" i="3" a="1"/>
  <c r="A231" i="3" a="1"/>
  <c r="A122" i="3" a="1"/>
  <c r="A134" i="3" a="1"/>
  <c r="A136" i="3" a="1"/>
  <c r="A100" i="3" a="1"/>
  <c r="A129" i="3" a="1"/>
  <c r="A78" i="3" a="1"/>
  <c r="A51" i="3" a="1"/>
  <c r="A58" i="3" a="1"/>
  <c r="A59" i="3" a="1"/>
  <c r="A11" i="3" a="1"/>
  <c r="A21" i="3" a="1"/>
  <c r="A34" i="3" a="1"/>
  <c r="A43" i="3" a="1"/>
  <c r="A182" i="3" a="1"/>
  <c r="A175" i="3" a="1"/>
  <c r="A275" i="3" a="1"/>
  <c r="A179" i="3" a="1"/>
  <c r="A128" i="3" a="1"/>
  <c r="A94" i="3" a="1"/>
  <c r="A27" i="3" a="1"/>
  <c r="A2" i="3" a="1"/>
  <c r="A145" i="3" a="1"/>
  <c r="A277" i="3" a="1"/>
  <c r="A271" i="3" a="1"/>
  <c r="A83" i="3" a="1"/>
  <c r="A93" i="3" a="1"/>
  <c r="A6" i="3" a="1"/>
  <c r="A44" i="3" a="1"/>
  <c r="A172" i="3" a="1"/>
  <c r="A157" i="3" a="1"/>
  <c r="A208" i="3" a="1"/>
  <c r="A74" i="3" a="1"/>
  <c r="A85" i="3" a="1"/>
  <c r="A61" i="3" a="1"/>
  <c r="A53" i="3" a="1"/>
  <c r="A159" i="3" a="1"/>
  <c r="A170" i="3" a="1"/>
  <c r="A255" i="3" a="1"/>
  <c r="A265" i="3" a="1"/>
  <c r="A113" i="3" a="1"/>
  <c r="A87" i="3" a="1"/>
  <c r="A37" i="3" a="1"/>
  <c r="A65" i="3" a="1"/>
  <c r="A268" i="3" a="1"/>
  <c r="A212" i="3" a="1"/>
  <c r="A199" i="3" a="1"/>
  <c r="A204" i="3" a="1"/>
  <c r="A118" i="3" a="1"/>
  <c r="A91" i="3" a="1"/>
  <c r="A64" i="3" a="1"/>
  <c r="A38" i="3" a="1"/>
  <c r="A261" i="3" a="1"/>
  <c r="A149" i="3" a="1"/>
  <c r="A251" i="3" a="1"/>
  <c r="A101" i="3" a="1"/>
  <c r="A102" i="3" a="1"/>
  <c r="A19" i="3" a="1"/>
  <c r="A205" i="3" a="1"/>
  <c r="A244" i="3" a="1"/>
  <c r="A195" i="3" a="1"/>
  <c r="A108" i="3" a="1"/>
  <c r="A48" i="3" a="1"/>
  <c r="A191" i="3" a="1"/>
  <c r="A151" i="3" a="1"/>
  <c r="A234" i="3" a="1"/>
  <c r="A180" i="3" a="1"/>
  <c r="A257" i="3" a="1"/>
  <c r="A150" i="3" a="1"/>
  <c r="A279" i="3" a="1"/>
  <c r="A219" i="3" a="1"/>
  <c r="A176" i="3" a="1"/>
  <c r="A197" i="3" a="1"/>
  <c r="A229" i="3" a="1"/>
  <c r="A104" i="3" a="1"/>
  <c r="A131" i="3" a="1"/>
  <c r="A133" i="3" a="1"/>
  <c r="A138" i="3" a="1"/>
  <c r="A132" i="3" a="1"/>
  <c r="A123" i="3" a="1"/>
  <c r="A36" i="3" a="1"/>
  <c r="A50" i="3" a="1"/>
  <c r="A42" i="3" a="1"/>
  <c r="A63" i="3" a="1"/>
  <c r="A31" i="3" a="1"/>
  <c r="A232" i="3" a="1"/>
  <c r="A186" i="3" a="1"/>
  <c r="A184" i="3" a="1"/>
  <c r="A92" i="3" a="1"/>
  <c r="A105" i="3" a="1"/>
  <c r="A25" i="3" a="1"/>
  <c r="A5" i="3" a="1"/>
  <c r="A225" i="3" a="1"/>
  <c r="A239" i="3" a="1"/>
  <c r="A210" i="3" a="1"/>
  <c r="A220" i="3" a="1"/>
  <c r="A127" i="3" a="1"/>
  <c r="A97" i="3" a="1"/>
  <c r="A70" i="3" a="1"/>
  <c r="A142" i="3" a="1"/>
  <c r="A230" i="3" a="1"/>
  <c r="A262" i="3" a="1"/>
  <c r="A213" i="3" a="1"/>
  <c r="A124" i="3" a="1"/>
  <c r="A111" i="3" a="1"/>
  <c r="A8" i="3" a="1"/>
  <c r="A13" i="3" a="1"/>
  <c r="A174" i="3" a="1"/>
  <c r="A221" i="3" a="1"/>
  <c r="A201" i="3" a="1"/>
  <c r="A211" i="3" a="1"/>
  <c r="A121" i="3" a="1"/>
  <c r="A99" i="3" a="1"/>
  <c r="A22" i="3" a="1"/>
  <c r="A18" i="3" a="1"/>
  <c r="A254" i="3" a="1"/>
  <c r="A214" i="3" a="1"/>
  <c r="A152" i="3" a="1"/>
  <c r="A258" i="3" a="1"/>
  <c r="A110" i="3" a="1"/>
  <c r="A79" i="3" a="1"/>
  <c r="A66" i="3" a="1"/>
  <c r="A33" i="3" a="1"/>
  <c r="A245" i="3" a="1"/>
  <c r="A153" i="3" a="1"/>
  <c r="A246" i="3" a="1"/>
  <c r="A202" i="3" a="1"/>
  <c r="A75" i="3" a="1"/>
  <c r="A52" i="3" a="1"/>
  <c r="A259" i="3" a="1"/>
  <c r="A146" i="3" a="1"/>
  <c r="A249" i="3" a="1"/>
  <c r="A112" i="3" a="1"/>
  <c r="A40" i="3" a="1"/>
  <c r="A54" i="3" a="1"/>
  <c r="A16" i="3" a="1"/>
  <c r="A273" i="3" a="1"/>
  <c r="A32" i="3" a="1"/>
  <c r="A227" i="3" a="1"/>
  <c r="A276" i="3" a="1"/>
  <c r="A252" i="3" a="1"/>
  <c r="A198" i="3" a="1"/>
  <c r="A169" i="3" a="1"/>
  <c r="A185" i="3" a="1"/>
  <c r="A143" i="3" a="1"/>
  <c r="A237" i="3" a="1"/>
  <c r="A183" i="3" a="1"/>
  <c r="A233" i="3" a="1"/>
  <c r="A247" i="3" a="1"/>
  <c r="A193" i="3" a="1"/>
  <c r="A77" i="3" a="1"/>
  <c r="A86" i="3" a="1"/>
  <c r="A109" i="3" a="1"/>
  <c r="A90" i="3" a="1"/>
  <c r="A117" i="3" a="1"/>
  <c r="A88" i="3" a="1"/>
  <c r="A23" i="3" a="1"/>
  <c r="A39" i="3" a="1"/>
  <c r="A46" i="3" a="1"/>
  <c r="A47" i="3" a="1"/>
  <c r="A30" i="3" a="1"/>
  <c r="A218" i="3" a="1"/>
  <c r="A272" i="3" a="1"/>
  <c r="A250" i="3" a="1"/>
  <c r="A196" i="3" a="1"/>
  <c r="A156" i="3" a="1"/>
  <c r="A178" i="3" a="1"/>
  <c r="A171" i="3" a="1"/>
  <c r="A235" i="3" a="1"/>
  <c r="A181" i="3" a="1"/>
  <c r="A224" i="3" a="1"/>
  <c r="A240" i="3" a="1"/>
  <c r="A278" i="3" a="1"/>
  <c r="A140" i="3" a="1"/>
  <c r="A80" i="3" a="1"/>
  <c r="A106" i="3" a="1"/>
  <c r="A82" i="3" a="1"/>
  <c r="A73" i="3" a="1"/>
  <c r="A67" i="3" a="1"/>
  <c r="A10" i="3" a="1"/>
  <c r="A15" i="3" a="1"/>
  <c r="A28" i="3" a="1"/>
  <c r="A24" i="3" a="1"/>
  <c r="A69" i="3" a="1"/>
  <c r="A207" i="3" a="1"/>
  <c r="A256" i="3" a="1"/>
  <c r="A115" i="3" a="1"/>
  <c r="A49" i="3" a="1"/>
  <c r="A20" i="3" a="1"/>
  <c r="A236" i="3" a="1"/>
  <c r="A144" i="3" a="1"/>
  <c r="A190" i="3" a="1"/>
  <c r="A89" i="3" a="1"/>
  <c r="A76" i="3" a="1"/>
  <c r="A60" i="3" a="1"/>
  <c r="A164" i="3" l="1"/>
  <c r="A278" i="3"/>
  <c r="A193" i="3"/>
  <c r="A195" i="3"/>
  <c r="A202" i="3"/>
  <c r="A204" i="3"/>
  <c r="A211" i="3"/>
  <c r="A213" i="3"/>
  <c r="A220" i="3"/>
  <c r="A222" i="3"/>
  <c r="A229" i="3"/>
  <c r="A231" i="3"/>
  <c r="A238" i="3"/>
  <c r="A240" i="3"/>
  <c r="A247" i="3"/>
  <c r="A249" i="3"/>
  <c r="A256" i="3"/>
  <c r="A258" i="3"/>
  <c r="A265" i="3"/>
  <c r="A267" i="3"/>
  <c r="A280" i="3"/>
  <c r="A179" i="3"/>
  <c r="A197" i="3"/>
  <c r="A206" i="3"/>
  <c r="A215" i="3"/>
  <c r="A224" i="3"/>
  <c r="A233" i="3"/>
  <c r="A242" i="3"/>
  <c r="A251" i="3"/>
  <c r="A260" i="3"/>
  <c r="A269" i="3"/>
  <c r="A273" i="3"/>
  <c r="A271" i="3"/>
  <c r="A184" i="3"/>
  <c r="A176" i="3"/>
  <c r="A163" i="3"/>
  <c r="A168" i="3"/>
  <c r="A181" i="3"/>
  <c r="A183" i="3"/>
  <c r="A190" i="3"/>
  <c r="A192" i="3"/>
  <c r="A199" i="3"/>
  <c r="A201" i="3"/>
  <c r="A208" i="3"/>
  <c r="A210" i="3"/>
  <c r="A217" i="3"/>
  <c r="A219" i="3"/>
  <c r="A226" i="3"/>
  <c r="A228" i="3"/>
  <c r="A235" i="3"/>
  <c r="A237" i="3"/>
  <c r="A244" i="3"/>
  <c r="A246" i="3"/>
  <c r="A253" i="3"/>
  <c r="A255" i="3"/>
  <c r="A262" i="3"/>
  <c r="A264" i="3"/>
  <c r="A275" i="3"/>
  <c r="A279" i="3"/>
  <c r="A147" i="3"/>
  <c r="A166" i="3"/>
  <c r="A171" i="3"/>
  <c r="A143" i="3"/>
  <c r="A146" i="3"/>
  <c r="A149" i="3"/>
  <c r="A152" i="3"/>
  <c r="A155" i="3"/>
  <c r="A173" i="3"/>
  <c r="A277" i="3"/>
  <c r="A186" i="3"/>
  <c r="A150" i="3"/>
  <c r="A161" i="3"/>
  <c r="A165" i="3"/>
  <c r="A178" i="3"/>
  <c r="A185" i="3"/>
  <c r="A194" i="3"/>
  <c r="A203" i="3"/>
  <c r="A212" i="3"/>
  <c r="A221" i="3"/>
  <c r="A230" i="3"/>
  <c r="A239" i="3"/>
  <c r="A248" i="3"/>
  <c r="A257" i="3"/>
  <c r="A266" i="3"/>
  <c r="A281" i="3"/>
  <c r="A156" i="3"/>
  <c r="A169" i="3"/>
  <c r="A144" i="3"/>
  <c r="A153" i="3"/>
  <c r="A270" i="3"/>
  <c r="A170" i="3"/>
  <c r="A157" i="3"/>
  <c r="A162" i="3"/>
  <c r="A175" i="3"/>
  <c r="A180" i="3"/>
  <c r="A187" i="3"/>
  <c r="A189" i="3"/>
  <c r="A196" i="3"/>
  <c r="A198" i="3"/>
  <c r="A205" i="3"/>
  <c r="A207" i="3"/>
  <c r="A214" i="3"/>
  <c r="A216" i="3"/>
  <c r="A223" i="3"/>
  <c r="A225" i="3"/>
  <c r="A232" i="3"/>
  <c r="A234" i="3"/>
  <c r="A241" i="3"/>
  <c r="A243" i="3"/>
  <c r="A250" i="3"/>
  <c r="A252" i="3"/>
  <c r="A259" i="3"/>
  <c r="A261" i="3"/>
  <c r="A268" i="3"/>
  <c r="A174" i="3"/>
  <c r="A142" i="3"/>
  <c r="A145" i="3"/>
  <c r="A148" i="3"/>
  <c r="A151" i="3"/>
  <c r="A154" i="3"/>
  <c r="A167" i="3"/>
  <c r="A272" i="3"/>
  <c r="A276" i="3"/>
  <c r="A188" i="3"/>
  <c r="A158" i="3"/>
  <c r="A160" i="3"/>
  <c r="A159" i="3"/>
  <c r="A172" i="3"/>
  <c r="A177" i="3"/>
  <c r="A182" i="3"/>
  <c r="A191" i="3"/>
  <c r="A200" i="3"/>
  <c r="A209" i="3"/>
  <c r="A218" i="3"/>
  <c r="A227" i="3"/>
  <c r="A236" i="3"/>
  <c r="A245" i="3"/>
  <c r="A254" i="3"/>
  <c r="A263" i="3"/>
  <c r="A274" i="3"/>
  <c r="A88" i="3"/>
  <c r="A96" i="3"/>
  <c r="A102" i="3"/>
  <c r="A91" i="3"/>
  <c r="A99" i="3"/>
  <c r="A135" i="3"/>
  <c r="A97" i="3"/>
  <c r="A126" i="3"/>
  <c r="A123" i="3"/>
  <c r="A78" i="3"/>
  <c r="A120" i="3"/>
  <c r="A73" i="3"/>
  <c r="A117" i="3"/>
  <c r="A76" i="3"/>
  <c r="A84" i="3"/>
  <c r="A79" i="3"/>
  <c r="A87" i="3"/>
  <c r="A111" i="3"/>
  <c r="A141" i="3"/>
  <c r="A94" i="3"/>
  <c r="A132" i="3"/>
  <c r="A129" i="3"/>
  <c r="A72" i="3"/>
  <c r="A82" i="3"/>
  <c r="A90" i="3"/>
  <c r="A108" i="3"/>
  <c r="A75" i="3"/>
  <c r="A81" i="3"/>
  <c r="A114" i="3"/>
  <c r="A85" i="3"/>
  <c r="A93" i="3"/>
  <c r="A105" i="3"/>
  <c r="A138" i="3"/>
  <c r="A100" i="3"/>
  <c r="A103" i="3"/>
  <c r="A106" i="3"/>
  <c r="A109" i="3"/>
  <c r="A112" i="3"/>
  <c r="A115" i="3"/>
  <c r="A118" i="3"/>
  <c r="A121" i="3"/>
  <c r="A124" i="3"/>
  <c r="A127" i="3"/>
  <c r="A130" i="3"/>
  <c r="A133" i="3"/>
  <c r="A136" i="3"/>
  <c r="A139" i="3"/>
  <c r="A80" i="3"/>
  <c r="A86" i="3"/>
  <c r="A98" i="3"/>
  <c r="A101" i="3"/>
  <c r="A110" i="3"/>
  <c r="A113" i="3"/>
  <c r="A116" i="3"/>
  <c r="A125" i="3"/>
  <c r="A128" i="3"/>
  <c r="A131" i="3"/>
  <c r="A134" i="3"/>
  <c r="A137" i="3"/>
  <c r="A140" i="3"/>
  <c r="A77" i="3"/>
  <c r="A89" i="3"/>
  <c r="A95" i="3"/>
  <c r="A107" i="3"/>
  <c r="A119" i="3"/>
  <c r="A74" i="3"/>
  <c r="A83" i="3"/>
  <c r="A92" i="3"/>
  <c r="A104" i="3"/>
  <c r="A122" i="3"/>
  <c r="A69" i="3"/>
  <c r="A65" i="3"/>
  <c r="A70" i="3"/>
  <c r="A63" i="3"/>
  <c r="A71" i="3"/>
  <c r="A64" i="3"/>
  <c r="A66" i="3"/>
  <c r="A62" i="3"/>
  <c r="A68" i="3"/>
  <c r="A67" i="3"/>
  <c r="A53" i="3"/>
  <c r="A61" i="3"/>
  <c r="A60" i="3"/>
  <c r="A59" i="3"/>
  <c r="A52" i="3"/>
  <c r="A58" i="3"/>
  <c r="A57" i="3"/>
  <c r="A56" i="3"/>
  <c r="A55" i="3"/>
  <c r="A54" i="3"/>
  <c r="A46" i="3"/>
  <c r="A42" i="3"/>
  <c r="A48" i="3"/>
  <c r="A50" i="3"/>
  <c r="A49" i="3"/>
  <c r="A51" i="3"/>
  <c r="A44" i="3"/>
  <c r="A43" i="3"/>
  <c r="A45" i="3"/>
  <c r="A47" i="3"/>
  <c r="A39" i="3"/>
  <c r="A35" i="3"/>
  <c r="A40" i="3"/>
  <c r="A36" i="3"/>
  <c r="A32" i="3"/>
  <c r="A38" i="3"/>
  <c r="A34" i="3"/>
  <c r="A33" i="3"/>
  <c r="A41" i="3"/>
  <c r="A37" i="3"/>
  <c r="A23" i="3"/>
  <c r="A25" i="3"/>
  <c r="A30" i="3"/>
  <c r="A29" i="3"/>
  <c r="A31" i="3"/>
  <c r="A24" i="3"/>
  <c r="A26" i="3"/>
  <c r="A22" i="3"/>
  <c r="A28" i="3"/>
  <c r="A27" i="3"/>
  <c r="A13" i="3"/>
  <c r="A12" i="3"/>
  <c r="A21" i="3"/>
  <c r="A20" i="3"/>
  <c r="A19" i="3"/>
  <c r="A18" i="3"/>
  <c r="A17" i="3"/>
  <c r="A16" i="3"/>
  <c r="A15" i="3"/>
  <c r="A14" i="3"/>
  <c r="A3" i="3"/>
  <c r="A4" i="3"/>
  <c r="A5" i="3"/>
  <c r="A11" i="3"/>
  <c r="A9" i="3"/>
  <c r="A7" i="3"/>
  <c r="A8" i="3"/>
  <c r="A10" i="3"/>
  <c r="A6" i="3"/>
  <c r="A2" i="3"/>
  <c r="G2" i="3" s="1"/>
  <c r="G200" i="3" l="1"/>
  <c r="E200" i="3"/>
  <c r="F200" i="3"/>
  <c r="F154" i="3"/>
  <c r="E154" i="3"/>
  <c r="G154" i="3"/>
  <c r="G241" i="3"/>
  <c r="F241" i="3"/>
  <c r="E241" i="3"/>
  <c r="G187" i="3"/>
  <c r="F187" i="3"/>
  <c r="E187" i="3"/>
  <c r="G266" i="3"/>
  <c r="E266" i="3"/>
  <c r="F266" i="3"/>
  <c r="G161" i="3"/>
  <c r="F161" i="3"/>
  <c r="E161" i="3"/>
  <c r="F147" i="3"/>
  <c r="G147" i="3"/>
  <c r="E147" i="3"/>
  <c r="G226" i="3"/>
  <c r="F226" i="3"/>
  <c r="E226" i="3"/>
  <c r="G163" i="3"/>
  <c r="F163" i="3"/>
  <c r="E163" i="3"/>
  <c r="G206" i="3"/>
  <c r="E206" i="3"/>
  <c r="F206" i="3"/>
  <c r="G231" i="3"/>
  <c r="F231" i="3"/>
  <c r="E231" i="3"/>
  <c r="G191" i="3"/>
  <c r="E191" i="3"/>
  <c r="F191" i="3"/>
  <c r="F151" i="3"/>
  <c r="E151" i="3"/>
  <c r="G151" i="3"/>
  <c r="G234" i="3"/>
  <c r="F234" i="3"/>
  <c r="E234" i="3"/>
  <c r="F180" i="3"/>
  <c r="E180" i="3"/>
  <c r="G180" i="3"/>
  <c r="G257" i="3"/>
  <c r="E257" i="3"/>
  <c r="F257" i="3"/>
  <c r="F150" i="3"/>
  <c r="G150" i="3"/>
  <c r="E150" i="3"/>
  <c r="F279" i="3"/>
  <c r="E279" i="3"/>
  <c r="G279" i="3"/>
  <c r="F219" i="3"/>
  <c r="E219" i="3"/>
  <c r="G219" i="3"/>
  <c r="G176" i="3"/>
  <c r="F176" i="3"/>
  <c r="E176" i="3"/>
  <c r="G197" i="3"/>
  <c r="E197" i="3"/>
  <c r="F197" i="3"/>
  <c r="G229" i="3"/>
  <c r="F229" i="3"/>
  <c r="E229" i="3"/>
  <c r="G216" i="3"/>
  <c r="F216" i="3"/>
  <c r="E216" i="3"/>
  <c r="F255" i="3"/>
  <c r="E255" i="3"/>
  <c r="G255" i="3"/>
  <c r="F201" i="3"/>
  <c r="E201" i="3"/>
  <c r="G201" i="3"/>
  <c r="G269" i="3"/>
  <c r="F269" i="3"/>
  <c r="E269" i="3"/>
  <c r="G265" i="3"/>
  <c r="F265" i="3"/>
  <c r="E265" i="3"/>
  <c r="E211" i="3"/>
  <c r="G211" i="3"/>
  <c r="F211" i="3"/>
  <c r="E152" i="3"/>
  <c r="G152" i="3"/>
  <c r="F152" i="3"/>
  <c r="G260" i="3"/>
  <c r="E260" i="3"/>
  <c r="F260" i="3"/>
  <c r="G258" i="3"/>
  <c r="F258" i="3"/>
  <c r="E258" i="3"/>
  <c r="G204" i="3"/>
  <c r="F204" i="3"/>
  <c r="E204" i="3"/>
  <c r="G158" i="3"/>
  <c r="F158" i="3"/>
  <c r="E158" i="3"/>
  <c r="G256" i="3"/>
  <c r="F256" i="3"/>
  <c r="E256" i="3"/>
  <c r="G202" i="3"/>
  <c r="F202" i="3"/>
  <c r="E202" i="3"/>
  <c r="G182" i="3"/>
  <c r="E182" i="3"/>
  <c r="F182" i="3"/>
  <c r="E175" i="3"/>
  <c r="G175" i="3"/>
  <c r="F175" i="3"/>
  <c r="G275" i="3"/>
  <c r="F275" i="3"/>
  <c r="E275" i="3"/>
  <c r="G179" i="3"/>
  <c r="F179" i="3"/>
  <c r="E179" i="3"/>
  <c r="G145" i="3"/>
  <c r="E145" i="3"/>
  <c r="F145" i="3"/>
  <c r="G162" i="3"/>
  <c r="F162" i="3"/>
  <c r="E162" i="3"/>
  <c r="G277" i="3"/>
  <c r="F277" i="3"/>
  <c r="E277" i="3"/>
  <c r="F210" i="3"/>
  <c r="E210" i="3"/>
  <c r="G210" i="3"/>
  <c r="G220" i="3"/>
  <c r="F220" i="3"/>
  <c r="E220" i="3"/>
  <c r="F172" i="3"/>
  <c r="G172" i="3"/>
  <c r="E172" i="3"/>
  <c r="G223" i="3"/>
  <c r="F223" i="3"/>
  <c r="E223" i="3"/>
  <c r="G230" i="3"/>
  <c r="E230" i="3"/>
  <c r="F230" i="3"/>
  <c r="G262" i="3"/>
  <c r="F262" i="3"/>
  <c r="E262" i="3"/>
  <c r="G213" i="3"/>
  <c r="F213" i="3"/>
  <c r="E213" i="3"/>
  <c r="G263" i="3"/>
  <c r="E263" i="3"/>
  <c r="F263" i="3"/>
  <c r="F174" i="3"/>
  <c r="G174" i="3"/>
  <c r="E174" i="3"/>
  <c r="G155" i="3"/>
  <c r="E155" i="3"/>
  <c r="F155" i="3"/>
  <c r="G254" i="3"/>
  <c r="E254" i="3"/>
  <c r="F254" i="3"/>
  <c r="G268" i="3"/>
  <c r="F268" i="3"/>
  <c r="E268" i="3"/>
  <c r="G270" i="3"/>
  <c r="F270" i="3"/>
  <c r="E270" i="3"/>
  <c r="G253" i="3"/>
  <c r="F253" i="3"/>
  <c r="E253" i="3"/>
  <c r="G245" i="3"/>
  <c r="E245" i="3"/>
  <c r="F245" i="3"/>
  <c r="G203" i="3"/>
  <c r="E203" i="3"/>
  <c r="F203" i="3"/>
  <c r="F192" i="3"/>
  <c r="E192" i="3"/>
  <c r="G192" i="3"/>
  <c r="G205" i="3"/>
  <c r="F205" i="3"/>
  <c r="E205" i="3"/>
  <c r="G227" i="3"/>
  <c r="E227" i="3"/>
  <c r="F227" i="3"/>
  <c r="G276" i="3"/>
  <c r="F276" i="3"/>
  <c r="E276" i="3"/>
  <c r="G252" i="3"/>
  <c r="F252" i="3"/>
  <c r="E252" i="3"/>
  <c r="G198" i="3"/>
  <c r="F198" i="3"/>
  <c r="E198" i="3"/>
  <c r="G169" i="3"/>
  <c r="F169" i="3"/>
  <c r="E169" i="3"/>
  <c r="G185" i="3"/>
  <c r="E185" i="3"/>
  <c r="F185" i="3"/>
  <c r="E143" i="3"/>
  <c r="G143" i="3"/>
  <c r="F143" i="3"/>
  <c r="F237" i="3"/>
  <c r="E237" i="3"/>
  <c r="G237" i="3"/>
  <c r="F183" i="3"/>
  <c r="E183" i="3"/>
  <c r="G183" i="3"/>
  <c r="G233" i="3"/>
  <c r="E233" i="3"/>
  <c r="F233" i="3"/>
  <c r="G247" i="3"/>
  <c r="F247" i="3"/>
  <c r="E247" i="3"/>
  <c r="E193" i="3"/>
  <c r="G193" i="3"/>
  <c r="F193" i="3"/>
  <c r="F148" i="3"/>
  <c r="G148" i="3"/>
  <c r="E148" i="3"/>
  <c r="G248" i="3"/>
  <c r="E248" i="3"/>
  <c r="F248" i="3"/>
  <c r="G217" i="3"/>
  <c r="F217" i="3"/>
  <c r="E217" i="3"/>
  <c r="E184" i="3"/>
  <c r="G184" i="3"/>
  <c r="F184" i="3"/>
  <c r="E177" i="3"/>
  <c r="G177" i="3"/>
  <c r="F177" i="3"/>
  <c r="G271" i="3"/>
  <c r="F271" i="3"/>
  <c r="E271" i="3"/>
  <c r="G259" i="3"/>
  <c r="F259" i="3"/>
  <c r="E259" i="3"/>
  <c r="G218" i="3"/>
  <c r="E218" i="3"/>
  <c r="F218" i="3"/>
  <c r="G272" i="3"/>
  <c r="F272" i="3"/>
  <c r="E272" i="3"/>
  <c r="G250" i="3"/>
  <c r="F250" i="3"/>
  <c r="E250" i="3"/>
  <c r="G196" i="3"/>
  <c r="F196" i="3"/>
  <c r="E196" i="3"/>
  <c r="G156" i="3"/>
  <c r="F156" i="3"/>
  <c r="E156" i="3"/>
  <c r="E178" i="3"/>
  <c r="G178" i="3"/>
  <c r="F178" i="3"/>
  <c r="G171" i="3"/>
  <c r="E171" i="3"/>
  <c r="F171" i="3"/>
  <c r="G235" i="3"/>
  <c r="F235" i="3"/>
  <c r="E235" i="3"/>
  <c r="G181" i="3"/>
  <c r="F181" i="3"/>
  <c r="E181" i="3"/>
  <c r="G224" i="3"/>
  <c r="E224" i="3"/>
  <c r="F224" i="3"/>
  <c r="G240" i="3"/>
  <c r="F240" i="3"/>
  <c r="E240" i="3"/>
  <c r="G278" i="3"/>
  <c r="F278" i="3"/>
  <c r="E278" i="3"/>
  <c r="G232" i="3"/>
  <c r="F232" i="3"/>
  <c r="E232" i="3"/>
  <c r="G186" i="3"/>
  <c r="F186" i="3"/>
  <c r="E186" i="3"/>
  <c r="G222" i="3"/>
  <c r="F222" i="3"/>
  <c r="E222" i="3"/>
  <c r="G225" i="3"/>
  <c r="F225" i="3"/>
  <c r="E225" i="3"/>
  <c r="G239" i="3"/>
  <c r="E239" i="3"/>
  <c r="F239" i="3"/>
  <c r="F264" i="3"/>
  <c r="E264" i="3"/>
  <c r="G264" i="3"/>
  <c r="G280" i="3"/>
  <c r="F280" i="3"/>
  <c r="E280" i="3"/>
  <c r="G274" i="3"/>
  <c r="F274" i="3"/>
  <c r="E274" i="3"/>
  <c r="F142" i="3"/>
  <c r="E142" i="3"/>
  <c r="G142" i="3"/>
  <c r="E157" i="3"/>
  <c r="G157" i="3"/>
  <c r="F157" i="3"/>
  <c r="G173" i="3"/>
  <c r="E173" i="3"/>
  <c r="F173" i="3"/>
  <c r="G208" i="3"/>
  <c r="F208" i="3"/>
  <c r="E208" i="3"/>
  <c r="G273" i="3"/>
  <c r="F273" i="3"/>
  <c r="E273" i="3"/>
  <c r="G267" i="3"/>
  <c r="F267" i="3"/>
  <c r="E267" i="3"/>
  <c r="E159" i="3"/>
  <c r="G159" i="3"/>
  <c r="F159" i="3"/>
  <c r="G170" i="3"/>
  <c r="F170" i="3"/>
  <c r="E170" i="3"/>
  <c r="G221" i="3"/>
  <c r="E221" i="3"/>
  <c r="F221" i="3"/>
  <c r="E160" i="3"/>
  <c r="G160" i="3"/>
  <c r="F160" i="3"/>
  <c r="G214" i="3"/>
  <c r="F214" i="3"/>
  <c r="E214" i="3"/>
  <c r="G212" i="3"/>
  <c r="E212" i="3"/>
  <c r="F212" i="3"/>
  <c r="G199" i="3"/>
  <c r="F199" i="3"/>
  <c r="E199" i="3"/>
  <c r="G261" i="3"/>
  <c r="F261" i="3"/>
  <c r="E261" i="3"/>
  <c r="G207" i="3"/>
  <c r="F207" i="3"/>
  <c r="E207" i="3"/>
  <c r="F153" i="3"/>
  <c r="G153" i="3"/>
  <c r="E153" i="3"/>
  <c r="E149" i="3"/>
  <c r="G149" i="3"/>
  <c r="F149" i="3"/>
  <c r="F246" i="3"/>
  <c r="E246" i="3"/>
  <c r="G246" i="3"/>
  <c r="G251" i="3"/>
  <c r="E251" i="3"/>
  <c r="F251" i="3"/>
  <c r="G236" i="3"/>
  <c r="E236" i="3"/>
  <c r="F236" i="3"/>
  <c r="G188" i="3"/>
  <c r="E188" i="3"/>
  <c r="F188" i="3"/>
  <c r="G144" i="3"/>
  <c r="F144" i="3"/>
  <c r="E144" i="3"/>
  <c r="G194" i="3"/>
  <c r="E194" i="3"/>
  <c r="F194" i="3"/>
  <c r="E146" i="3"/>
  <c r="G146" i="3"/>
  <c r="F146" i="3"/>
  <c r="G244" i="3"/>
  <c r="F244" i="3"/>
  <c r="E244" i="3"/>
  <c r="G190" i="3"/>
  <c r="F190" i="3"/>
  <c r="E190" i="3"/>
  <c r="G242" i="3"/>
  <c r="E242" i="3"/>
  <c r="F242" i="3"/>
  <c r="G249" i="3"/>
  <c r="F249" i="3"/>
  <c r="E249" i="3"/>
  <c r="G195" i="3"/>
  <c r="F195" i="3"/>
  <c r="E195" i="3"/>
  <c r="G209" i="3"/>
  <c r="E209" i="3"/>
  <c r="F209" i="3"/>
  <c r="G167" i="3"/>
  <c r="F167" i="3"/>
  <c r="E167" i="3"/>
  <c r="G243" i="3"/>
  <c r="F243" i="3"/>
  <c r="E243" i="3"/>
  <c r="G189" i="3"/>
  <c r="F189" i="3"/>
  <c r="E189" i="3"/>
  <c r="G281" i="3"/>
  <c r="F281" i="3"/>
  <c r="E281" i="3"/>
  <c r="G165" i="3"/>
  <c r="F165" i="3"/>
  <c r="E165" i="3"/>
  <c r="F166" i="3"/>
  <c r="G166" i="3"/>
  <c r="E166" i="3"/>
  <c r="F228" i="3"/>
  <c r="E228" i="3"/>
  <c r="G228" i="3"/>
  <c r="F168" i="3"/>
  <c r="E168" i="3"/>
  <c r="G168" i="3"/>
  <c r="G215" i="3"/>
  <c r="E215" i="3"/>
  <c r="F215" i="3"/>
  <c r="G238" i="3"/>
  <c r="F238" i="3"/>
  <c r="E238" i="3"/>
  <c r="G164" i="3"/>
  <c r="F164" i="3"/>
  <c r="E164" i="3"/>
  <c r="E80" i="3"/>
  <c r="F80" i="3"/>
  <c r="G80" i="3"/>
  <c r="G73" i="3"/>
  <c r="E73" i="3"/>
  <c r="F73" i="3"/>
  <c r="E137" i="3"/>
  <c r="G137" i="3"/>
  <c r="F137" i="3"/>
  <c r="G103" i="3"/>
  <c r="F103" i="3"/>
  <c r="E103" i="3"/>
  <c r="G72" i="3"/>
  <c r="F72" i="3"/>
  <c r="E72" i="3"/>
  <c r="G120" i="3"/>
  <c r="F120" i="3"/>
  <c r="E120" i="3"/>
  <c r="E122" i="3"/>
  <c r="G122" i="3"/>
  <c r="F122" i="3"/>
  <c r="E134" i="3"/>
  <c r="F134" i="3"/>
  <c r="G134" i="3"/>
  <c r="G136" i="3"/>
  <c r="F136" i="3"/>
  <c r="E136" i="3"/>
  <c r="G100" i="3"/>
  <c r="E100" i="3"/>
  <c r="F100" i="3"/>
  <c r="G78" i="3"/>
  <c r="F78" i="3"/>
  <c r="E78" i="3"/>
  <c r="E131" i="3"/>
  <c r="G131" i="3"/>
  <c r="F131" i="3"/>
  <c r="G138" i="3"/>
  <c r="F138" i="3"/>
  <c r="E138" i="3"/>
  <c r="G123" i="3"/>
  <c r="F123" i="3"/>
  <c r="E123" i="3"/>
  <c r="E92" i="3"/>
  <c r="G92" i="3"/>
  <c r="F92" i="3"/>
  <c r="G105" i="3"/>
  <c r="F105" i="3"/>
  <c r="E105" i="3"/>
  <c r="E83" i="3"/>
  <c r="F83" i="3"/>
  <c r="G83" i="3"/>
  <c r="G141" i="3"/>
  <c r="F141" i="3"/>
  <c r="E141" i="3"/>
  <c r="E74" i="3"/>
  <c r="F74" i="3"/>
  <c r="G74" i="3"/>
  <c r="G124" i="3"/>
  <c r="E124" i="3"/>
  <c r="F124" i="3"/>
  <c r="G85" i="3"/>
  <c r="E85" i="3"/>
  <c r="F85" i="3"/>
  <c r="G114" i="3"/>
  <c r="F114" i="3"/>
  <c r="E114" i="3"/>
  <c r="G118" i="3"/>
  <c r="F118" i="3"/>
  <c r="E118" i="3"/>
  <c r="E101" i="3"/>
  <c r="G101" i="3"/>
  <c r="F101" i="3"/>
  <c r="G115" i="3"/>
  <c r="E115" i="3"/>
  <c r="F115" i="3"/>
  <c r="G75" i="3"/>
  <c r="F75" i="3"/>
  <c r="E75" i="3"/>
  <c r="G84" i="3"/>
  <c r="F84" i="3"/>
  <c r="E84" i="3"/>
  <c r="G102" i="3"/>
  <c r="F102" i="3"/>
  <c r="E102" i="3"/>
  <c r="E128" i="3"/>
  <c r="F128" i="3"/>
  <c r="G128" i="3"/>
  <c r="G130" i="3"/>
  <c r="F130" i="3"/>
  <c r="E130" i="3"/>
  <c r="G94" i="3"/>
  <c r="E94" i="3"/>
  <c r="F94" i="3"/>
  <c r="E125" i="3"/>
  <c r="F125" i="3"/>
  <c r="G125" i="3"/>
  <c r="G93" i="3"/>
  <c r="F93" i="3"/>
  <c r="E93" i="3"/>
  <c r="E116" i="3"/>
  <c r="G116" i="3"/>
  <c r="F116" i="3"/>
  <c r="G111" i="3"/>
  <c r="F111" i="3"/>
  <c r="E111" i="3"/>
  <c r="E119" i="3"/>
  <c r="G119" i="3"/>
  <c r="F119" i="3"/>
  <c r="G87" i="3"/>
  <c r="F87" i="3"/>
  <c r="E87" i="3"/>
  <c r="G79" i="3"/>
  <c r="F79" i="3"/>
  <c r="E79" i="3"/>
  <c r="E89" i="3"/>
  <c r="G89" i="3"/>
  <c r="F89" i="3"/>
  <c r="E98" i="3"/>
  <c r="F98" i="3"/>
  <c r="G98" i="3"/>
  <c r="G112" i="3"/>
  <c r="F112" i="3"/>
  <c r="E112" i="3"/>
  <c r="G108" i="3"/>
  <c r="F108" i="3"/>
  <c r="E108" i="3"/>
  <c r="G76" i="3"/>
  <c r="F76" i="3"/>
  <c r="E76" i="3"/>
  <c r="G96" i="3"/>
  <c r="F96" i="3"/>
  <c r="E96" i="3"/>
  <c r="E140" i="3"/>
  <c r="G140" i="3"/>
  <c r="F140" i="3"/>
  <c r="G106" i="3"/>
  <c r="F106" i="3"/>
  <c r="E106" i="3"/>
  <c r="G82" i="3"/>
  <c r="F82" i="3"/>
  <c r="E82" i="3"/>
  <c r="F139" i="3"/>
  <c r="G139" i="3"/>
  <c r="E139" i="3"/>
  <c r="G129" i="3"/>
  <c r="F129" i="3"/>
  <c r="E129" i="3"/>
  <c r="E104" i="3"/>
  <c r="G104" i="3"/>
  <c r="F104" i="3"/>
  <c r="G133" i="3"/>
  <c r="F133" i="3"/>
  <c r="E133" i="3"/>
  <c r="G132" i="3"/>
  <c r="F132" i="3"/>
  <c r="E132" i="3"/>
  <c r="G126" i="3"/>
  <c r="F126" i="3"/>
  <c r="E126" i="3"/>
  <c r="G127" i="3"/>
  <c r="F127" i="3"/>
  <c r="E127" i="3"/>
  <c r="G97" i="3"/>
  <c r="E97" i="3"/>
  <c r="F97" i="3"/>
  <c r="G135" i="3"/>
  <c r="F135" i="3"/>
  <c r="E135" i="3"/>
  <c r="E113" i="3"/>
  <c r="F113" i="3"/>
  <c r="G113" i="3"/>
  <c r="G121" i="3"/>
  <c r="F121" i="3"/>
  <c r="E121" i="3"/>
  <c r="G99" i="3"/>
  <c r="F99" i="3"/>
  <c r="E99" i="3"/>
  <c r="E107" i="3"/>
  <c r="F107" i="3"/>
  <c r="G107" i="3"/>
  <c r="E110" i="3"/>
  <c r="F110" i="3"/>
  <c r="G110" i="3"/>
  <c r="G81" i="3"/>
  <c r="F81" i="3"/>
  <c r="E81" i="3"/>
  <c r="G91" i="3"/>
  <c r="F91" i="3"/>
  <c r="E91" i="3"/>
  <c r="E95" i="3"/>
  <c r="G95" i="3"/>
  <c r="F95" i="3"/>
  <c r="E77" i="3"/>
  <c r="G77" i="3"/>
  <c r="F77" i="3"/>
  <c r="E86" i="3"/>
  <c r="G86" i="3"/>
  <c r="F86" i="3"/>
  <c r="G109" i="3"/>
  <c r="F109" i="3"/>
  <c r="E109" i="3"/>
  <c r="G90" i="3"/>
  <c r="F90" i="3"/>
  <c r="E90" i="3"/>
  <c r="G117" i="3"/>
  <c r="F117" i="3"/>
  <c r="E117" i="3"/>
  <c r="G88" i="3"/>
  <c r="F88" i="3"/>
  <c r="E88" i="3"/>
  <c r="G67" i="3"/>
  <c r="F67" i="3"/>
  <c r="E67" i="3"/>
  <c r="G68" i="3"/>
  <c r="F68" i="3"/>
  <c r="E68" i="3"/>
  <c r="F64" i="3"/>
  <c r="E64" i="3"/>
  <c r="G64" i="3"/>
  <c r="G62" i="3"/>
  <c r="F62" i="3"/>
  <c r="E62" i="3"/>
  <c r="E66" i="3"/>
  <c r="G66" i="3"/>
  <c r="F66" i="3"/>
  <c r="G71" i="3"/>
  <c r="F71" i="3"/>
  <c r="E71" i="3"/>
  <c r="G63" i="3"/>
  <c r="F63" i="3"/>
  <c r="E63" i="3"/>
  <c r="F70" i="3"/>
  <c r="E70" i="3"/>
  <c r="G70" i="3"/>
  <c r="G65" i="3"/>
  <c r="F65" i="3"/>
  <c r="E65" i="3"/>
  <c r="G69" i="3"/>
  <c r="E69" i="3"/>
  <c r="F69" i="3"/>
  <c r="G56" i="3"/>
  <c r="E56" i="3"/>
  <c r="F56" i="3"/>
  <c r="F57" i="3"/>
  <c r="G57" i="3"/>
  <c r="E57" i="3"/>
  <c r="G52" i="3"/>
  <c r="F52" i="3"/>
  <c r="E52" i="3"/>
  <c r="E54" i="3"/>
  <c r="G54" i="3"/>
  <c r="F54" i="3"/>
  <c r="G61" i="3"/>
  <c r="F61" i="3"/>
  <c r="E61" i="3"/>
  <c r="G55" i="3"/>
  <c r="F55" i="3"/>
  <c r="E55" i="3"/>
  <c r="G58" i="3"/>
  <c r="F58" i="3"/>
  <c r="E58" i="3"/>
  <c r="E59" i="3"/>
  <c r="G59" i="3"/>
  <c r="F59" i="3"/>
  <c r="E60" i="3"/>
  <c r="G60" i="3"/>
  <c r="F60" i="3"/>
  <c r="G53" i="3"/>
  <c r="F53" i="3"/>
  <c r="E53" i="3"/>
  <c r="F47" i="3"/>
  <c r="G47" i="3"/>
  <c r="E47" i="3"/>
  <c r="G43" i="3"/>
  <c r="F43" i="3"/>
  <c r="E43" i="3"/>
  <c r="G48" i="3"/>
  <c r="F48" i="3"/>
  <c r="E48" i="3"/>
  <c r="G45" i="3"/>
  <c r="F45" i="3"/>
  <c r="E45" i="3"/>
  <c r="F44" i="3"/>
  <c r="E44" i="3"/>
  <c r="G44" i="3"/>
  <c r="G51" i="3"/>
  <c r="F51" i="3"/>
  <c r="E51" i="3"/>
  <c r="E49" i="3"/>
  <c r="G49" i="3"/>
  <c r="F49" i="3"/>
  <c r="G50" i="3"/>
  <c r="F50" i="3"/>
  <c r="E50" i="3"/>
  <c r="G42" i="3"/>
  <c r="F42" i="3"/>
  <c r="E42" i="3"/>
  <c r="E46" i="3"/>
  <c r="F46" i="3"/>
  <c r="G46" i="3"/>
  <c r="G37" i="3"/>
  <c r="F37" i="3"/>
  <c r="E37" i="3"/>
  <c r="G41" i="3"/>
  <c r="F41" i="3"/>
  <c r="E41" i="3"/>
  <c r="G33" i="3"/>
  <c r="F33" i="3"/>
  <c r="E33" i="3"/>
  <c r="F34" i="3"/>
  <c r="G34" i="3"/>
  <c r="E34" i="3"/>
  <c r="G38" i="3"/>
  <c r="F38" i="3"/>
  <c r="E38" i="3"/>
  <c r="G32" i="3"/>
  <c r="F32" i="3"/>
  <c r="E32" i="3"/>
  <c r="G36" i="3"/>
  <c r="F36" i="3"/>
  <c r="E36" i="3"/>
  <c r="G35" i="3"/>
  <c r="F35" i="3"/>
  <c r="E35" i="3"/>
  <c r="F40" i="3"/>
  <c r="E40" i="3"/>
  <c r="G40" i="3"/>
  <c r="F39" i="3"/>
  <c r="E39" i="3"/>
  <c r="G39" i="3"/>
  <c r="F27" i="3"/>
  <c r="E27" i="3"/>
  <c r="G27" i="3"/>
  <c r="G28" i="3"/>
  <c r="F28" i="3"/>
  <c r="E28" i="3"/>
  <c r="E30" i="3"/>
  <c r="G30" i="3"/>
  <c r="F30" i="3"/>
  <c r="G25" i="3"/>
  <c r="F25" i="3"/>
  <c r="E25" i="3"/>
  <c r="G22" i="3"/>
  <c r="F22" i="3"/>
  <c r="E22" i="3"/>
  <c r="E26" i="3"/>
  <c r="G26" i="3"/>
  <c r="F26" i="3"/>
  <c r="G24" i="3"/>
  <c r="F24" i="3"/>
  <c r="E24" i="3"/>
  <c r="G31" i="3"/>
  <c r="F31" i="3"/>
  <c r="E31" i="3"/>
  <c r="G29" i="3"/>
  <c r="E29" i="3"/>
  <c r="F29" i="3"/>
  <c r="E23" i="3"/>
  <c r="G23" i="3"/>
  <c r="F23" i="3"/>
  <c r="G14" i="3"/>
  <c r="E14" i="3"/>
  <c r="F14" i="3"/>
  <c r="G17" i="3"/>
  <c r="E17" i="3"/>
  <c r="F17" i="3"/>
  <c r="G18" i="3"/>
  <c r="F18" i="3"/>
  <c r="E18" i="3"/>
  <c r="F19" i="3"/>
  <c r="E19" i="3"/>
  <c r="G19" i="3"/>
  <c r="G20" i="3"/>
  <c r="E20" i="3"/>
  <c r="F20" i="3"/>
  <c r="G12" i="3"/>
  <c r="F12" i="3"/>
  <c r="E12" i="3"/>
  <c r="G15" i="3"/>
  <c r="F15" i="3"/>
  <c r="E15" i="3"/>
  <c r="G16" i="3"/>
  <c r="F16" i="3"/>
  <c r="E16" i="3"/>
  <c r="G21" i="3"/>
  <c r="F21" i="3"/>
  <c r="E21" i="3"/>
  <c r="G13" i="3"/>
  <c r="F13" i="3"/>
  <c r="E13" i="3"/>
  <c r="G6" i="3"/>
  <c r="F6" i="3"/>
  <c r="G10" i="3"/>
  <c r="F10" i="3"/>
  <c r="F8" i="3"/>
  <c r="G8" i="3"/>
  <c r="F7" i="3"/>
  <c r="G7" i="3"/>
  <c r="F9" i="3"/>
  <c r="G9" i="3"/>
  <c r="G11" i="3"/>
  <c r="F11" i="3"/>
  <c r="G5" i="3"/>
  <c r="F5" i="3"/>
  <c r="F4" i="3"/>
  <c r="G4" i="3"/>
  <c r="F3" i="3"/>
  <c r="G3" i="3"/>
  <c r="E2" i="3"/>
  <c r="F2" i="3"/>
  <c r="C3" i="3"/>
  <c r="D3" i="3" s="1"/>
  <c r="E3" i="3" s="1"/>
  <c r="C4" i="3" l="1"/>
  <c r="D4" i="3" s="1"/>
  <c r="E4" i="3" s="1"/>
  <c r="C5" i="3" l="1"/>
  <c r="D5" i="3" s="1"/>
  <c r="E5" i="3" s="1"/>
  <c r="C6" i="3" l="1"/>
  <c r="D6" i="3" s="1"/>
  <c r="E6" i="3" s="1"/>
  <c r="C7" i="3" l="1"/>
  <c r="D7" i="3" s="1"/>
  <c r="E7" i="3" s="1"/>
  <c r="C8" i="3" l="1"/>
  <c r="D8" i="3" s="1"/>
  <c r="E8" i="3" s="1"/>
  <c r="C9" i="3" l="1"/>
  <c r="D9" i="3" s="1"/>
  <c r="E9" i="3" s="1"/>
  <c r="C11" i="3" l="1"/>
  <c r="D11" i="3" s="1"/>
  <c r="E11" i="3" s="1"/>
  <c r="C10" i="3"/>
  <c r="D10" i="3" s="1"/>
  <c r="E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<sst xmlns="http://schemas.openxmlformats.org/spreadsheetml/2006/main" count="55" uniqueCount="33">
  <si>
    <t>Vowel</t>
  </si>
  <si>
    <t>e</t>
  </si>
  <si>
    <t>F1</t>
  </si>
  <si>
    <t>F1 mean</t>
  </si>
  <si>
    <t>F1 variance</t>
  </si>
  <si>
    <t>F2 mean</t>
  </si>
  <si>
    <t>F2 variance</t>
  </si>
  <si>
    <t>i</t>
  </si>
  <si>
    <t>a</t>
  </si>
  <si>
    <t>o</t>
  </si>
  <si>
    <t>u</t>
  </si>
  <si>
    <t>ɛ</t>
  </si>
  <si>
    <t>ɔ</t>
  </si>
  <si>
    <t>F3 mean</t>
  </si>
  <si>
    <t>F3 variance</t>
  </si>
  <si>
    <t>The sound pattern of Standard Italian, as compared with the varieties spoken in Florence, Milan and Rome</t>
  </si>
  <si>
    <t>https://doi.org/10.1017/S0025100305002148</t>
  </si>
  <si>
    <t>Pier Marco Bertinetto and Michele Loporcaro</t>
  </si>
  <si>
    <t>F1 start chart</t>
  </si>
  <si>
    <t>F1 end chart</t>
  </si>
  <si>
    <t>vowel</t>
  </si>
  <si>
    <t>time_index</t>
  </si>
  <si>
    <t>v_time</t>
  </si>
  <si>
    <t>time_abs</t>
  </si>
  <si>
    <t>F2</t>
  </si>
  <si>
    <t>F3</t>
  </si>
  <si>
    <t xml:space="preserve"> </t>
  </si>
  <si>
    <t>Table 1 (from 10 students from Florence)</t>
  </si>
  <si>
    <t>Source for Italian formant frequencies:</t>
  </si>
  <si>
    <t>Publication</t>
  </si>
  <si>
    <t>Authors</t>
  </si>
  <si>
    <t>Link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</si>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</sst>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nsolas"/>
      <family val="2"/>
    </font>
    <font>
      <b/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F3CC8-13B1-D045-A41D-5893DB5D8511}" name="tblSourceFrequencies" displayName="tblSourceFrequencies" ref="A1:I31" totalsRowShown="0" headerRowDxfId="2">
  <autoFilter ref="A1:I31" xr:uid="{FD8F3CC8-13B1-D045-A41D-5893DB5D8511}"/>
  <tableColumns count="9">
    <tableColumn id="1" xr3:uid="{98C15F42-BD22-AC4D-A260-740C9AF0A922}" name="Vowel"/>
    <tableColumn id="2" xr3:uid="{6E4A689F-72B3-0E4A-B470-74EA7656D355}" name="F1 mean"/>
    <tableColumn id="3" xr3:uid="{668418CD-B129-8944-8803-AAEE061A4559}" name="F1 variance"/>
    <tableColumn id="4" xr3:uid="{062603AB-E666-944B-AB2E-D010A5A7F8FD}" name="F2 mean"/>
    <tableColumn id="5" xr3:uid="{9E7F6CB0-A394-0440-837C-C61969ECB10E}" name="F2 variance"/>
    <tableColumn id="6" xr3:uid="{66B7B51E-FEFD-5946-94D8-C66C30FF9EC1}" name="F3 mean"/>
    <tableColumn id="7" xr3:uid="{2BEF3398-7DFB-3348-A4CD-1D1F17A286A0}" name="F3 variance"/>
    <tableColumn id="8" xr3:uid="{B78B74A3-E0FF-774D-ADBE-449FAE818C08}" name="F1 start chart" dataDxfId="1">
      <calculatedColumnFormula>INT(tblSourceFrequencies[[#This Row],[F1 mean]]-tblSourceFrequencies[[#This Row],[F1 variance]]/4)</calculatedColumnFormula>
    </tableColumn>
    <tableColumn id="9" xr3:uid="{7C2B955D-2E81-FE4F-8995-31814CD2E475}" name="F1 end chart" dataDxfId="0">
      <calculatedColumnFormula>INT(tblSourceFrequencies[[#This Row],[F1 mean]]+tblSourceFrequencies[[#This Row],[F1 variance]]/4)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4191-355C-6841-BBE0-7DDE0C88FC23}">
  <dimension ref="A1:I31"/>
  <sheetViews>
    <sheetView tabSelected="1" workbookViewId="0">
      <selection activeCell="D36" sqref="D36"/>
    </sheetView>
  </sheetViews>
  <sheetFormatPr baseColWidth="10" defaultRowHeight="16" x14ac:dyDescent="0.2"/>
  <cols>
    <col min="1" max="2" width="12.42578125" customWidth="1"/>
    <col min="3" max="3" width="14" customWidth="1"/>
    <col min="4" max="4" width="12.42578125" customWidth="1"/>
    <col min="5" max="5" width="14" customWidth="1"/>
    <col min="7" max="7" width="14" customWidth="1"/>
    <col min="8" max="8" width="17" customWidth="1"/>
    <col min="9" max="9" width="15" customWidth="1"/>
  </cols>
  <sheetData>
    <row r="1" spans="1:9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18</v>
      </c>
      <c r="I1" s="1" t="s">
        <v>19</v>
      </c>
    </row>
    <row r="2" spans="1:9" x14ac:dyDescent="0.2">
      <c r="A2" t="s">
        <v>7</v>
      </c>
      <c r="B2">
        <v>290</v>
      </c>
      <c r="C2">
        <v>35</v>
      </c>
      <c r="D2">
        <v>2310</v>
      </c>
      <c r="E2">
        <v>140</v>
      </c>
      <c r="F2">
        <v>2960</v>
      </c>
      <c r="G2">
        <v>165</v>
      </c>
      <c r="H2">
        <f>INT(tblSourceFrequencies[[#This Row],[F1 mean]]-tblSourceFrequencies[[#This Row],[F1 variance]]/4)</f>
        <v>281</v>
      </c>
      <c r="I2">
        <f>INT(tblSourceFrequencies[[#This Row],[F1 mean]]+tblSourceFrequencies[[#This Row],[F1 variance]]/4)</f>
        <v>298</v>
      </c>
    </row>
    <row r="3" spans="1:9" x14ac:dyDescent="0.2">
      <c r="A3" t="s">
        <v>1</v>
      </c>
      <c r="B3">
        <v>350</v>
      </c>
      <c r="C3">
        <v>45</v>
      </c>
      <c r="D3">
        <v>2050</v>
      </c>
      <c r="E3">
        <v>110</v>
      </c>
      <c r="F3">
        <v>2590</v>
      </c>
      <c r="G3">
        <v>100</v>
      </c>
      <c r="H3">
        <f>INT(tblSourceFrequencies[[#This Row],[F1 mean]]-tblSourceFrequencies[[#This Row],[F1 variance]]/4)</f>
        <v>338</v>
      </c>
      <c r="I3">
        <f>INT(tblSourceFrequencies[[#This Row],[F1 mean]]+tblSourceFrequencies[[#This Row],[F1 variance]]/4)</f>
        <v>361</v>
      </c>
    </row>
    <row r="4" spans="1:9" x14ac:dyDescent="0.2">
      <c r="A4" t="s">
        <v>11</v>
      </c>
      <c r="B4">
        <v>490</v>
      </c>
      <c r="C4">
        <v>50</v>
      </c>
      <c r="D4">
        <v>1950</v>
      </c>
      <c r="E4">
        <v>100</v>
      </c>
      <c r="F4">
        <v>2600</v>
      </c>
      <c r="G4">
        <v>80</v>
      </c>
      <c r="H4">
        <f>INT(tblSourceFrequencies[[#This Row],[F1 mean]]-tblSourceFrequencies[[#This Row],[F1 variance]]/4)</f>
        <v>477</v>
      </c>
      <c r="I4">
        <f>INT(tblSourceFrequencies[[#This Row],[F1 mean]]+tblSourceFrequencies[[#This Row],[F1 variance]]/4)</f>
        <v>502</v>
      </c>
    </row>
    <row r="5" spans="1:9" x14ac:dyDescent="0.2">
      <c r="A5" t="s">
        <v>8</v>
      </c>
      <c r="B5">
        <v>780</v>
      </c>
      <c r="C5">
        <v>45</v>
      </c>
      <c r="D5">
        <v>1430</v>
      </c>
      <c r="E5">
        <v>80</v>
      </c>
      <c r="F5">
        <v>2490</v>
      </c>
      <c r="G5">
        <v>110</v>
      </c>
      <c r="H5">
        <f>INT(tblSourceFrequencies[[#This Row],[F1 mean]]-tblSourceFrequencies[[#This Row],[F1 variance]]/4)</f>
        <v>768</v>
      </c>
      <c r="I5">
        <f>INT(tblSourceFrequencies[[#This Row],[F1 mean]]+tblSourceFrequencies[[#This Row],[F1 variance]]/4)</f>
        <v>791</v>
      </c>
    </row>
    <row r="6" spans="1:9" x14ac:dyDescent="0.2">
      <c r="A6" t="s">
        <v>12</v>
      </c>
      <c r="B6">
        <v>550</v>
      </c>
      <c r="C6">
        <v>40</v>
      </c>
      <c r="D6">
        <v>970</v>
      </c>
      <c r="E6">
        <v>40</v>
      </c>
      <c r="F6">
        <v>2650</v>
      </c>
      <c r="G6">
        <v>160</v>
      </c>
      <c r="H6">
        <f>INT(tblSourceFrequencies[[#This Row],[F1 mean]]-tblSourceFrequencies[[#This Row],[F1 variance]]/4)</f>
        <v>540</v>
      </c>
      <c r="I6">
        <f>INT(tblSourceFrequencies[[#This Row],[F1 mean]]+tblSourceFrequencies[[#This Row],[F1 variance]]/4)</f>
        <v>560</v>
      </c>
    </row>
    <row r="7" spans="1:9" x14ac:dyDescent="0.2">
      <c r="A7" t="s">
        <v>9</v>
      </c>
      <c r="B7">
        <v>390</v>
      </c>
      <c r="C7">
        <v>60</v>
      </c>
      <c r="D7">
        <v>870</v>
      </c>
      <c r="E7">
        <v>80</v>
      </c>
      <c r="F7">
        <v>2430</v>
      </c>
      <c r="G7">
        <v>160</v>
      </c>
      <c r="H7">
        <f>INT(tblSourceFrequencies[[#This Row],[F1 mean]]-tblSourceFrequencies[[#This Row],[F1 variance]]/4)</f>
        <v>375</v>
      </c>
      <c r="I7">
        <f>INT(tblSourceFrequencies[[#This Row],[F1 mean]]+tblSourceFrequencies[[#This Row],[F1 variance]]/4)</f>
        <v>405</v>
      </c>
    </row>
    <row r="8" spans="1:9" x14ac:dyDescent="0.2">
      <c r="A8" t="s">
        <v>10</v>
      </c>
      <c r="B8">
        <v>320</v>
      </c>
      <c r="C8">
        <v>40</v>
      </c>
      <c r="D8">
        <v>800</v>
      </c>
      <c r="E8">
        <v>100</v>
      </c>
      <c r="F8">
        <v>2270</v>
      </c>
      <c r="G8">
        <v>140</v>
      </c>
      <c r="H8">
        <f>INT(tblSourceFrequencies[[#This Row],[F1 mean]]-tblSourceFrequencies[[#This Row],[F1 variance]]/4)</f>
        <v>310</v>
      </c>
      <c r="I8">
        <f>INT(tblSourceFrequencies[[#This Row],[F1 mean]]+tblSourceFrequencies[[#This Row],[F1 variance]]/4)</f>
        <v>330</v>
      </c>
    </row>
    <row r="9" spans="1:9" x14ac:dyDescent="0.2">
      <c r="A9" t="s">
        <v>26</v>
      </c>
      <c r="H9">
        <f>INT(tblSourceFrequencies[[#This Row],[F1 mean]]-tblSourceFrequencies[[#This Row],[F1 variance]]/4)</f>
        <v>0</v>
      </c>
      <c r="I9">
        <f>INT(tblSourceFrequencies[[#This Row],[F1 mean]]+tblSourceFrequencies[[#This Row],[F1 variance]]/4)</f>
        <v>0</v>
      </c>
    </row>
    <row r="10" spans="1:9" x14ac:dyDescent="0.2">
      <c r="A10" t="s">
        <v>26</v>
      </c>
      <c r="H10">
        <f>INT(tblSourceFrequencies[[#This Row],[F1 mean]]-tblSourceFrequencies[[#This Row],[F1 variance]]/4)</f>
        <v>0</v>
      </c>
      <c r="I10">
        <f>INT(tblSourceFrequencies[[#This Row],[F1 mean]]+tblSourceFrequencies[[#This Row],[F1 variance]]/4)</f>
        <v>0</v>
      </c>
    </row>
    <row r="11" spans="1:9" x14ac:dyDescent="0.2">
      <c r="A11" t="s">
        <v>26</v>
      </c>
      <c r="H11">
        <f>INT(tblSourceFrequencies[[#This Row],[F1 mean]]-tblSourceFrequencies[[#This Row],[F1 variance]]/4)</f>
        <v>0</v>
      </c>
      <c r="I11">
        <f>INT(tblSourceFrequencies[[#This Row],[F1 mean]]+tblSourceFrequencies[[#This Row],[F1 variance]]/4)</f>
        <v>0</v>
      </c>
    </row>
    <row r="12" spans="1:9" x14ac:dyDescent="0.2">
      <c r="A12" t="s">
        <v>26</v>
      </c>
      <c r="H12">
        <f>INT(tblSourceFrequencies[[#This Row],[F1 mean]]-tblSourceFrequencies[[#This Row],[F1 variance]]/4)</f>
        <v>0</v>
      </c>
      <c r="I12">
        <f>INT(tblSourceFrequencies[[#This Row],[F1 mean]]+tblSourceFrequencies[[#This Row],[F1 variance]]/4)</f>
        <v>0</v>
      </c>
    </row>
    <row r="13" spans="1:9" x14ac:dyDescent="0.2">
      <c r="A13" t="s">
        <v>26</v>
      </c>
      <c r="H13">
        <f>INT(tblSourceFrequencies[[#This Row],[F1 mean]]-tblSourceFrequencies[[#This Row],[F1 variance]]/4)</f>
        <v>0</v>
      </c>
      <c r="I13">
        <f>INT(tblSourceFrequencies[[#This Row],[F1 mean]]+tblSourceFrequencies[[#This Row],[F1 variance]]/4)</f>
        <v>0</v>
      </c>
    </row>
    <row r="14" spans="1:9" x14ac:dyDescent="0.2">
      <c r="A14" t="s">
        <v>26</v>
      </c>
      <c r="H14">
        <f>INT(tblSourceFrequencies[[#This Row],[F1 mean]]-tblSourceFrequencies[[#This Row],[F1 variance]]/4)</f>
        <v>0</v>
      </c>
      <c r="I14">
        <f>INT(tblSourceFrequencies[[#This Row],[F1 mean]]+tblSourceFrequencies[[#This Row],[F1 variance]]/4)</f>
        <v>0</v>
      </c>
    </row>
    <row r="15" spans="1:9" x14ac:dyDescent="0.2">
      <c r="A15" t="s">
        <v>26</v>
      </c>
      <c r="H15">
        <f>INT(tblSourceFrequencies[[#This Row],[F1 mean]]-tblSourceFrequencies[[#This Row],[F1 variance]]/4)</f>
        <v>0</v>
      </c>
      <c r="I15">
        <f>INT(tblSourceFrequencies[[#This Row],[F1 mean]]+tblSourceFrequencies[[#This Row],[F1 variance]]/4)</f>
        <v>0</v>
      </c>
    </row>
    <row r="16" spans="1:9" x14ac:dyDescent="0.2">
      <c r="A16" t="s">
        <v>26</v>
      </c>
      <c r="H16">
        <f>INT(tblSourceFrequencies[[#This Row],[F1 mean]]-tblSourceFrequencies[[#This Row],[F1 variance]]/4)</f>
        <v>0</v>
      </c>
      <c r="I16">
        <f>INT(tblSourceFrequencies[[#This Row],[F1 mean]]+tblSourceFrequencies[[#This Row],[F1 variance]]/4)</f>
        <v>0</v>
      </c>
    </row>
    <row r="17" spans="1:9" x14ac:dyDescent="0.2">
      <c r="A17" t="s">
        <v>26</v>
      </c>
      <c r="H17">
        <f>INT(tblSourceFrequencies[[#This Row],[F1 mean]]-tblSourceFrequencies[[#This Row],[F1 variance]]/4)</f>
        <v>0</v>
      </c>
      <c r="I17">
        <f>INT(tblSourceFrequencies[[#This Row],[F1 mean]]+tblSourceFrequencies[[#This Row],[F1 variance]]/4)</f>
        <v>0</v>
      </c>
    </row>
    <row r="18" spans="1:9" x14ac:dyDescent="0.2">
      <c r="A18" t="s">
        <v>26</v>
      </c>
      <c r="H18">
        <f>INT(tblSourceFrequencies[[#This Row],[F1 mean]]-tblSourceFrequencies[[#This Row],[F1 variance]]/4)</f>
        <v>0</v>
      </c>
      <c r="I18">
        <f>INT(tblSourceFrequencies[[#This Row],[F1 mean]]+tblSourceFrequencies[[#This Row],[F1 variance]]/4)</f>
        <v>0</v>
      </c>
    </row>
    <row r="19" spans="1:9" x14ac:dyDescent="0.2">
      <c r="A19" t="s">
        <v>26</v>
      </c>
      <c r="H19">
        <f>INT(tblSourceFrequencies[[#This Row],[F1 mean]]-tblSourceFrequencies[[#This Row],[F1 variance]]/4)</f>
        <v>0</v>
      </c>
      <c r="I19">
        <f>INT(tblSourceFrequencies[[#This Row],[F1 mean]]+tblSourceFrequencies[[#This Row],[F1 variance]]/4)</f>
        <v>0</v>
      </c>
    </row>
    <row r="20" spans="1:9" x14ac:dyDescent="0.2">
      <c r="A20" t="s">
        <v>26</v>
      </c>
      <c r="H20">
        <f>INT(tblSourceFrequencies[[#This Row],[F1 mean]]-tblSourceFrequencies[[#This Row],[F1 variance]]/4)</f>
        <v>0</v>
      </c>
      <c r="I20">
        <f>INT(tblSourceFrequencies[[#This Row],[F1 mean]]+tblSourceFrequencies[[#This Row],[F1 variance]]/4)</f>
        <v>0</v>
      </c>
    </row>
    <row r="21" spans="1:9" x14ac:dyDescent="0.2">
      <c r="A21" t="s">
        <v>26</v>
      </c>
      <c r="H21">
        <f>INT(tblSourceFrequencies[[#This Row],[F1 mean]]-tblSourceFrequencies[[#This Row],[F1 variance]]/4)</f>
        <v>0</v>
      </c>
      <c r="I21">
        <f>INT(tblSourceFrequencies[[#This Row],[F1 mean]]+tblSourceFrequencies[[#This Row],[F1 variance]]/4)</f>
        <v>0</v>
      </c>
    </row>
    <row r="22" spans="1:9" x14ac:dyDescent="0.2">
      <c r="A22" t="s">
        <v>26</v>
      </c>
      <c r="H22">
        <f>INT(tblSourceFrequencies[[#This Row],[F1 mean]]-tblSourceFrequencies[[#This Row],[F1 variance]]/4)</f>
        <v>0</v>
      </c>
      <c r="I22">
        <f>INT(tblSourceFrequencies[[#This Row],[F1 mean]]+tblSourceFrequencies[[#This Row],[F1 variance]]/4)</f>
        <v>0</v>
      </c>
    </row>
    <row r="23" spans="1:9" x14ac:dyDescent="0.2">
      <c r="A23" t="s">
        <v>26</v>
      </c>
      <c r="H23">
        <f>INT(tblSourceFrequencies[[#This Row],[F1 mean]]-tblSourceFrequencies[[#This Row],[F1 variance]]/4)</f>
        <v>0</v>
      </c>
      <c r="I23">
        <f>INT(tblSourceFrequencies[[#This Row],[F1 mean]]+tblSourceFrequencies[[#This Row],[F1 variance]]/4)</f>
        <v>0</v>
      </c>
    </row>
    <row r="24" spans="1:9" x14ac:dyDescent="0.2">
      <c r="A24" t="s">
        <v>26</v>
      </c>
      <c r="H24">
        <f>INT(tblSourceFrequencies[[#This Row],[F1 mean]]-tblSourceFrequencies[[#This Row],[F1 variance]]/4)</f>
        <v>0</v>
      </c>
      <c r="I24">
        <f>INT(tblSourceFrequencies[[#This Row],[F1 mean]]+tblSourceFrequencies[[#This Row],[F1 variance]]/4)</f>
        <v>0</v>
      </c>
    </row>
    <row r="25" spans="1:9" x14ac:dyDescent="0.2">
      <c r="A25" t="s">
        <v>26</v>
      </c>
      <c r="H25">
        <f>INT(tblSourceFrequencies[[#This Row],[F1 mean]]-tblSourceFrequencies[[#This Row],[F1 variance]]/4)</f>
        <v>0</v>
      </c>
      <c r="I25">
        <f>INT(tblSourceFrequencies[[#This Row],[F1 mean]]+tblSourceFrequencies[[#This Row],[F1 variance]]/4)</f>
        <v>0</v>
      </c>
    </row>
    <row r="26" spans="1:9" x14ac:dyDescent="0.2">
      <c r="A26" t="s">
        <v>26</v>
      </c>
      <c r="H26">
        <f>INT(tblSourceFrequencies[[#This Row],[F1 mean]]-tblSourceFrequencies[[#This Row],[F1 variance]]/4)</f>
        <v>0</v>
      </c>
      <c r="I26">
        <f>INT(tblSourceFrequencies[[#This Row],[F1 mean]]+tblSourceFrequencies[[#This Row],[F1 variance]]/4)</f>
        <v>0</v>
      </c>
    </row>
    <row r="27" spans="1:9" x14ac:dyDescent="0.2">
      <c r="A27" t="s">
        <v>26</v>
      </c>
      <c r="H27">
        <f>INT(tblSourceFrequencies[[#This Row],[F1 mean]]-tblSourceFrequencies[[#This Row],[F1 variance]]/4)</f>
        <v>0</v>
      </c>
      <c r="I27">
        <f>INT(tblSourceFrequencies[[#This Row],[F1 mean]]+tblSourceFrequencies[[#This Row],[F1 variance]]/4)</f>
        <v>0</v>
      </c>
    </row>
    <row r="28" spans="1:9" x14ac:dyDescent="0.2">
      <c r="A28" t="s">
        <v>26</v>
      </c>
      <c r="H28">
        <f>INT(tblSourceFrequencies[[#This Row],[F1 mean]]-tblSourceFrequencies[[#This Row],[F1 variance]]/4)</f>
        <v>0</v>
      </c>
      <c r="I28">
        <f>INT(tblSourceFrequencies[[#This Row],[F1 mean]]+tblSourceFrequencies[[#This Row],[F1 variance]]/4)</f>
        <v>0</v>
      </c>
    </row>
    <row r="29" spans="1:9" x14ac:dyDescent="0.2">
      <c r="A29" t="s">
        <v>26</v>
      </c>
      <c r="H29">
        <f>INT(tblSourceFrequencies[[#This Row],[F1 mean]]-tblSourceFrequencies[[#This Row],[F1 variance]]/4)</f>
        <v>0</v>
      </c>
      <c r="I29">
        <f>INT(tblSourceFrequencies[[#This Row],[F1 mean]]+tblSourceFrequencies[[#This Row],[F1 variance]]/4)</f>
        <v>0</v>
      </c>
    </row>
    <row r="30" spans="1:9" x14ac:dyDescent="0.2">
      <c r="A30" t="s">
        <v>26</v>
      </c>
      <c r="H30">
        <f>INT(tblSourceFrequencies[[#This Row],[F1 mean]]-tblSourceFrequencies[[#This Row],[F1 variance]]/4)</f>
        <v>0</v>
      </c>
      <c r="I30">
        <f>INT(tblSourceFrequencies[[#This Row],[F1 mean]]+tblSourceFrequencies[[#This Row],[F1 variance]]/4)</f>
        <v>0</v>
      </c>
    </row>
    <row r="31" spans="1:9" x14ac:dyDescent="0.2">
      <c r="A31" t="s">
        <v>26</v>
      </c>
      <c r="H31">
        <f>INT(tblSourceFrequencies[[#This Row],[F1 mean]]-tblSourceFrequencies[[#This Row],[F1 variance]]/4)</f>
        <v>0</v>
      </c>
      <c r="I31">
        <f>INT(tblSourceFrequencies[[#This Row],[F1 mean]]+tblSourceFrequencies[[#This Row],[F1 variance]]/4)</f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1631-4846-D64D-8EEC-F48B1794BF93}">
  <dimension ref="A1:G281"/>
  <sheetViews>
    <sheetView workbookViewId="0"/>
  </sheetViews>
  <sheetFormatPr baseColWidth="10" defaultRowHeight="16" x14ac:dyDescent="0.2"/>
  <sheetData>
    <row r="1" spans="1:7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25</v>
      </c>
    </row>
    <row r="2" spans="1:7" x14ac:dyDescent="0.2">
      <c r="A2" t="str" cm="1">
        <f t="array" aca="1" ref="A2" ca="1">INDIRECT("vowel_data!A" &amp; (INT((ROW()-2)/10) + 2))</f>
        <v>i</v>
      </c>
      <c r="B2">
        <f>IF(MOD((ROW()-1),10)=0,10,MOD((ROW()-1),10))</f>
        <v>1</v>
      </c>
      <c r="C2">
        <f>B2</f>
        <v>1</v>
      </c>
      <c r="D2">
        <f t="shared" ref="D2:D71" si="0">C2</f>
        <v>1</v>
      </c>
      <c r="E2">
        <f ca="1">VLOOKUP($A2,tblSourceFrequencies[#All],IF($D2&lt;=5,8,9),FALSE)</f>
        <v>281</v>
      </c>
      <c r="F2">
        <f ca="1">VLOOKUP($A2,tblSourceFrequencies[#All],4,FALSE)</f>
        <v>2310</v>
      </c>
      <c r="G2">
        <f ca="1">VLOOKUP($A2,tblSourceFrequencies[#All],6,FALSE)</f>
        <v>2960</v>
      </c>
    </row>
    <row r="3" spans="1:7" x14ac:dyDescent="0.2">
      <c r="A3" t="str" cm="1">
        <f t="array" aca="1" ref="A3" ca="1">INDIRECT("vowel_data!A" &amp; (INT((ROW()-2)/10) + 2))</f>
        <v>i</v>
      </c>
      <c r="B3">
        <f t="shared" ref="B3:B281" si="1">IF(MOD((ROW()-1),10)=0,10,MOD((ROW()-1),10))</f>
        <v>2</v>
      </c>
      <c r="C3">
        <f t="shared" ref="C3" si="2">B3</f>
        <v>2</v>
      </c>
      <c r="D3">
        <f t="shared" si="0"/>
        <v>2</v>
      </c>
      <c r="E3">
        <f ca="1">VLOOKUP($A3,tblSourceFrequencies[#All],IF($D3&lt;=5,8,9),FALSE)</f>
        <v>281</v>
      </c>
      <c r="F3">
        <f ca="1">VLOOKUP($A3,tblSourceFrequencies[#All],4,FALSE)</f>
        <v>2310</v>
      </c>
      <c r="G3">
        <f ca="1">VLOOKUP($A3,tblSourceFrequencies[#All],6,FALSE)</f>
        <v>2960</v>
      </c>
    </row>
    <row r="4" spans="1:7" x14ac:dyDescent="0.2">
      <c r="A4" t="str" cm="1">
        <f t="array" aca="1" ref="A4" ca="1">INDIRECT("vowel_data!A" &amp; (INT((ROW()-2)/10) + 2))</f>
        <v>i</v>
      </c>
      <c r="B4">
        <f t="shared" si="1"/>
        <v>3</v>
      </c>
      <c r="C4">
        <f t="shared" ref="C4" si="3">B4</f>
        <v>3</v>
      </c>
      <c r="D4">
        <f t="shared" si="0"/>
        <v>3</v>
      </c>
      <c r="E4">
        <f ca="1">VLOOKUP($A4,tblSourceFrequencies[#All],IF($D4&lt;=5,8,9),FALSE)</f>
        <v>281</v>
      </c>
      <c r="F4">
        <f ca="1">VLOOKUP($A4,tblSourceFrequencies[#All],4,FALSE)</f>
        <v>2310</v>
      </c>
      <c r="G4">
        <f ca="1">VLOOKUP($A4,tblSourceFrequencies[#All],6,FALSE)</f>
        <v>2960</v>
      </c>
    </row>
    <row r="5" spans="1:7" x14ac:dyDescent="0.2">
      <c r="A5" t="str" cm="1">
        <f t="array" aca="1" ref="A5" ca="1">INDIRECT("vowel_data!A" &amp; (INT((ROW()-2)/10) + 2))</f>
        <v>i</v>
      </c>
      <c r="B5">
        <f t="shared" si="1"/>
        <v>4</v>
      </c>
      <c r="C5">
        <f t="shared" ref="C5" si="4">B5</f>
        <v>4</v>
      </c>
      <c r="D5">
        <f t="shared" si="0"/>
        <v>4</v>
      </c>
      <c r="E5">
        <f ca="1">VLOOKUP($A5,tblSourceFrequencies[#All],IF($D5&lt;=5,8,9),FALSE)</f>
        <v>281</v>
      </c>
      <c r="F5">
        <f ca="1">VLOOKUP($A5,tblSourceFrequencies[#All],4,FALSE)</f>
        <v>2310</v>
      </c>
      <c r="G5">
        <f ca="1">VLOOKUP($A5,tblSourceFrequencies[#All],6,FALSE)</f>
        <v>2960</v>
      </c>
    </row>
    <row r="6" spans="1:7" x14ac:dyDescent="0.2">
      <c r="A6" t="str" cm="1">
        <f t="array" aca="1" ref="A6" ca="1">INDIRECT("vowel_data!A" &amp; (INT((ROW()-2)/10) + 2))</f>
        <v>i</v>
      </c>
      <c r="B6">
        <f t="shared" si="1"/>
        <v>5</v>
      </c>
      <c r="C6">
        <f t="shared" ref="C6" si="5">B6</f>
        <v>5</v>
      </c>
      <c r="D6">
        <f t="shared" si="0"/>
        <v>5</v>
      </c>
      <c r="E6">
        <f ca="1">VLOOKUP($A6,tblSourceFrequencies[#All],IF($D6&lt;=5,8,9),FALSE)</f>
        <v>281</v>
      </c>
      <c r="F6">
        <f ca="1">VLOOKUP($A6,tblSourceFrequencies[#All],4,FALSE)</f>
        <v>2310</v>
      </c>
      <c r="G6">
        <f ca="1">VLOOKUP($A6,tblSourceFrequencies[#All],6,FALSE)</f>
        <v>2960</v>
      </c>
    </row>
    <row r="7" spans="1:7" x14ac:dyDescent="0.2">
      <c r="A7" t="str" cm="1">
        <f t="array" aca="1" ref="A7" ca="1">INDIRECT("vowel_data!A" &amp; (INT((ROW()-2)/10) + 2))</f>
        <v>i</v>
      </c>
      <c r="B7">
        <f t="shared" si="1"/>
        <v>6</v>
      </c>
      <c r="C7">
        <f t="shared" ref="C7" si="6">B7</f>
        <v>6</v>
      </c>
      <c r="D7">
        <f t="shared" si="0"/>
        <v>6</v>
      </c>
      <c r="E7">
        <f ca="1">VLOOKUP($A7,tblSourceFrequencies[#All],IF($D7&lt;=5,8,9),FALSE)</f>
        <v>298</v>
      </c>
      <c r="F7">
        <f ca="1">VLOOKUP($A7,tblSourceFrequencies[#All],4,FALSE)</f>
        <v>2310</v>
      </c>
      <c r="G7">
        <f ca="1">VLOOKUP($A7,tblSourceFrequencies[#All],6,FALSE)</f>
        <v>2960</v>
      </c>
    </row>
    <row r="8" spans="1:7" x14ac:dyDescent="0.2">
      <c r="A8" t="str" cm="1">
        <f t="array" aca="1" ref="A8" ca="1">INDIRECT("vowel_data!A" &amp; (INT((ROW()-2)/10) + 2))</f>
        <v>i</v>
      </c>
      <c r="B8">
        <f t="shared" si="1"/>
        <v>7</v>
      </c>
      <c r="C8">
        <f t="shared" ref="C8" si="7">B8</f>
        <v>7</v>
      </c>
      <c r="D8">
        <f t="shared" si="0"/>
        <v>7</v>
      </c>
      <c r="E8">
        <f ca="1">VLOOKUP($A8,tblSourceFrequencies[#All],IF($D8&lt;=5,8,9),FALSE)</f>
        <v>298</v>
      </c>
      <c r="F8">
        <f ca="1">VLOOKUP($A8,tblSourceFrequencies[#All],4,FALSE)</f>
        <v>2310</v>
      </c>
      <c r="G8">
        <f ca="1">VLOOKUP($A8,tblSourceFrequencies[#All],6,FALSE)</f>
        <v>2960</v>
      </c>
    </row>
    <row r="9" spans="1:7" x14ac:dyDescent="0.2">
      <c r="A9" t="str" cm="1">
        <f t="array" aca="1" ref="A9" ca="1">INDIRECT("vowel_data!A" &amp; (INT((ROW()-2)/10) + 2))</f>
        <v>i</v>
      </c>
      <c r="B9">
        <f t="shared" si="1"/>
        <v>8</v>
      </c>
      <c r="C9">
        <f t="shared" ref="C9" si="8">B9</f>
        <v>8</v>
      </c>
      <c r="D9">
        <f t="shared" si="0"/>
        <v>8</v>
      </c>
      <c r="E9">
        <f ca="1">VLOOKUP($A9,tblSourceFrequencies[#All],IF($D9&lt;=5,8,9),FALSE)</f>
        <v>298</v>
      </c>
      <c r="F9">
        <f ca="1">VLOOKUP($A9,tblSourceFrequencies[#All],4,FALSE)</f>
        <v>2310</v>
      </c>
      <c r="G9">
        <f ca="1">VLOOKUP($A9,tblSourceFrequencies[#All],6,FALSE)</f>
        <v>2960</v>
      </c>
    </row>
    <row r="10" spans="1:7" x14ac:dyDescent="0.2">
      <c r="A10" t="str" cm="1">
        <f t="array" aca="1" ref="A10" ca="1">INDIRECT("vowel_data!A" &amp; (INT((ROW()-2)/10) + 2))</f>
        <v>i</v>
      </c>
      <c r="B10">
        <f t="shared" si="1"/>
        <v>9</v>
      </c>
      <c r="C10">
        <f t="shared" ref="C10" si="9">B10</f>
        <v>9</v>
      </c>
      <c r="D10">
        <f t="shared" si="0"/>
        <v>9</v>
      </c>
      <c r="E10">
        <f ca="1">VLOOKUP($A10,tblSourceFrequencies[#All],IF($D10&lt;=5,8,9),FALSE)</f>
        <v>298</v>
      </c>
      <c r="F10">
        <f ca="1">VLOOKUP($A10,tblSourceFrequencies[#All],4,FALSE)</f>
        <v>2310</v>
      </c>
      <c r="G10">
        <f ca="1">VLOOKUP($A10,tblSourceFrequencies[#All],6,FALSE)</f>
        <v>2960</v>
      </c>
    </row>
    <row r="11" spans="1:7" x14ac:dyDescent="0.2">
      <c r="A11" t="str" cm="1">
        <f t="array" aca="1" ref="A11" ca="1">INDIRECT("vowel_data!A" &amp; (INT((ROW()-2)/10) + 2))</f>
        <v>i</v>
      </c>
      <c r="B11">
        <f t="shared" si="1"/>
        <v>10</v>
      </c>
      <c r="C11">
        <f t="shared" ref="C11" si="10">B11</f>
        <v>10</v>
      </c>
      <c r="D11">
        <f t="shared" si="0"/>
        <v>10</v>
      </c>
      <c r="E11">
        <f ca="1">VLOOKUP($A11,tblSourceFrequencies[#All],IF($D11&lt;=5,8,9),FALSE)</f>
        <v>298</v>
      </c>
      <c r="F11">
        <f ca="1">VLOOKUP($A11,tblSourceFrequencies[#All],4,FALSE)</f>
        <v>2310</v>
      </c>
      <c r="G11">
        <f ca="1">VLOOKUP($A11,tblSourceFrequencies[#All],6,FALSE)</f>
        <v>2960</v>
      </c>
    </row>
    <row r="12" spans="1:7" x14ac:dyDescent="0.2">
      <c r="A12" t="str" cm="1">
        <f t="array" aca="1" ref="A12" ca="1">INDIRECT("vowel_data!A" &amp; (INT((ROW()-2)/10) + 2))</f>
        <v>e</v>
      </c>
      <c r="B12">
        <f>IF(MOD((ROW()-1),10)=0,10,MOD((ROW()-1),10))</f>
        <v>1</v>
      </c>
      <c r="C12">
        <f>B12</f>
        <v>1</v>
      </c>
      <c r="D12">
        <f t="shared" si="0"/>
        <v>1</v>
      </c>
      <c r="E12">
        <f ca="1">VLOOKUP($A12,tblSourceFrequencies[#All],IF($D12&lt;=5,8,9),FALSE)</f>
        <v>338</v>
      </c>
      <c r="F12">
        <f ca="1">VLOOKUP($A12,tblSourceFrequencies[#All],4,FALSE)</f>
        <v>2050</v>
      </c>
      <c r="G12">
        <f ca="1">VLOOKUP($A12,tblSourceFrequencies[#All],6,FALSE)</f>
        <v>2590</v>
      </c>
    </row>
    <row r="13" spans="1:7" x14ac:dyDescent="0.2">
      <c r="A13" t="str" cm="1">
        <f t="array" aca="1" ref="A13" ca="1">INDIRECT("vowel_data!A" &amp; (INT((ROW()-2)/10) + 2))</f>
        <v>e</v>
      </c>
      <c r="B13">
        <f t="shared" si="1"/>
        <v>2</v>
      </c>
      <c r="C13">
        <f t="shared" ref="C13" si="11">B13</f>
        <v>2</v>
      </c>
      <c r="D13">
        <f t="shared" si="0"/>
        <v>2</v>
      </c>
      <c r="E13">
        <f ca="1">VLOOKUP($A13,tblSourceFrequencies[#All],IF($D13&lt;=5,8,9),FALSE)</f>
        <v>338</v>
      </c>
      <c r="F13">
        <f ca="1">VLOOKUP($A13,tblSourceFrequencies[#All],4,FALSE)</f>
        <v>2050</v>
      </c>
      <c r="G13">
        <f ca="1">VLOOKUP($A13,tblSourceFrequencies[#All],6,FALSE)</f>
        <v>2590</v>
      </c>
    </row>
    <row r="14" spans="1:7" x14ac:dyDescent="0.2">
      <c r="A14" t="str" cm="1">
        <f t="array" aca="1" ref="A14" ca="1">INDIRECT("vowel_data!A" &amp; (INT((ROW()-2)/10) + 2))</f>
        <v>e</v>
      </c>
      <c r="B14">
        <f t="shared" si="1"/>
        <v>3</v>
      </c>
      <c r="C14">
        <f t="shared" ref="C14" si="12">B14</f>
        <v>3</v>
      </c>
      <c r="D14">
        <f t="shared" si="0"/>
        <v>3</v>
      </c>
      <c r="E14">
        <f ca="1">VLOOKUP($A14,tblSourceFrequencies[#All],IF($D14&lt;=5,8,9),FALSE)</f>
        <v>338</v>
      </c>
      <c r="F14">
        <f ca="1">VLOOKUP($A14,tblSourceFrequencies[#All],4,FALSE)</f>
        <v>2050</v>
      </c>
      <c r="G14">
        <f ca="1">VLOOKUP($A14,tblSourceFrequencies[#All],6,FALSE)</f>
        <v>2590</v>
      </c>
    </row>
    <row r="15" spans="1:7" x14ac:dyDescent="0.2">
      <c r="A15" t="str" cm="1">
        <f t="array" aca="1" ref="A15" ca="1">INDIRECT("vowel_data!A" &amp; (INT((ROW()-2)/10) + 2))</f>
        <v>e</v>
      </c>
      <c r="B15">
        <f t="shared" si="1"/>
        <v>4</v>
      </c>
      <c r="C15">
        <f t="shared" ref="C15" si="13">B15</f>
        <v>4</v>
      </c>
      <c r="D15">
        <f t="shared" si="0"/>
        <v>4</v>
      </c>
      <c r="E15">
        <f ca="1">VLOOKUP($A15,tblSourceFrequencies[#All],IF($D15&lt;=5,8,9),FALSE)</f>
        <v>338</v>
      </c>
      <c r="F15">
        <f ca="1">VLOOKUP($A15,tblSourceFrequencies[#All],4,FALSE)</f>
        <v>2050</v>
      </c>
      <c r="G15">
        <f ca="1">VLOOKUP($A15,tblSourceFrequencies[#All],6,FALSE)</f>
        <v>2590</v>
      </c>
    </row>
    <row r="16" spans="1:7" x14ac:dyDescent="0.2">
      <c r="A16" t="str" cm="1">
        <f t="array" aca="1" ref="A16" ca="1">INDIRECT("vowel_data!A" &amp; (INT((ROW()-2)/10) + 2))</f>
        <v>e</v>
      </c>
      <c r="B16">
        <f t="shared" si="1"/>
        <v>5</v>
      </c>
      <c r="C16">
        <f t="shared" ref="C16" si="14">B16</f>
        <v>5</v>
      </c>
      <c r="D16">
        <f t="shared" si="0"/>
        <v>5</v>
      </c>
      <c r="E16">
        <f ca="1">VLOOKUP($A16,tblSourceFrequencies[#All],IF($D16&lt;=5,8,9),FALSE)</f>
        <v>338</v>
      </c>
      <c r="F16">
        <f ca="1">VLOOKUP($A16,tblSourceFrequencies[#All],4,FALSE)</f>
        <v>2050</v>
      </c>
      <c r="G16">
        <f ca="1">VLOOKUP($A16,tblSourceFrequencies[#All],6,FALSE)</f>
        <v>2590</v>
      </c>
    </row>
    <row r="17" spans="1:7" x14ac:dyDescent="0.2">
      <c r="A17" t="str" cm="1">
        <f t="array" aca="1" ref="A17" ca="1">INDIRECT("vowel_data!A" &amp; (INT((ROW()-2)/10) + 2))</f>
        <v>e</v>
      </c>
      <c r="B17">
        <f t="shared" si="1"/>
        <v>6</v>
      </c>
      <c r="C17">
        <f t="shared" ref="C17" si="15">B17</f>
        <v>6</v>
      </c>
      <c r="D17">
        <f t="shared" si="0"/>
        <v>6</v>
      </c>
      <c r="E17">
        <f ca="1">VLOOKUP($A17,tblSourceFrequencies[#All],IF($D17&lt;=5,8,9),FALSE)</f>
        <v>361</v>
      </c>
      <c r="F17">
        <f ca="1">VLOOKUP($A17,tblSourceFrequencies[#All],4,FALSE)</f>
        <v>2050</v>
      </c>
      <c r="G17">
        <f ca="1">VLOOKUP($A17,tblSourceFrequencies[#All],6,FALSE)</f>
        <v>2590</v>
      </c>
    </row>
    <row r="18" spans="1:7" x14ac:dyDescent="0.2">
      <c r="A18" t="str" cm="1">
        <f t="array" aca="1" ref="A18" ca="1">INDIRECT("vowel_data!A" &amp; (INT((ROW()-2)/10) + 2))</f>
        <v>e</v>
      </c>
      <c r="B18">
        <f t="shared" si="1"/>
        <v>7</v>
      </c>
      <c r="C18">
        <f t="shared" ref="C18" si="16">B18</f>
        <v>7</v>
      </c>
      <c r="D18">
        <f t="shared" si="0"/>
        <v>7</v>
      </c>
      <c r="E18">
        <f ca="1">VLOOKUP($A18,tblSourceFrequencies[#All],IF($D18&lt;=5,8,9),FALSE)</f>
        <v>361</v>
      </c>
      <c r="F18">
        <f ca="1">VLOOKUP($A18,tblSourceFrequencies[#All],4,FALSE)</f>
        <v>2050</v>
      </c>
      <c r="G18">
        <f ca="1">VLOOKUP($A18,tblSourceFrequencies[#All],6,FALSE)</f>
        <v>2590</v>
      </c>
    </row>
    <row r="19" spans="1:7" x14ac:dyDescent="0.2">
      <c r="A19" t="str" cm="1">
        <f t="array" aca="1" ref="A19" ca="1">INDIRECT("vowel_data!A" &amp; (INT((ROW()-2)/10) + 2))</f>
        <v>e</v>
      </c>
      <c r="B19">
        <f t="shared" si="1"/>
        <v>8</v>
      </c>
      <c r="C19">
        <f t="shared" ref="C19" si="17">B19</f>
        <v>8</v>
      </c>
      <c r="D19">
        <f t="shared" si="0"/>
        <v>8</v>
      </c>
      <c r="E19">
        <f ca="1">VLOOKUP($A19,tblSourceFrequencies[#All],IF($D19&lt;=5,8,9),FALSE)</f>
        <v>361</v>
      </c>
      <c r="F19">
        <f ca="1">VLOOKUP($A19,tblSourceFrequencies[#All],4,FALSE)</f>
        <v>2050</v>
      </c>
      <c r="G19">
        <f ca="1">VLOOKUP($A19,tblSourceFrequencies[#All],6,FALSE)</f>
        <v>2590</v>
      </c>
    </row>
    <row r="20" spans="1:7" x14ac:dyDescent="0.2">
      <c r="A20" t="str" cm="1">
        <f t="array" aca="1" ref="A20" ca="1">INDIRECT("vowel_data!A" &amp; (INT((ROW()-2)/10) + 2))</f>
        <v>e</v>
      </c>
      <c r="B20">
        <f t="shared" si="1"/>
        <v>9</v>
      </c>
      <c r="C20">
        <f t="shared" ref="C20" si="18">B20</f>
        <v>9</v>
      </c>
      <c r="D20">
        <f t="shared" si="0"/>
        <v>9</v>
      </c>
      <c r="E20">
        <f ca="1">VLOOKUP($A20,tblSourceFrequencies[#All],IF($D20&lt;=5,8,9),FALSE)</f>
        <v>361</v>
      </c>
      <c r="F20">
        <f ca="1">VLOOKUP($A20,tblSourceFrequencies[#All],4,FALSE)</f>
        <v>2050</v>
      </c>
      <c r="G20">
        <f ca="1">VLOOKUP($A20,tblSourceFrequencies[#All],6,FALSE)</f>
        <v>2590</v>
      </c>
    </row>
    <row r="21" spans="1:7" x14ac:dyDescent="0.2">
      <c r="A21" t="str" cm="1">
        <f t="array" aca="1" ref="A21" ca="1">INDIRECT("vowel_data!A" &amp; (INT((ROW()-2)/10) + 2))</f>
        <v>e</v>
      </c>
      <c r="B21">
        <f t="shared" si="1"/>
        <v>10</v>
      </c>
      <c r="C21">
        <f t="shared" ref="C21" si="19">B21</f>
        <v>10</v>
      </c>
      <c r="D21">
        <f t="shared" si="0"/>
        <v>10</v>
      </c>
      <c r="E21">
        <f ca="1">VLOOKUP($A21,tblSourceFrequencies[#All],IF($D21&lt;=5,8,9),FALSE)</f>
        <v>361</v>
      </c>
      <c r="F21">
        <f ca="1">VLOOKUP($A21,tblSourceFrequencies[#All],4,FALSE)</f>
        <v>2050</v>
      </c>
      <c r="G21">
        <f ca="1">VLOOKUP($A21,tblSourceFrequencies[#All],6,FALSE)</f>
        <v>2590</v>
      </c>
    </row>
    <row r="22" spans="1:7" x14ac:dyDescent="0.2">
      <c r="A22" t="str" cm="1">
        <f t="array" aca="1" ref="A22" ca="1">INDIRECT("vowel_data!A" &amp; (INT((ROW()-2)/10) + 2))</f>
        <v>ɛ</v>
      </c>
      <c r="B22">
        <f>IF(MOD((ROW()-1),10)=0,10,MOD((ROW()-1),10))</f>
        <v>1</v>
      </c>
      <c r="C22">
        <f>B22</f>
        <v>1</v>
      </c>
      <c r="D22">
        <f t="shared" si="0"/>
        <v>1</v>
      </c>
      <c r="E22">
        <f ca="1">VLOOKUP($A22,tblSourceFrequencies[#All],IF($D22&lt;=5,8,9),FALSE)</f>
        <v>477</v>
      </c>
      <c r="F22">
        <f ca="1">VLOOKUP($A22,tblSourceFrequencies[#All],4,FALSE)</f>
        <v>1950</v>
      </c>
      <c r="G22">
        <f ca="1">VLOOKUP($A22,tblSourceFrequencies[#All],6,FALSE)</f>
        <v>2600</v>
      </c>
    </row>
    <row r="23" spans="1:7" x14ac:dyDescent="0.2">
      <c r="A23" t="str" cm="1">
        <f t="array" aca="1" ref="A23" ca="1">INDIRECT("vowel_data!A" &amp; (INT((ROW()-2)/10) + 2))</f>
        <v>ɛ</v>
      </c>
      <c r="B23">
        <f t="shared" si="1"/>
        <v>2</v>
      </c>
      <c r="C23">
        <f t="shared" ref="C23" si="20">B23</f>
        <v>2</v>
      </c>
      <c r="D23">
        <f t="shared" si="0"/>
        <v>2</v>
      </c>
      <c r="E23">
        <f ca="1">VLOOKUP($A23,tblSourceFrequencies[#All],IF($D23&lt;=5,8,9),FALSE)</f>
        <v>477</v>
      </c>
      <c r="F23">
        <f ca="1">VLOOKUP($A23,tblSourceFrequencies[#All],4,FALSE)</f>
        <v>1950</v>
      </c>
      <c r="G23">
        <f ca="1">VLOOKUP($A23,tblSourceFrequencies[#All],6,FALSE)</f>
        <v>2600</v>
      </c>
    </row>
    <row r="24" spans="1:7" x14ac:dyDescent="0.2">
      <c r="A24" t="str" cm="1">
        <f t="array" aca="1" ref="A24" ca="1">INDIRECT("vowel_data!A" &amp; (INT((ROW()-2)/10) + 2))</f>
        <v>ɛ</v>
      </c>
      <c r="B24">
        <f t="shared" si="1"/>
        <v>3</v>
      </c>
      <c r="C24">
        <f t="shared" ref="C24" si="21">B24</f>
        <v>3</v>
      </c>
      <c r="D24">
        <f t="shared" si="0"/>
        <v>3</v>
      </c>
      <c r="E24">
        <f ca="1">VLOOKUP($A24,tblSourceFrequencies[#All],IF($D24&lt;=5,8,9),FALSE)</f>
        <v>477</v>
      </c>
      <c r="F24">
        <f ca="1">VLOOKUP($A24,tblSourceFrequencies[#All],4,FALSE)</f>
        <v>1950</v>
      </c>
      <c r="G24">
        <f ca="1">VLOOKUP($A24,tblSourceFrequencies[#All],6,FALSE)</f>
        <v>2600</v>
      </c>
    </row>
    <row r="25" spans="1:7" x14ac:dyDescent="0.2">
      <c r="A25" t="str" cm="1">
        <f t="array" aca="1" ref="A25" ca="1">INDIRECT("vowel_data!A" &amp; (INT((ROW()-2)/10) + 2))</f>
        <v>ɛ</v>
      </c>
      <c r="B25">
        <f t="shared" si="1"/>
        <v>4</v>
      </c>
      <c r="C25">
        <f t="shared" ref="C25" si="22">B25</f>
        <v>4</v>
      </c>
      <c r="D25">
        <f t="shared" si="0"/>
        <v>4</v>
      </c>
      <c r="E25">
        <f ca="1">VLOOKUP($A25,tblSourceFrequencies[#All],IF($D25&lt;=5,8,9),FALSE)</f>
        <v>477</v>
      </c>
      <c r="F25">
        <f ca="1">VLOOKUP($A25,tblSourceFrequencies[#All],4,FALSE)</f>
        <v>1950</v>
      </c>
      <c r="G25">
        <f ca="1">VLOOKUP($A25,tblSourceFrequencies[#All],6,FALSE)</f>
        <v>2600</v>
      </c>
    </row>
    <row r="26" spans="1:7" x14ac:dyDescent="0.2">
      <c r="A26" t="str" cm="1">
        <f t="array" aca="1" ref="A26" ca="1">INDIRECT("vowel_data!A" &amp; (INT((ROW()-2)/10) + 2))</f>
        <v>ɛ</v>
      </c>
      <c r="B26">
        <f t="shared" si="1"/>
        <v>5</v>
      </c>
      <c r="C26">
        <f t="shared" ref="C26" si="23">B26</f>
        <v>5</v>
      </c>
      <c r="D26">
        <f t="shared" si="0"/>
        <v>5</v>
      </c>
      <c r="E26">
        <f ca="1">VLOOKUP($A26,tblSourceFrequencies[#All],IF($D26&lt;=5,8,9),FALSE)</f>
        <v>477</v>
      </c>
      <c r="F26">
        <f ca="1">VLOOKUP($A26,tblSourceFrequencies[#All],4,FALSE)</f>
        <v>1950</v>
      </c>
      <c r="G26">
        <f ca="1">VLOOKUP($A26,tblSourceFrequencies[#All],6,FALSE)</f>
        <v>2600</v>
      </c>
    </row>
    <row r="27" spans="1:7" x14ac:dyDescent="0.2">
      <c r="A27" t="str" cm="1">
        <f t="array" aca="1" ref="A27" ca="1">INDIRECT("vowel_data!A" &amp; (INT((ROW()-2)/10) + 2))</f>
        <v>ɛ</v>
      </c>
      <c r="B27">
        <f t="shared" si="1"/>
        <v>6</v>
      </c>
      <c r="C27">
        <f t="shared" ref="C27" si="24">B27</f>
        <v>6</v>
      </c>
      <c r="D27">
        <f t="shared" si="0"/>
        <v>6</v>
      </c>
      <c r="E27">
        <f ca="1">VLOOKUP($A27,tblSourceFrequencies[#All],IF($D27&lt;=5,8,9),FALSE)</f>
        <v>502</v>
      </c>
      <c r="F27">
        <f ca="1">VLOOKUP($A27,tblSourceFrequencies[#All],4,FALSE)</f>
        <v>1950</v>
      </c>
      <c r="G27">
        <f ca="1">VLOOKUP($A27,tblSourceFrequencies[#All],6,FALSE)</f>
        <v>2600</v>
      </c>
    </row>
    <row r="28" spans="1:7" x14ac:dyDescent="0.2">
      <c r="A28" t="str" cm="1">
        <f t="array" aca="1" ref="A28" ca="1">INDIRECT("vowel_data!A" &amp; (INT((ROW()-2)/10) + 2))</f>
        <v>ɛ</v>
      </c>
      <c r="B28">
        <f t="shared" si="1"/>
        <v>7</v>
      </c>
      <c r="C28">
        <f t="shared" ref="C28" si="25">B28</f>
        <v>7</v>
      </c>
      <c r="D28">
        <f t="shared" si="0"/>
        <v>7</v>
      </c>
      <c r="E28">
        <f ca="1">VLOOKUP($A28,tblSourceFrequencies[#All],IF($D28&lt;=5,8,9),FALSE)</f>
        <v>502</v>
      </c>
      <c r="F28">
        <f ca="1">VLOOKUP($A28,tblSourceFrequencies[#All],4,FALSE)</f>
        <v>1950</v>
      </c>
      <c r="G28">
        <f ca="1">VLOOKUP($A28,tblSourceFrequencies[#All],6,FALSE)</f>
        <v>2600</v>
      </c>
    </row>
    <row r="29" spans="1:7" x14ac:dyDescent="0.2">
      <c r="A29" t="str" cm="1">
        <f t="array" aca="1" ref="A29" ca="1">INDIRECT("vowel_data!A" &amp; (INT((ROW()-2)/10) + 2))</f>
        <v>ɛ</v>
      </c>
      <c r="B29">
        <f t="shared" si="1"/>
        <v>8</v>
      </c>
      <c r="C29">
        <f t="shared" ref="C29" si="26">B29</f>
        <v>8</v>
      </c>
      <c r="D29">
        <f t="shared" si="0"/>
        <v>8</v>
      </c>
      <c r="E29">
        <f ca="1">VLOOKUP($A29,tblSourceFrequencies[#All],IF($D29&lt;=5,8,9),FALSE)</f>
        <v>502</v>
      </c>
      <c r="F29">
        <f ca="1">VLOOKUP($A29,tblSourceFrequencies[#All],4,FALSE)</f>
        <v>1950</v>
      </c>
      <c r="G29">
        <f ca="1">VLOOKUP($A29,tblSourceFrequencies[#All],6,FALSE)</f>
        <v>2600</v>
      </c>
    </row>
    <row r="30" spans="1:7" x14ac:dyDescent="0.2">
      <c r="A30" t="str" cm="1">
        <f t="array" aca="1" ref="A30" ca="1">INDIRECT("vowel_data!A" &amp; (INT((ROW()-2)/10) + 2))</f>
        <v>ɛ</v>
      </c>
      <c r="B30">
        <f t="shared" si="1"/>
        <v>9</v>
      </c>
      <c r="C30">
        <f t="shared" ref="C30" si="27">B30</f>
        <v>9</v>
      </c>
      <c r="D30">
        <f t="shared" si="0"/>
        <v>9</v>
      </c>
      <c r="E30">
        <f ca="1">VLOOKUP($A30,tblSourceFrequencies[#All],IF($D30&lt;=5,8,9),FALSE)</f>
        <v>502</v>
      </c>
      <c r="F30">
        <f ca="1">VLOOKUP($A30,tblSourceFrequencies[#All],4,FALSE)</f>
        <v>1950</v>
      </c>
      <c r="G30">
        <f ca="1">VLOOKUP($A30,tblSourceFrequencies[#All],6,FALSE)</f>
        <v>2600</v>
      </c>
    </row>
    <row r="31" spans="1:7" x14ac:dyDescent="0.2">
      <c r="A31" t="str" cm="1">
        <f t="array" aca="1" ref="A31" ca="1">INDIRECT("vowel_data!A" &amp; (INT((ROW()-2)/10) + 2))</f>
        <v>ɛ</v>
      </c>
      <c r="B31">
        <f t="shared" si="1"/>
        <v>10</v>
      </c>
      <c r="C31">
        <f t="shared" ref="C31" si="28">B31</f>
        <v>10</v>
      </c>
      <c r="D31">
        <f t="shared" si="0"/>
        <v>10</v>
      </c>
      <c r="E31">
        <f ca="1">VLOOKUP($A31,tblSourceFrequencies[#All],IF($D31&lt;=5,8,9),FALSE)</f>
        <v>502</v>
      </c>
      <c r="F31">
        <f ca="1">VLOOKUP($A31,tblSourceFrequencies[#All],4,FALSE)</f>
        <v>1950</v>
      </c>
      <c r="G31">
        <f ca="1">VLOOKUP($A31,tblSourceFrequencies[#All],6,FALSE)</f>
        <v>2600</v>
      </c>
    </row>
    <row r="32" spans="1:7" x14ac:dyDescent="0.2">
      <c r="A32" t="str" cm="1">
        <f t="array" aca="1" ref="A32" ca="1">INDIRECT("vowel_data!A" &amp; (INT((ROW()-2)/10) + 2))</f>
        <v>a</v>
      </c>
      <c r="B32">
        <f>IF(MOD((ROW()-1),10)=0,10,MOD((ROW()-1),10))</f>
        <v>1</v>
      </c>
      <c r="C32">
        <f>B32</f>
        <v>1</v>
      </c>
      <c r="D32">
        <f t="shared" si="0"/>
        <v>1</v>
      </c>
      <c r="E32">
        <f ca="1">VLOOKUP($A32,tblSourceFrequencies[#All],IF($D32&lt;=5,8,9),FALSE)</f>
        <v>768</v>
      </c>
      <c r="F32">
        <f ca="1">VLOOKUP($A32,tblSourceFrequencies[#All],4,FALSE)</f>
        <v>1430</v>
      </c>
      <c r="G32">
        <f ca="1">VLOOKUP($A32,tblSourceFrequencies[#All],6,FALSE)</f>
        <v>2490</v>
      </c>
    </row>
    <row r="33" spans="1:7" x14ac:dyDescent="0.2">
      <c r="A33" t="str" cm="1">
        <f t="array" aca="1" ref="A33" ca="1">INDIRECT("vowel_data!A" &amp; (INT((ROW()-2)/10) + 2))</f>
        <v>a</v>
      </c>
      <c r="B33">
        <f t="shared" si="1"/>
        <v>2</v>
      </c>
      <c r="C33">
        <f t="shared" ref="C33" si="29">B33</f>
        <v>2</v>
      </c>
      <c r="D33">
        <f t="shared" si="0"/>
        <v>2</v>
      </c>
      <c r="E33">
        <f ca="1">VLOOKUP($A33,tblSourceFrequencies[#All],IF($D33&lt;=5,8,9),FALSE)</f>
        <v>768</v>
      </c>
      <c r="F33">
        <f ca="1">VLOOKUP($A33,tblSourceFrequencies[#All],4,FALSE)</f>
        <v>1430</v>
      </c>
      <c r="G33">
        <f ca="1">VLOOKUP($A33,tblSourceFrequencies[#All],6,FALSE)</f>
        <v>2490</v>
      </c>
    </row>
    <row r="34" spans="1:7" x14ac:dyDescent="0.2">
      <c r="A34" t="str" cm="1">
        <f t="array" aca="1" ref="A34" ca="1">INDIRECT("vowel_data!A" &amp; (INT((ROW()-2)/10) + 2))</f>
        <v>a</v>
      </c>
      <c r="B34">
        <f t="shared" si="1"/>
        <v>3</v>
      </c>
      <c r="C34">
        <f t="shared" ref="C34" si="30">B34</f>
        <v>3</v>
      </c>
      <c r="D34">
        <f t="shared" si="0"/>
        <v>3</v>
      </c>
      <c r="E34">
        <f ca="1">VLOOKUP($A34,tblSourceFrequencies[#All],IF($D34&lt;=5,8,9),FALSE)</f>
        <v>768</v>
      </c>
      <c r="F34">
        <f ca="1">VLOOKUP($A34,tblSourceFrequencies[#All],4,FALSE)</f>
        <v>1430</v>
      </c>
      <c r="G34">
        <f ca="1">VLOOKUP($A34,tblSourceFrequencies[#All],6,FALSE)</f>
        <v>2490</v>
      </c>
    </row>
    <row r="35" spans="1:7" x14ac:dyDescent="0.2">
      <c r="A35" t="str" cm="1">
        <f t="array" aca="1" ref="A35" ca="1">INDIRECT("vowel_data!A" &amp; (INT((ROW()-2)/10) + 2))</f>
        <v>a</v>
      </c>
      <c r="B35">
        <f t="shared" si="1"/>
        <v>4</v>
      </c>
      <c r="C35">
        <f t="shared" ref="C35" si="31">B35</f>
        <v>4</v>
      </c>
      <c r="D35">
        <f t="shared" si="0"/>
        <v>4</v>
      </c>
      <c r="E35">
        <f ca="1">VLOOKUP($A35,tblSourceFrequencies[#All],IF($D35&lt;=5,8,9),FALSE)</f>
        <v>768</v>
      </c>
      <c r="F35">
        <f ca="1">VLOOKUP($A35,tblSourceFrequencies[#All],4,FALSE)</f>
        <v>1430</v>
      </c>
      <c r="G35">
        <f ca="1">VLOOKUP($A35,tblSourceFrequencies[#All],6,FALSE)</f>
        <v>2490</v>
      </c>
    </row>
    <row r="36" spans="1:7" x14ac:dyDescent="0.2">
      <c r="A36" t="str" cm="1">
        <f t="array" aca="1" ref="A36" ca="1">INDIRECT("vowel_data!A" &amp; (INT((ROW()-2)/10) + 2))</f>
        <v>a</v>
      </c>
      <c r="B36">
        <f t="shared" si="1"/>
        <v>5</v>
      </c>
      <c r="C36">
        <f t="shared" ref="C36" si="32">B36</f>
        <v>5</v>
      </c>
      <c r="D36">
        <f t="shared" si="0"/>
        <v>5</v>
      </c>
      <c r="E36">
        <f ca="1">VLOOKUP($A36,tblSourceFrequencies[#All],IF($D36&lt;=5,8,9),FALSE)</f>
        <v>768</v>
      </c>
      <c r="F36">
        <f ca="1">VLOOKUP($A36,tblSourceFrequencies[#All],4,FALSE)</f>
        <v>1430</v>
      </c>
      <c r="G36">
        <f ca="1">VLOOKUP($A36,tblSourceFrequencies[#All],6,FALSE)</f>
        <v>2490</v>
      </c>
    </row>
    <row r="37" spans="1:7" x14ac:dyDescent="0.2">
      <c r="A37" t="str" cm="1">
        <f t="array" aca="1" ref="A37" ca="1">INDIRECT("vowel_data!A" &amp; (INT((ROW()-2)/10) + 2))</f>
        <v>a</v>
      </c>
      <c r="B37">
        <f t="shared" si="1"/>
        <v>6</v>
      </c>
      <c r="C37">
        <f t="shared" ref="C37" si="33">B37</f>
        <v>6</v>
      </c>
      <c r="D37">
        <f t="shared" si="0"/>
        <v>6</v>
      </c>
      <c r="E37">
        <f ca="1">VLOOKUP($A37,tblSourceFrequencies[#All],IF($D37&lt;=5,8,9),FALSE)</f>
        <v>791</v>
      </c>
      <c r="F37">
        <f ca="1">VLOOKUP($A37,tblSourceFrequencies[#All],4,FALSE)</f>
        <v>1430</v>
      </c>
      <c r="G37">
        <f ca="1">VLOOKUP($A37,tblSourceFrequencies[#All],6,FALSE)</f>
        <v>2490</v>
      </c>
    </row>
    <row r="38" spans="1:7" x14ac:dyDescent="0.2">
      <c r="A38" t="str" cm="1">
        <f t="array" aca="1" ref="A38" ca="1">INDIRECT("vowel_data!A" &amp; (INT((ROW()-2)/10) + 2))</f>
        <v>a</v>
      </c>
      <c r="B38">
        <f t="shared" si="1"/>
        <v>7</v>
      </c>
      <c r="C38">
        <f t="shared" ref="C38" si="34">B38</f>
        <v>7</v>
      </c>
      <c r="D38">
        <f t="shared" si="0"/>
        <v>7</v>
      </c>
      <c r="E38">
        <f ca="1">VLOOKUP($A38,tblSourceFrequencies[#All],IF($D38&lt;=5,8,9),FALSE)</f>
        <v>791</v>
      </c>
      <c r="F38">
        <f ca="1">VLOOKUP($A38,tblSourceFrequencies[#All],4,FALSE)</f>
        <v>1430</v>
      </c>
      <c r="G38">
        <f ca="1">VLOOKUP($A38,tblSourceFrequencies[#All],6,FALSE)</f>
        <v>2490</v>
      </c>
    </row>
    <row r="39" spans="1:7" x14ac:dyDescent="0.2">
      <c r="A39" t="str" cm="1">
        <f t="array" aca="1" ref="A39" ca="1">INDIRECT("vowel_data!A" &amp; (INT((ROW()-2)/10) + 2))</f>
        <v>a</v>
      </c>
      <c r="B39">
        <f t="shared" si="1"/>
        <v>8</v>
      </c>
      <c r="C39">
        <f t="shared" ref="C39" si="35">B39</f>
        <v>8</v>
      </c>
      <c r="D39">
        <f t="shared" si="0"/>
        <v>8</v>
      </c>
      <c r="E39">
        <f ca="1">VLOOKUP($A39,tblSourceFrequencies[#All],IF($D39&lt;=5,8,9),FALSE)</f>
        <v>791</v>
      </c>
      <c r="F39">
        <f ca="1">VLOOKUP($A39,tblSourceFrequencies[#All],4,FALSE)</f>
        <v>1430</v>
      </c>
      <c r="G39">
        <f ca="1">VLOOKUP($A39,tblSourceFrequencies[#All],6,FALSE)</f>
        <v>2490</v>
      </c>
    </row>
    <row r="40" spans="1:7" x14ac:dyDescent="0.2">
      <c r="A40" t="str" cm="1">
        <f t="array" aca="1" ref="A40" ca="1">INDIRECT("vowel_data!A" &amp; (INT((ROW()-2)/10) + 2))</f>
        <v>a</v>
      </c>
      <c r="B40">
        <f t="shared" si="1"/>
        <v>9</v>
      </c>
      <c r="C40">
        <f t="shared" ref="C40" si="36">B40</f>
        <v>9</v>
      </c>
      <c r="D40">
        <f t="shared" si="0"/>
        <v>9</v>
      </c>
      <c r="E40">
        <f ca="1">VLOOKUP($A40,tblSourceFrequencies[#All],IF($D40&lt;=5,8,9),FALSE)</f>
        <v>791</v>
      </c>
      <c r="F40">
        <f ca="1">VLOOKUP($A40,tblSourceFrequencies[#All],4,FALSE)</f>
        <v>1430</v>
      </c>
      <c r="G40">
        <f ca="1">VLOOKUP($A40,tblSourceFrequencies[#All],6,FALSE)</f>
        <v>2490</v>
      </c>
    </row>
    <row r="41" spans="1:7" x14ac:dyDescent="0.2">
      <c r="A41" t="str" cm="1">
        <f t="array" aca="1" ref="A41" ca="1">INDIRECT("vowel_data!A" &amp; (INT((ROW()-2)/10) + 2))</f>
        <v>a</v>
      </c>
      <c r="B41">
        <f t="shared" si="1"/>
        <v>10</v>
      </c>
      <c r="C41">
        <f t="shared" ref="C41" si="37">B41</f>
        <v>10</v>
      </c>
      <c r="D41">
        <f t="shared" si="0"/>
        <v>10</v>
      </c>
      <c r="E41">
        <f ca="1">VLOOKUP($A41,tblSourceFrequencies[#All],IF($D41&lt;=5,8,9),FALSE)</f>
        <v>791</v>
      </c>
      <c r="F41">
        <f ca="1">VLOOKUP($A41,tblSourceFrequencies[#All],4,FALSE)</f>
        <v>1430</v>
      </c>
      <c r="G41">
        <f ca="1">VLOOKUP($A41,tblSourceFrequencies[#All],6,FALSE)</f>
        <v>2490</v>
      </c>
    </row>
    <row r="42" spans="1:7" x14ac:dyDescent="0.2">
      <c r="A42" t="str" cm="1">
        <f t="array" aca="1" ref="A42" ca="1">INDIRECT("vowel_data!A" &amp; (INT((ROW()-2)/10) + 2))</f>
        <v>ɔ</v>
      </c>
      <c r="B42">
        <f>IF(MOD((ROW()-1),10)=0,10,MOD((ROW()-1),10))</f>
        <v>1</v>
      </c>
      <c r="C42">
        <f>B42</f>
        <v>1</v>
      </c>
      <c r="D42">
        <f t="shared" si="0"/>
        <v>1</v>
      </c>
      <c r="E42">
        <f ca="1">VLOOKUP($A42,tblSourceFrequencies[#All],IF($D42&lt;=5,8,9),FALSE)</f>
        <v>540</v>
      </c>
      <c r="F42">
        <f ca="1">VLOOKUP($A42,tblSourceFrequencies[#All],4,FALSE)</f>
        <v>970</v>
      </c>
      <c r="G42">
        <f ca="1">VLOOKUP($A42,tblSourceFrequencies[#All],6,FALSE)</f>
        <v>2650</v>
      </c>
    </row>
    <row r="43" spans="1:7" x14ac:dyDescent="0.2">
      <c r="A43" t="str" cm="1">
        <f t="array" aca="1" ref="A43" ca="1">INDIRECT("vowel_data!A" &amp; (INT((ROW()-2)/10) + 2))</f>
        <v>ɔ</v>
      </c>
      <c r="B43">
        <f t="shared" si="1"/>
        <v>2</v>
      </c>
      <c r="C43">
        <f t="shared" ref="C43" si="38">B43</f>
        <v>2</v>
      </c>
      <c r="D43">
        <f t="shared" si="0"/>
        <v>2</v>
      </c>
      <c r="E43">
        <f ca="1">VLOOKUP($A43,tblSourceFrequencies[#All],IF($D43&lt;=5,8,9),FALSE)</f>
        <v>540</v>
      </c>
      <c r="F43">
        <f ca="1">VLOOKUP($A43,tblSourceFrequencies[#All],4,FALSE)</f>
        <v>970</v>
      </c>
      <c r="G43">
        <f ca="1">VLOOKUP($A43,tblSourceFrequencies[#All],6,FALSE)</f>
        <v>2650</v>
      </c>
    </row>
    <row r="44" spans="1:7" x14ac:dyDescent="0.2">
      <c r="A44" t="str" cm="1">
        <f t="array" aca="1" ref="A44" ca="1">INDIRECT("vowel_data!A" &amp; (INT((ROW()-2)/10) + 2))</f>
        <v>ɔ</v>
      </c>
      <c r="B44">
        <f t="shared" si="1"/>
        <v>3</v>
      </c>
      <c r="C44">
        <f t="shared" ref="C44" si="39">B44</f>
        <v>3</v>
      </c>
      <c r="D44">
        <f t="shared" si="0"/>
        <v>3</v>
      </c>
      <c r="E44">
        <f ca="1">VLOOKUP($A44,tblSourceFrequencies[#All],IF($D44&lt;=5,8,9),FALSE)</f>
        <v>540</v>
      </c>
      <c r="F44">
        <f ca="1">VLOOKUP($A44,tblSourceFrequencies[#All],4,FALSE)</f>
        <v>970</v>
      </c>
      <c r="G44">
        <f ca="1">VLOOKUP($A44,tblSourceFrequencies[#All],6,FALSE)</f>
        <v>2650</v>
      </c>
    </row>
    <row r="45" spans="1:7" x14ac:dyDescent="0.2">
      <c r="A45" t="str" cm="1">
        <f t="array" aca="1" ref="A45" ca="1">INDIRECT("vowel_data!A" &amp; (INT((ROW()-2)/10) + 2))</f>
        <v>ɔ</v>
      </c>
      <c r="B45">
        <f t="shared" si="1"/>
        <v>4</v>
      </c>
      <c r="C45">
        <f t="shared" ref="C45" si="40">B45</f>
        <v>4</v>
      </c>
      <c r="D45">
        <f t="shared" si="0"/>
        <v>4</v>
      </c>
      <c r="E45">
        <f ca="1">VLOOKUP($A45,tblSourceFrequencies[#All],IF($D45&lt;=5,8,9),FALSE)</f>
        <v>540</v>
      </c>
      <c r="F45">
        <f ca="1">VLOOKUP($A45,tblSourceFrequencies[#All],4,FALSE)</f>
        <v>970</v>
      </c>
      <c r="G45">
        <f ca="1">VLOOKUP($A45,tblSourceFrequencies[#All],6,FALSE)</f>
        <v>2650</v>
      </c>
    </row>
    <row r="46" spans="1:7" x14ac:dyDescent="0.2">
      <c r="A46" t="str" cm="1">
        <f t="array" aca="1" ref="A46" ca="1">INDIRECT("vowel_data!A" &amp; (INT((ROW()-2)/10) + 2))</f>
        <v>ɔ</v>
      </c>
      <c r="B46">
        <f t="shared" si="1"/>
        <v>5</v>
      </c>
      <c r="C46">
        <f t="shared" ref="C46" si="41">B46</f>
        <v>5</v>
      </c>
      <c r="D46">
        <f t="shared" si="0"/>
        <v>5</v>
      </c>
      <c r="E46">
        <f ca="1">VLOOKUP($A46,tblSourceFrequencies[#All],IF($D46&lt;=5,8,9),FALSE)</f>
        <v>540</v>
      </c>
      <c r="F46">
        <f ca="1">VLOOKUP($A46,tblSourceFrequencies[#All],4,FALSE)</f>
        <v>970</v>
      </c>
      <c r="G46">
        <f ca="1">VLOOKUP($A46,tblSourceFrequencies[#All],6,FALSE)</f>
        <v>2650</v>
      </c>
    </row>
    <row r="47" spans="1:7" x14ac:dyDescent="0.2">
      <c r="A47" t="str" cm="1">
        <f t="array" aca="1" ref="A47" ca="1">INDIRECT("vowel_data!A" &amp; (INT((ROW()-2)/10) + 2))</f>
        <v>ɔ</v>
      </c>
      <c r="B47">
        <f t="shared" si="1"/>
        <v>6</v>
      </c>
      <c r="C47">
        <f t="shared" ref="C47" si="42">B47</f>
        <v>6</v>
      </c>
      <c r="D47">
        <f t="shared" si="0"/>
        <v>6</v>
      </c>
      <c r="E47">
        <f ca="1">VLOOKUP($A47,tblSourceFrequencies[#All],IF($D47&lt;=5,8,9),FALSE)</f>
        <v>560</v>
      </c>
      <c r="F47">
        <f ca="1">VLOOKUP($A47,tblSourceFrequencies[#All],4,FALSE)</f>
        <v>970</v>
      </c>
      <c r="G47">
        <f ca="1">VLOOKUP($A47,tblSourceFrequencies[#All],6,FALSE)</f>
        <v>2650</v>
      </c>
    </row>
    <row r="48" spans="1:7" x14ac:dyDescent="0.2">
      <c r="A48" t="str" cm="1">
        <f t="array" aca="1" ref="A48" ca="1">INDIRECT("vowel_data!A" &amp; (INT((ROW()-2)/10) + 2))</f>
        <v>ɔ</v>
      </c>
      <c r="B48">
        <f t="shared" si="1"/>
        <v>7</v>
      </c>
      <c r="C48">
        <f t="shared" ref="C48" si="43">B48</f>
        <v>7</v>
      </c>
      <c r="D48">
        <f t="shared" si="0"/>
        <v>7</v>
      </c>
      <c r="E48">
        <f ca="1">VLOOKUP($A48,tblSourceFrequencies[#All],IF($D48&lt;=5,8,9),FALSE)</f>
        <v>560</v>
      </c>
      <c r="F48">
        <f ca="1">VLOOKUP($A48,tblSourceFrequencies[#All],4,FALSE)</f>
        <v>970</v>
      </c>
      <c r="G48">
        <f ca="1">VLOOKUP($A48,tblSourceFrequencies[#All],6,FALSE)</f>
        <v>2650</v>
      </c>
    </row>
    <row r="49" spans="1:7" x14ac:dyDescent="0.2">
      <c r="A49" t="str" cm="1">
        <f t="array" aca="1" ref="A49" ca="1">INDIRECT("vowel_data!A" &amp; (INT((ROW()-2)/10) + 2))</f>
        <v>ɔ</v>
      </c>
      <c r="B49">
        <f t="shared" si="1"/>
        <v>8</v>
      </c>
      <c r="C49">
        <f t="shared" ref="C49" si="44">B49</f>
        <v>8</v>
      </c>
      <c r="D49">
        <f t="shared" si="0"/>
        <v>8</v>
      </c>
      <c r="E49">
        <f ca="1">VLOOKUP($A49,tblSourceFrequencies[#All],IF($D49&lt;=5,8,9),FALSE)</f>
        <v>560</v>
      </c>
      <c r="F49">
        <f ca="1">VLOOKUP($A49,tblSourceFrequencies[#All],4,FALSE)</f>
        <v>970</v>
      </c>
      <c r="G49">
        <f ca="1">VLOOKUP($A49,tblSourceFrequencies[#All],6,FALSE)</f>
        <v>2650</v>
      </c>
    </row>
    <row r="50" spans="1:7" x14ac:dyDescent="0.2">
      <c r="A50" t="str" cm="1">
        <f t="array" aca="1" ref="A50" ca="1">INDIRECT("vowel_data!A" &amp; (INT((ROW()-2)/10) + 2))</f>
        <v>ɔ</v>
      </c>
      <c r="B50">
        <f t="shared" si="1"/>
        <v>9</v>
      </c>
      <c r="C50">
        <f t="shared" ref="C50" si="45">B50</f>
        <v>9</v>
      </c>
      <c r="D50">
        <f t="shared" si="0"/>
        <v>9</v>
      </c>
      <c r="E50">
        <f ca="1">VLOOKUP($A50,tblSourceFrequencies[#All],IF($D50&lt;=5,8,9),FALSE)</f>
        <v>560</v>
      </c>
      <c r="F50">
        <f ca="1">VLOOKUP($A50,tblSourceFrequencies[#All],4,FALSE)</f>
        <v>970</v>
      </c>
      <c r="G50">
        <f ca="1">VLOOKUP($A50,tblSourceFrequencies[#All],6,FALSE)</f>
        <v>2650</v>
      </c>
    </row>
    <row r="51" spans="1:7" x14ac:dyDescent="0.2">
      <c r="A51" t="str" cm="1">
        <f t="array" aca="1" ref="A51" ca="1">INDIRECT("vowel_data!A" &amp; (INT((ROW()-2)/10) + 2))</f>
        <v>ɔ</v>
      </c>
      <c r="B51">
        <f t="shared" si="1"/>
        <v>10</v>
      </c>
      <c r="C51">
        <f t="shared" ref="C51" si="46">B51</f>
        <v>10</v>
      </c>
      <c r="D51">
        <f t="shared" si="0"/>
        <v>10</v>
      </c>
      <c r="E51">
        <f ca="1">VLOOKUP($A51,tblSourceFrequencies[#All],IF($D51&lt;=5,8,9),FALSE)</f>
        <v>560</v>
      </c>
      <c r="F51">
        <f ca="1">VLOOKUP($A51,tblSourceFrequencies[#All],4,FALSE)</f>
        <v>970</v>
      </c>
      <c r="G51">
        <f ca="1">VLOOKUP($A51,tblSourceFrequencies[#All],6,FALSE)</f>
        <v>2650</v>
      </c>
    </row>
    <row r="52" spans="1:7" x14ac:dyDescent="0.2">
      <c r="A52" t="str" cm="1">
        <f t="array" aca="1" ref="A52" ca="1">INDIRECT("vowel_data!A" &amp; (INT((ROW()-2)/10) + 2))</f>
        <v>o</v>
      </c>
      <c r="B52">
        <f>IF(MOD((ROW()-1),10)=0,10,MOD((ROW()-1),10))</f>
        <v>1</v>
      </c>
      <c r="C52">
        <f>B52</f>
        <v>1</v>
      </c>
      <c r="D52">
        <f t="shared" si="0"/>
        <v>1</v>
      </c>
      <c r="E52">
        <f ca="1">VLOOKUP($A52,tblSourceFrequencies[#All],IF($D52&lt;=5,8,9),FALSE)</f>
        <v>375</v>
      </c>
      <c r="F52">
        <f ca="1">VLOOKUP($A52,tblSourceFrequencies[#All],4,FALSE)</f>
        <v>870</v>
      </c>
      <c r="G52">
        <f ca="1">VLOOKUP($A52,tblSourceFrequencies[#All],6,FALSE)</f>
        <v>2430</v>
      </c>
    </row>
    <row r="53" spans="1:7" x14ac:dyDescent="0.2">
      <c r="A53" t="str" cm="1">
        <f t="array" aca="1" ref="A53" ca="1">INDIRECT("vowel_data!A" &amp; (INT((ROW()-2)/10) + 2))</f>
        <v>o</v>
      </c>
      <c r="B53">
        <f t="shared" si="1"/>
        <v>2</v>
      </c>
      <c r="C53">
        <f t="shared" ref="C53" si="47">B53</f>
        <v>2</v>
      </c>
      <c r="D53">
        <f t="shared" si="0"/>
        <v>2</v>
      </c>
      <c r="E53">
        <f ca="1">VLOOKUP($A53,tblSourceFrequencies[#All],IF($D53&lt;=5,8,9),FALSE)</f>
        <v>375</v>
      </c>
      <c r="F53">
        <f ca="1">VLOOKUP($A53,tblSourceFrequencies[#All],4,FALSE)</f>
        <v>870</v>
      </c>
      <c r="G53">
        <f ca="1">VLOOKUP($A53,tblSourceFrequencies[#All],6,FALSE)</f>
        <v>2430</v>
      </c>
    </row>
    <row r="54" spans="1:7" x14ac:dyDescent="0.2">
      <c r="A54" t="str" cm="1">
        <f t="array" aca="1" ref="A54" ca="1">INDIRECT("vowel_data!A" &amp; (INT((ROW()-2)/10) + 2))</f>
        <v>o</v>
      </c>
      <c r="B54">
        <f t="shared" si="1"/>
        <v>3</v>
      </c>
      <c r="C54">
        <f t="shared" ref="C54" si="48">B54</f>
        <v>3</v>
      </c>
      <c r="D54">
        <f t="shared" si="0"/>
        <v>3</v>
      </c>
      <c r="E54">
        <f ca="1">VLOOKUP($A54,tblSourceFrequencies[#All],IF($D54&lt;=5,8,9),FALSE)</f>
        <v>375</v>
      </c>
      <c r="F54">
        <f ca="1">VLOOKUP($A54,tblSourceFrequencies[#All],4,FALSE)</f>
        <v>870</v>
      </c>
      <c r="G54">
        <f ca="1">VLOOKUP($A54,tblSourceFrequencies[#All],6,FALSE)</f>
        <v>2430</v>
      </c>
    </row>
    <row r="55" spans="1:7" x14ac:dyDescent="0.2">
      <c r="A55" t="str" cm="1">
        <f t="array" aca="1" ref="A55" ca="1">INDIRECT("vowel_data!A" &amp; (INT((ROW()-2)/10) + 2))</f>
        <v>o</v>
      </c>
      <c r="B55">
        <f t="shared" si="1"/>
        <v>4</v>
      </c>
      <c r="C55">
        <f t="shared" ref="C55" si="49">B55</f>
        <v>4</v>
      </c>
      <c r="D55">
        <f t="shared" si="0"/>
        <v>4</v>
      </c>
      <c r="E55">
        <f ca="1">VLOOKUP($A55,tblSourceFrequencies[#All],IF($D55&lt;=5,8,9),FALSE)</f>
        <v>375</v>
      </c>
      <c r="F55">
        <f ca="1">VLOOKUP($A55,tblSourceFrequencies[#All],4,FALSE)</f>
        <v>870</v>
      </c>
      <c r="G55">
        <f ca="1">VLOOKUP($A55,tblSourceFrequencies[#All],6,FALSE)</f>
        <v>2430</v>
      </c>
    </row>
    <row r="56" spans="1:7" x14ac:dyDescent="0.2">
      <c r="A56" t="str" cm="1">
        <f t="array" aca="1" ref="A56" ca="1">INDIRECT("vowel_data!A" &amp; (INT((ROW()-2)/10) + 2))</f>
        <v>o</v>
      </c>
      <c r="B56">
        <f t="shared" si="1"/>
        <v>5</v>
      </c>
      <c r="C56">
        <f t="shared" ref="C56" si="50">B56</f>
        <v>5</v>
      </c>
      <c r="D56">
        <f t="shared" si="0"/>
        <v>5</v>
      </c>
      <c r="E56">
        <f ca="1">VLOOKUP($A56,tblSourceFrequencies[#All],IF($D56&lt;=5,8,9),FALSE)</f>
        <v>375</v>
      </c>
      <c r="F56">
        <f ca="1">VLOOKUP($A56,tblSourceFrequencies[#All],4,FALSE)</f>
        <v>870</v>
      </c>
      <c r="G56">
        <f ca="1">VLOOKUP($A56,tblSourceFrequencies[#All],6,FALSE)</f>
        <v>2430</v>
      </c>
    </row>
    <row r="57" spans="1:7" x14ac:dyDescent="0.2">
      <c r="A57" t="str" cm="1">
        <f t="array" aca="1" ref="A57" ca="1">INDIRECT("vowel_data!A" &amp; (INT((ROW()-2)/10) + 2))</f>
        <v>o</v>
      </c>
      <c r="B57">
        <f t="shared" si="1"/>
        <v>6</v>
      </c>
      <c r="C57">
        <f t="shared" ref="C57" si="51">B57</f>
        <v>6</v>
      </c>
      <c r="D57">
        <f t="shared" si="0"/>
        <v>6</v>
      </c>
      <c r="E57">
        <f ca="1">VLOOKUP($A57,tblSourceFrequencies[#All],IF($D57&lt;=5,8,9),FALSE)</f>
        <v>405</v>
      </c>
      <c r="F57">
        <f ca="1">VLOOKUP($A57,tblSourceFrequencies[#All],4,FALSE)</f>
        <v>870</v>
      </c>
      <c r="G57">
        <f ca="1">VLOOKUP($A57,tblSourceFrequencies[#All],6,FALSE)</f>
        <v>2430</v>
      </c>
    </row>
    <row r="58" spans="1:7" x14ac:dyDescent="0.2">
      <c r="A58" t="str" cm="1">
        <f t="array" aca="1" ref="A58" ca="1">INDIRECT("vowel_data!A" &amp; (INT((ROW()-2)/10) + 2))</f>
        <v>o</v>
      </c>
      <c r="B58">
        <f t="shared" si="1"/>
        <v>7</v>
      </c>
      <c r="C58">
        <f t="shared" ref="C58" si="52">B58</f>
        <v>7</v>
      </c>
      <c r="D58">
        <f t="shared" si="0"/>
        <v>7</v>
      </c>
      <c r="E58">
        <f ca="1">VLOOKUP($A58,tblSourceFrequencies[#All],IF($D58&lt;=5,8,9),FALSE)</f>
        <v>405</v>
      </c>
      <c r="F58">
        <f ca="1">VLOOKUP($A58,tblSourceFrequencies[#All],4,FALSE)</f>
        <v>870</v>
      </c>
      <c r="G58">
        <f ca="1">VLOOKUP($A58,tblSourceFrequencies[#All],6,FALSE)</f>
        <v>2430</v>
      </c>
    </row>
    <row r="59" spans="1:7" x14ac:dyDescent="0.2">
      <c r="A59" t="str" cm="1">
        <f t="array" aca="1" ref="A59" ca="1">INDIRECT("vowel_data!A" &amp; (INT((ROW()-2)/10) + 2))</f>
        <v>o</v>
      </c>
      <c r="B59">
        <f t="shared" si="1"/>
        <v>8</v>
      </c>
      <c r="C59">
        <f t="shared" ref="C59" si="53">B59</f>
        <v>8</v>
      </c>
      <c r="D59">
        <f t="shared" si="0"/>
        <v>8</v>
      </c>
      <c r="E59">
        <f ca="1">VLOOKUP($A59,tblSourceFrequencies[#All],IF($D59&lt;=5,8,9),FALSE)</f>
        <v>405</v>
      </c>
      <c r="F59">
        <f ca="1">VLOOKUP($A59,tblSourceFrequencies[#All],4,FALSE)</f>
        <v>870</v>
      </c>
      <c r="G59">
        <f ca="1">VLOOKUP($A59,tblSourceFrequencies[#All],6,FALSE)</f>
        <v>2430</v>
      </c>
    </row>
    <row r="60" spans="1:7" x14ac:dyDescent="0.2">
      <c r="A60" t="str" cm="1">
        <f t="array" aca="1" ref="A60" ca="1">INDIRECT("vowel_data!A" &amp; (INT((ROW()-2)/10) + 2))</f>
        <v>o</v>
      </c>
      <c r="B60">
        <f t="shared" si="1"/>
        <v>9</v>
      </c>
      <c r="C60">
        <f t="shared" ref="C60" si="54">B60</f>
        <v>9</v>
      </c>
      <c r="D60">
        <f t="shared" si="0"/>
        <v>9</v>
      </c>
      <c r="E60">
        <f ca="1">VLOOKUP($A60,tblSourceFrequencies[#All],IF($D60&lt;=5,8,9),FALSE)</f>
        <v>405</v>
      </c>
      <c r="F60">
        <f ca="1">VLOOKUP($A60,tblSourceFrequencies[#All],4,FALSE)</f>
        <v>870</v>
      </c>
      <c r="G60">
        <f ca="1">VLOOKUP($A60,tblSourceFrequencies[#All],6,FALSE)</f>
        <v>2430</v>
      </c>
    </row>
    <row r="61" spans="1:7" x14ac:dyDescent="0.2">
      <c r="A61" t="str" cm="1">
        <f t="array" aca="1" ref="A61" ca="1">INDIRECT("vowel_data!A" &amp; (INT((ROW()-2)/10) + 2))</f>
        <v>o</v>
      </c>
      <c r="B61">
        <f t="shared" si="1"/>
        <v>10</v>
      </c>
      <c r="C61">
        <f t="shared" ref="C61" si="55">B61</f>
        <v>10</v>
      </c>
      <c r="D61">
        <f t="shared" si="0"/>
        <v>10</v>
      </c>
      <c r="E61">
        <f ca="1">VLOOKUP($A61,tblSourceFrequencies[#All],IF($D61&lt;=5,8,9),FALSE)</f>
        <v>405</v>
      </c>
      <c r="F61">
        <f ca="1">VLOOKUP($A61,tblSourceFrequencies[#All],4,FALSE)</f>
        <v>870</v>
      </c>
      <c r="G61">
        <f ca="1">VLOOKUP($A61,tblSourceFrequencies[#All],6,FALSE)</f>
        <v>2430</v>
      </c>
    </row>
    <row r="62" spans="1:7" x14ac:dyDescent="0.2">
      <c r="A62" t="str" cm="1">
        <f t="array" aca="1" ref="A62" ca="1">INDIRECT("vowel_data!A" &amp; (INT((ROW()-2)/10) + 2))</f>
        <v>u</v>
      </c>
      <c r="B62">
        <f>IF(MOD((ROW()-1),10)=0,10,MOD((ROW()-1),10))</f>
        <v>1</v>
      </c>
      <c r="C62">
        <f>B62</f>
        <v>1</v>
      </c>
      <c r="D62">
        <f t="shared" si="0"/>
        <v>1</v>
      </c>
      <c r="E62">
        <f ca="1">VLOOKUP($A62,tblSourceFrequencies[#All],IF($D62&lt;=5,8,9),FALSE)</f>
        <v>310</v>
      </c>
      <c r="F62">
        <f ca="1">VLOOKUP($A62,tblSourceFrequencies[#All],4,FALSE)</f>
        <v>800</v>
      </c>
      <c r="G62">
        <f ca="1">VLOOKUP($A62,tblSourceFrequencies[#All],6,FALSE)</f>
        <v>2270</v>
      </c>
    </row>
    <row r="63" spans="1:7" x14ac:dyDescent="0.2">
      <c r="A63" t="str" cm="1">
        <f t="array" aca="1" ref="A63" ca="1">INDIRECT("vowel_data!A" &amp; (INT((ROW()-2)/10) + 2))</f>
        <v>u</v>
      </c>
      <c r="B63">
        <f t="shared" si="1"/>
        <v>2</v>
      </c>
      <c r="C63">
        <f t="shared" ref="C63" si="56">B63</f>
        <v>2</v>
      </c>
      <c r="D63">
        <f t="shared" si="0"/>
        <v>2</v>
      </c>
      <c r="E63">
        <f ca="1">VLOOKUP($A63,tblSourceFrequencies[#All],IF($D63&lt;=5,8,9),FALSE)</f>
        <v>310</v>
      </c>
      <c r="F63">
        <f ca="1">VLOOKUP($A63,tblSourceFrequencies[#All],4,FALSE)</f>
        <v>800</v>
      </c>
      <c r="G63">
        <f ca="1">VLOOKUP($A63,tblSourceFrequencies[#All],6,FALSE)</f>
        <v>2270</v>
      </c>
    </row>
    <row r="64" spans="1:7" x14ac:dyDescent="0.2">
      <c r="A64" t="str" cm="1">
        <f t="array" aca="1" ref="A64" ca="1">INDIRECT("vowel_data!A" &amp; (INT((ROW()-2)/10) + 2))</f>
        <v>u</v>
      </c>
      <c r="B64">
        <f t="shared" si="1"/>
        <v>3</v>
      </c>
      <c r="C64">
        <f t="shared" ref="C64" si="57">B64</f>
        <v>3</v>
      </c>
      <c r="D64">
        <f t="shared" si="0"/>
        <v>3</v>
      </c>
      <c r="E64">
        <f ca="1">VLOOKUP($A64,tblSourceFrequencies[#All],IF($D64&lt;=5,8,9),FALSE)</f>
        <v>310</v>
      </c>
      <c r="F64">
        <f ca="1">VLOOKUP($A64,tblSourceFrequencies[#All],4,FALSE)</f>
        <v>800</v>
      </c>
      <c r="G64">
        <f ca="1">VLOOKUP($A64,tblSourceFrequencies[#All],6,FALSE)</f>
        <v>2270</v>
      </c>
    </row>
    <row r="65" spans="1:7" x14ac:dyDescent="0.2">
      <c r="A65" t="str" cm="1">
        <f t="array" aca="1" ref="A65" ca="1">INDIRECT("vowel_data!A" &amp; (INT((ROW()-2)/10) + 2))</f>
        <v>u</v>
      </c>
      <c r="B65">
        <f t="shared" si="1"/>
        <v>4</v>
      </c>
      <c r="C65">
        <f t="shared" ref="C65" si="58">B65</f>
        <v>4</v>
      </c>
      <c r="D65">
        <f t="shared" si="0"/>
        <v>4</v>
      </c>
      <c r="E65">
        <f ca="1">VLOOKUP($A65,tblSourceFrequencies[#All],IF($D65&lt;=5,8,9),FALSE)</f>
        <v>310</v>
      </c>
      <c r="F65">
        <f ca="1">VLOOKUP($A65,tblSourceFrequencies[#All],4,FALSE)</f>
        <v>800</v>
      </c>
      <c r="G65">
        <f ca="1">VLOOKUP($A65,tblSourceFrequencies[#All],6,FALSE)</f>
        <v>2270</v>
      </c>
    </row>
    <row r="66" spans="1:7" x14ac:dyDescent="0.2">
      <c r="A66" t="str" cm="1">
        <f t="array" aca="1" ref="A66" ca="1">INDIRECT("vowel_data!A" &amp; (INT((ROW()-2)/10) + 2))</f>
        <v>u</v>
      </c>
      <c r="B66">
        <f t="shared" si="1"/>
        <v>5</v>
      </c>
      <c r="C66">
        <f t="shared" ref="C66" si="59">B66</f>
        <v>5</v>
      </c>
      <c r="D66">
        <f t="shared" si="0"/>
        <v>5</v>
      </c>
      <c r="E66">
        <f ca="1">VLOOKUP($A66,tblSourceFrequencies[#All],IF($D66&lt;=5,8,9),FALSE)</f>
        <v>310</v>
      </c>
      <c r="F66">
        <f ca="1">VLOOKUP($A66,tblSourceFrequencies[#All],4,FALSE)</f>
        <v>800</v>
      </c>
      <c r="G66">
        <f ca="1">VLOOKUP($A66,tblSourceFrequencies[#All],6,FALSE)</f>
        <v>2270</v>
      </c>
    </row>
    <row r="67" spans="1:7" x14ac:dyDescent="0.2">
      <c r="A67" t="str" cm="1">
        <f t="array" aca="1" ref="A67" ca="1">INDIRECT("vowel_data!A" &amp; (INT((ROW()-2)/10) + 2))</f>
        <v>u</v>
      </c>
      <c r="B67">
        <f t="shared" si="1"/>
        <v>6</v>
      </c>
      <c r="C67">
        <f t="shared" ref="C67" si="60">B67</f>
        <v>6</v>
      </c>
      <c r="D67">
        <f t="shared" si="0"/>
        <v>6</v>
      </c>
      <c r="E67">
        <f ca="1">VLOOKUP($A67,tblSourceFrequencies[#All],IF($D67&lt;=5,8,9),FALSE)</f>
        <v>330</v>
      </c>
      <c r="F67">
        <f ca="1">VLOOKUP($A67,tblSourceFrequencies[#All],4,FALSE)</f>
        <v>800</v>
      </c>
      <c r="G67">
        <f ca="1">VLOOKUP($A67,tblSourceFrequencies[#All],6,FALSE)</f>
        <v>2270</v>
      </c>
    </row>
    <row r="68" spans="1:7" x14ac:dyDescent="0.2">
      <c r="A68" t="str" cm="1">
        <f t="array" aca="1" ref="A68" ca="1">INDIRECT("vowel_data!A" &amp; (INT((ROW()-2)/10) + 2))</f>
        <v>u</v>
      </c>
      <c r="B68">
        <f t="shared" si="1"/>
        <v>7</v>
      </c>
      <c r="C68">
        <f t="shared" ref="C68" si="61">B68</f>
        <v>7</v>
      </c>
      <c r="D68">
        <f t="shared" si="0"/>
        <v>7</v>
      </c>
      <c r="E68">
        <f ca="1">VLOOKUP($A68,tblSourceFrequencies[#All],IF($D68&lt;=5,8,9),FALSE)</f>
        <v>330</v>
      </c>
      <c r="F68">
        <f ca="1">VLOOKUP($A68,tblSourceFrequencies[#All],4,FALSE)</f>
        <v>800</v>
      </c>
      <c r="G68">
        <f ca="1">VLOOKUP($A68,tblSourceFrequencies[#All],6,FALSE)</f>
        <v>2270</v>
      </c>
    </row>
    <row r="69" spans="1:7" x14ac:dyDescent="0.2">
      <c r="A69" t="str" cm="1">
        <f t="array" aca="1" ref="A69" ca="1">INDIRECT("vowel_data!A" &amp; (INT((ROW()-2)/10) + 2))</f>
        <v>u</v>
      </c>
      <c r="B69">
        <f t="shared" si="1"/>
        <v>8</v>
      </c>
      <c r="C69">
        <f t="shared" ref="C69" si="62">B69</f>
        <v>8</v>
      </c>
      <c r="D69">
        <f t="shared" si="0"/>
        <v>8</v>
      </c>
      <c r="E69">
        <f ca="1">VLOOKUP($A69,tblSourceFrequencies[#All],IF($D69&lt;=5,8,9),FALSE)</f>
        <v>330</v>
      </c>
      <c r="F69">
        <f ca="1">VLOOKUP($A69,tblSourceFrequencies[#All],4,FALSE)</f>
        <v>800</v>
      </c>
      <c r="G69">
        <f ca="1">VLOOKUP($A69,tblSourceFrequencies[#All],6,FALSE)</f>
        <v>2270</v>
      </c>
    </row>
    <row r="70" spans="1:7" x14ac:dyDescent="0.2">
      <c r="A70" t="str" cm="1">
        <f t="array" aca="1" ref="A70" ca="1">INDIRECT("vowel_data!A" &amp; (INT((ROW()-2)/10) + 2))</f>
        <v>u</v>
      </c>
      <c r="B70">
        <f t="shared" si="1"/>
        <v>9</v>
      </c>
      <c r="C70">
        <f t="shared" ref="C70" si="63">B70</f>
        <v>9</v>
      </c>
      <c r="D70">
        <f t="shared" si="0"/>
        <v>9</v>
      </c>
      <c r="E70">
        <f ca="1">VLOOKUP($A70,tblSourceFrequencies[#All],IF($D70&lt;=5,8,9),FALSE)</f>
        <v>330</v>
      </c>
      <c r="F70">
        <f ca="1">VLOOKUP($A70,tblSourceFrequencies[#All],4,FALSE)</f>
        <v>800</v>
      </c>
      <c r="G70">
        <f ca="1">VLOOKUP($A70,tblSourceFrequencies[#All],6,FALSE)</f>
        <v>2270</v>
      </c>
    </row>
    <row r="71" spans="1:7" x14ac:dyDescent="0.2">
      <c r="A71" t="str" cm="1">
        <f t="array" aca="1" ref="A71" ca="1">INDIRECT("vowel_data!A" &amp; (INT((ROW()-2)/10) + 2))</f>
        <v>u</v>
      </c>
      <c r="B71">
        <f t="shared" si="1"/>
        <v>10</v>
      </c>
      <c r="C71">
        <f t="shared" ref="C71" si="64">B71</f>
        <v>10</v>
      </c>
      <c r="D71">
        <f t="shared" si="0"/>
        <v>10</v>
      </c>
      <c r="E71">
        <f ca="1">VLOOKUP($A71,tblSourceFrequencies[#All],IF($D71&lt;=5,8,9),FALSE)</f>
        <v>330</v>
      </c>
      <c r="F71">
        <f ca="1">VLOOKUP($A71,tblSourceFrequencies[#All],4,FALSE)</f>
        <v>800</v>
      </c>
      <c r="G71">
        <f ca="1">VLOOKUP($A71,tblSourceFrequencies[#All],6,FALSE)</f>
        <v>2270</v>
      </c>
    </row>
    <row r="72" spans="1:7" x14ac:dyDescent="0.2">
      <c r="A72" t="str" cm="1">
        <f t="array" aca="1" ref="A72" ca="1">INDIRECT("vowel_data!A" &amp; (INT((ROW()-2)/10) + 2))</f>
        <v xml:space="preserve"> </v>
      </c>
      <c r="B72">
        <f>IF(MOD((ROW()-1),10)=0,10,MOD((ROW()-1),10))</f>
        <v>1</v>
      </c>
      <c r="C72">
        <f>B72</f>
        <v>1</v>
      </c>
      <c r="D72">
        <f t="shared" ref="D72:D141" si="65">C72</f>
        <v>1</v>
      </c>
      <c r="E72">
        <f ca="1">VLOOKUP($A72,tblSourceFrequencies[#All],IF($D72&lt;=5,8,9),FALSE)</f>
        <v>0</v>
      </c>
      <c r="F72">
        <f ca="1">VLOOKUP($A72,tblSourceFrequencies[#All],4,FALSE)</f>
        <v>0</v>
      </c>
      <c r="G72">
        <f ca="1">VLOOKUP($A72,tblSourceFrequencies[#All],6,FALSE)</f>
        <v>0</v>
      </c>
    </row>
    <row r="73" spans="1:7" x14ac:dyDescent="0.2">
      <c r="A73" t="str" cm="1">
        <f t="array" aca="1" ref="A73" ca="1">INDIRECT("vowel_data!A" &amp; (INT((ROW()-2)/10) + 2))</f>
        <v xml:space="preserve"> </v>
      </c>
      <c r="B73">
        <f t="shared" si="1"/>
        <v>2</v>
      </c>
      <c r="C73">
        <f t="shared" ref="C73:C81" si="66">B73</f>
        <v>2</v>
      </c>
      <c r="D73">
        <f t="shared" si="65"/>
        <v>2</v>
      </c>
      <c r="E73">
        <f ca="1">VLOOKUP($A73,tblSourceFrequencies[#All],IF($D73&lt;=5,8,9),FALSE)</f>
        <v>0</v>
      </c>
      <c r="F73">
        <f ca="1">VLOOKUP($A73,tblSourceFrequencies[#All],4,FALSE)</f>
        <v>0</v>
      </c>
      <c r="G73">
        <f ca="1">VLOOKUP($A73,tblSourceFrequencies[#All],6,FALSE)</f>
        <v>0</v>
      </c>
    </row>
    <row r="74" spans="1:7" x14ac:dyDescent="0.2">
      <c r="A74" t="str" cm="1">
        <f t="array" aca="1" ref="A74" ca="1">INDIRECT("vowel_data!A" &amp; (INT((ROW()-2)/10) + 2))</f>
        <v xml:space="preserve"> </v>
      </c>
      <c r="B74">
        <f t="shared" si="1"/>
        <v>3</v>
      </c>
      <c r="C74">
        <f t="shared" si="66"/>
        <v>3</v>
      </c>
      <c r="D74">
        <f t="shared" si="65"/>
        <v>3</v>
      </c>
      <c r="E74">
        <f ca="1">VLOOKUP($A74,tblSourceFrequencies[#All],IF($D74&lt;=5,8,9),FALSE)</f>
        <v>0</v>
      </c>
      <c r="F74">
        <f ca="1">VLOOKUP($A74,tblSourceFrequencies[#All],4,FALSE)</f>
        <v>0</v>
      </c>
      <c r="G74">
        <f ca="1">VLOOKUP($A74,tblSourceFrequencies[#All],6,FALSE)</f>
        <v>0</v>
      </c>
    </row>
    <row r="75" spans="1:7" x14ac:dyDescent="0.2">
      <c r="A75" t="str" cm="1">
        <f t="array" aca="1" ref="A75" ca="1">INDIRECT("vowel_data!A" &amp; (INT((ROW()-2)/10) + 2))</f>
        <v xml:space="preserve"> </v>
      </c>
      <c r="B75">
        <f t="shared" si="1"/>
        <v>4</v>
      </c>
      <c r="C75">
        <f t="shared" si="66"/>
        <v>4</v>
      </c>
      <c r="D75">
        <f t="shared" si="65"/>
        <v>4</v>
      </c>
      <c r="E75">
        <f ca="1">VLOOKUP($A75,tblSourceFrequencies[#All],IF($D75&lt;=5,8,9),FALSE)</f>
        <v>0</v>
      </c>
      <c r="F75">
        <f ca="1">VLOOKUP($A75,tblSourceFrequencies[#All],4,FALSE)</f>
        <v>0</v>
      </c>
      <c r="G75">
        <f ca="1">VLOOKUP($A75,tblSourceFrequencies[#All],6,FALSE)</f>
        <v>0</v>
      </c>
    </row>
    <row r="76" spans="1:7" x14ac:dyDescent="0.2">
      <c r="A76" t="str" cm="1">
        <f t="array" aca="1" ref="A76" ca="1">INDIRECT("vowel_data!A" &amp; (INT((ROW()-2)/10) + 2))</f>
        <v xml:space="preserve"> </v>
      </c>
      <c r="B76">
        <f t="shared" si="1"/>
        <v>5</v>
      </c>
      <c r="C76">
        <f t="shared" si="66"/>
        <v>5</v>
      </c>
      <c r="D76">
        <f t="shared" si="65"/>
        <v>5</v>
      </c>
      <c r="E76">
        <f ca="1">VLOOKUP($A76,tblSourceFrequencies[#All],IF($D76&lt;=5,8,9),FALSE)</f>
        <v>0</v>
      </c>
      <c r="F76">
        <f ca="1">VLOOKUP($A76,tblSourceFrequencies[#All],4,FALSE)</f>
        <v>0</v>
      </c>
      <c r="G76">
        <f ca="1">VLOOKUP($A76,tblSourceFrequencies[#All],6,FALSE)</f>
        <v>0</v>
      </c>
    </row>
    <row r="77" spans="1:7" x14ac:dyDescent="0.2">
      <c r="A77" t="str" cm="1">
        <f t="array" aca="1" ref="A77" ca="1">INDIRECT("vowel_data!A" &amp; (INT((ROW()-2)/10) + 2))</f>
        <v xml:space="preserve"> </v>
      </c>
      <c r="B77">
        <f t="shared" si="1"/>
        <v>6</v>
      </c>
      <c r="C77">
        <f t="shared" si="66"/>
        <v>6</v>
      </c>
      <c r="D77">
        <f t="shared" si="65"/>
        <v>6</v>
      </c>
      <c r="E77">
        <f ca="1">VLOOKUP($A77,tblSourceFrequencies[#All],IF($D77&lt;=5,8,9),FALSE)</f>
        <v>0</v>
      </c>
      <c r="F77">
        <f ca="1">VLOOKUP($A77,tblSourceFrequencies[#All],4,FALSE)</f>
        <v>0</v>
      </c>
      <c r="G77">
        <f ca="1">VLOOKUP($A77,tblSourceFrequencies[#All],6,FALSE)</f>
        <v>0</v>
      </c>
    </row>
    <row r="78" spans="1:7" x14ac:dyDescent="0.2">
      <c r="A78" t="str" cm="1">
        <f t="array" aca="1" ref="A78" ca="1">INDIRECT("vowel_data!A" &amp; (INT((ROW()-2)/10) + 2))</f>
        <v xml:space="preserve"> </v>
      </c>
      <c r="B78">
        <f t="shared" si="1"/>
        <v>7</v>
      </c>
      <c r="C78">
        <f t="shared" si="66"/>
        <v>7</v>
      </c>
      <c r="D78">
        <f t="shared" si="65"/>
        <v>7</v>
      </c>
      <c r="E78">
        <f ca="1">VLOOKUP($A78,tblSourceFrequencies[#All],IF($D78&lt;=5,8,9),FALSE)</f>
        <v>0</v>
      </c>
      <c r="F78">
        <f ca="1">VLOOKUP($A78,tblSourceFrequencies[#All],4,FALSE)</f>
        <v>0</v>
      </c>
      <c r="G78">
        <f ca="1">VLOOKUP($A78,tblSourceFrequencies[#All],6,FALSE)</f>
        <v>0</v>
      </c>
    </row>
    <row r="79" spans="1:7" x14ac:dyDescent="0.2">
      <c r="A79" t="str" cm="1">
        <f t="array" aca="1" ref="A79" ca="1">INDIRECT("vowel_data!A" &amp; (INT((ROW()-2)/10) + 2))</f>
        <v xml:space="preserve"> </v>
      </c>
      <c r="B79">
        <f t="shared" si="1"/>
        <v>8</v>
      </c>
      <c r="C79">
        <f t="shared" si="66"/>
        <v>8</v>
      </c>
      <c r="D79">
        <f t="shared" si="65"/>
        <v>8</v>
      </c>
      <c r="E79">
        <f ca="1">VLOOKUP($A79,tblSourceFrequencies[#All],IF($D79&lt;=5,8,9),FALSE)</f>
        <v>0</v>
      </c>
      <c r="F79">
        <f ca="1">VLOOKUP($A79,tblSourceFrequencies[#All],4,FALSE)</f>
        <v>0</v>
      </c>
      <c r="G79">
        <f ca="1">VLOOKUP($A79,tblSourceFrequencies[#All],6,FALSE)</f>
        <v>0</v>
      </c>
    </row>
    <row r="80" spans="1:7" x14ac:dyDescent="0.2">
      <c r="A80" t="str" cm="1">
        <f t="array" aca="1" ref="A80" ca="1">INDIRECT("vowel_data!A" &amp; (INT((ROW()-2)/10) + 2))</f>
        <v xml:space="preserve"> </v>
      </c>
      <c r="B80">
        <f t="shared" si="1"/>
        <v>9</v>
      </c>
      <c r="C80">
        <f t="shared" si="66"/>
        <v>9</v>
      </c>
      <c r="D80">
        <f t="shared" si="65"/>
        <v>9</v>
      </c>
      <c r="E80">
        <f ca="1">VLOOKUP($A80,tblSourceFrequencies[#All],IF($D80&lt;=5,8,9),FALSE)</f>
        <v>0</v>
      </c>
      <c r="F80">
        <f ca="1">VLOOKUP($A80,tblSourceFrequencies[#All],4,FALSE)</f>
        <v>0</v>
      </c>
      <c r="G80">
        <f ca="1">VLOOKUP($A80,tblSourceFrequencies[#All],6,FALSE)</f>
        <v>0</v>
      </c>
    </row>
    <row r="81" spans="1:7" x14ac:dyDescent="0.2">
      <c r="A81" t="str" cm="1">
        <f t="array" aca="1" ref="A81" ca="1">INDIRECT("vowel_data!A" &amp; (INT((ROW()-2)/10) + 2))</f>
        <v xml:space="preserve"> </v>
      </c>
      <c r="B81">
        <f t="shared" si="1"/>
        <v>10</v>
      </c>
      <c r="C81">
        <f t="shared" si="66"/>
        <v>10</v>
      </c>
      <c r="D81">
        <f t="shared" si="65"/>
        <v>10</v>
      </c>
      <c r="E81">
        <f ca="1">VLOOKUP($A81,tblSourceFrequencies[#All],IF($D81&lt;=5,8,9),FALSE)</f>
        <v>0</v>
      </c>
      <c r="F81">
        <f ca="1">VLOOKUP($A81,tblSourceFrequencies[#All],4,FALSE)</f>
        <v>0</v>
      </c>
      <c r="G81">
        <f ca="1">VLOOKUP($A81,tblSourceFrequencies[#All],6,FALSE)</f>
        <v>0</v>
      </c>
    </row>
    <row r="82" spans="1:7" x14ac:dyDescent="0.2">
      <c r="A82" t="str" cm="1">
        <f t="array" aca="1" ref="A82" ca="1">INDIRECT("vowel_data!A" &amp; (INT((ROW()-2)/10) + 2))</f>
        <v xml:space="preserve"> </v>
      </c>
      <c r="B82">
        <f>IF(MOD((ROW()-1),10)=0,10,MOD((ROW()-1),10))</f>
        <v>1</v>
      </c>
      <c r="C82">
        <f>B82</f>
        <v>1</v>
      </c>
      <c r="D82">
        <f t="shared" si="65"/>
        <v>1</v>
      </c>
      <c r="E82">
        <f ca="1">VLOOKUP($A82,tblSourceFrequencies[#All],IF($D82&lt;=5,8,9),FALSE)</f>
        <v>0</v>
      </c>
      <c r="F82">
        <f ca="1">VLOOKUP($A82,tblSourceFrequencies[#All],4,FALSE)</f>
        <v>0</v>
      </c>
      <c r="G82">
        <f ca="1">VLOOKUP($A82,tblSourceFrequencies[#All],6,FALSE)</f>
        <v>0</v>
      </c>
    </row>
    <row r="83" spans="1:7" x14ac:dyDescent="0.2">
      <c r="A83" t="str" cm="1">
        <f t="array" aca="1" ref="A83" ca="1">INDIRECT("vowel_data!A" &amp; (INT((ROW()-2)/10) + 2))</f>
        <v xml:space="preserve"> </v>
      </c>
      <c r="B83">
        <f t="shared" si="1"/>
        <v>2</v>
      </c>
      <c r="C83">
        <f t="shared" ref="C83:C91" si="67">B83</f>
        <v>2</v>
      </c>
      <c r="D83">
        <f t="shared" si="65"/>
        <v>2</v>
      </c>
      <c r="E83">
        <f ca="1">VLOOKUP($A83,tblSourceFrequencies[#All],IF($D83&lt;=5,8,9),FALSE)</f>
        <v>0</v>
      </c>
      <c r="F83">
        <f ca="1">VLOOKUP($A83,tblSourceFrequencies[#All],4,FALSE)</f>
        <v>0</v>
      </c>
      <c r="G83">
        <f ca="1">VLOOKUP($A83,tblSourceFrequencies[#All],6,FALSE)</f>
        <v>0</v>
      </c>
    </row>
    <row r="84" spans="1:7" x14ac:dyDescent="0.2">
      <c r="A84" t="str" cm="1">
        <f t="array" aca="1" ref="A84" ca="1">INDIRECT("vowel_data!A" &amp; (INT((ROW()-2)/10) + 2))</f>
        <v xml:space="preserve"> </v>
      </c>
      <c r="B84">
        <f t="shared" si="1"/>
        <v>3</v>
      </c>
      <c r="C84">
        <f t="shared" si="67"/>
        <v>3</v>
      </c>
      <c r="D84">
        <f t="shared" si="65"/>
        <v>3</v>
      </c>
      <c r="E84">
        <f ca="1">VLOOKUP($A84,tblSourceFrequencies[#All],IF($D84&lt;=5,8,9),FALSE)</f>
        <v>0</v>
      </c>
      <c r="F84">
        <f ca="1">VLOOKUP($A84,tblSourceFrequencies[#All],4,FALSE)</f>
        <v>0</v>
      </c>
      <c r="G84">
        <f ca="1">VLOOKUP($A84,tblSourceFrequencies[#All],6,FALSE)</f>
        <v>0</v>
      </c>
    </row>
    <row r="85" spans="1:7" x14ac:dyDescent="0.2">
      <c r="A85" t="str" cm="1">
        <f t="array" aca="1" ref="A85" ca="1">INDIRECT("vowel_data!A" &amp; (INT((ROW()-2)/10) + 2))</f>
        <v xml:space="preserve"> </v>
      </c>
      <c r="B85">
        <f t="shared" si="1"/>
        <v>4</v>
      </c>
      <c r="C85">
        <f t="shared" si="67"/>
        <v>4</v>
      </c>
      <c r="D85">
        <f t="shared" si="65"/>
        <v>4</v>
      </c>
      <c r="E85">
        <f ca="1">VLOOKUP($A85,tblSourceFrequencies[#All],IF($D85&lt;=5,8,9),FALSE)</f>
        <v>0</v>
      </c>
      <c r="F85">
        <f ca="1">VLOOKUP($A85,tblSourceFrequencies[#All],4,FALSE)</f>
        <v>0</v>
      </c>
      <c r="G85">
        <f ca="1">VLOOKUP($A85,tblSourceFrequencies[#All],6,FALSE)</f>
        <v>0</v>
      </c>
    </row>
    <row r="86" spans="1:7" x14ac:dyDescent="0.2">
      <c r="A86" t="str" cm="1">
        <f t="array" aca="1" ref="A86" ca="1">INDIRECT("vowel_data!A" &amp; (INT((ROW()-2)/10) + 2))</f>
        <v xml:space="preserve"> </v>
      </c>
      <c r="B86">
        <f t="shared" si="1"/>
        <v>5</v>
      </c>
      <c r="C86">
        <f t="shared" si="67"/>
        <v>5</v>
      </c>
      <c r="D86">
        <f t="shared" si="65"/>
        <v>5</v>
      </c>
      <c r="E86">
        <f ca="1">VLOOKUP($A86,tblSourceFrequencies[#All],IF($D86&lt;=5,8,9),FALSE)</f>
        <v>0</v>
      </c>
      <c r="F86">
        <f ca="1">VLOOKUP($A86,tblSourceFrequencies[#All],4,FALSE)</f>
        <v>0</v>
      </c>
      <c r="G86">
        <f ca="1">VLOOKUP($A86,tblSourceFrequencies[#All],6,FALSE)</f>
        <v>0</v>
      </c>
    </row>
    <row r="87" spans="1:7" x14ac:dyDescent="0.2">
      <c r="A87" t="str" cm="1">
        <f t="array" aca="1" ref="A87" ca="1">INDIRECT("vowel_data!A" &amp; (INT((ROW()-2)/10) + 2))</f>
        <v xml:space="preserve"> </v>
      </c>
      <c r="B87">
        <f t="shared" si="1"/>
        <v>6</v>
      </c>
      <c r="C87">
        <f t="shared" si="67"/>
        <v>6</v>
      </c>
      <c r="D87">
        <f t="shared" si="65"/>
        <v>6</v>
      </c>
      <c r="E87">
        <f ca="1">VLOOKUP($A87,tblSourceFrequencies[#All],IF($D87&lt;=5,8,9),FALSE)</f>
        <v>0</v>
      </c>
      <c r="F87">
        <f ca="1">VLOOKUP($A87,tblSourceFrequencies[#All],4,FALSE)</f>
        <v>0</v>
      </c>
      <c r="G87">
        <f ca="1">VLOOKUP($A87,tblSourceFrequencies[#All],6,FALSE)</f>
        <v>0</v>
      </c>
    </row>
    <row r="88" spans="1:7" x14ac:dyDescent="0.2">
      <c r="A88" t="str" cm="1">
        <f t="array" aca="1" ref="A88" ca="1">INDIRECT("vowel_data!A" &amp; (INT((ROW()-2)/10) + 2))</f>
        <v xml:space="preserve"> </v>
      </c>
      <c r="B88">
        <f t="shared" si="1"/>
        <v>7</v>
      </c>
      <c r="C88">
        <f t="shared" si="67"/>
        <v>7</v>
      </c>
      <c r="D88">
        <f t="shared" si="65"/>
        <v>7</v>
      </c>
      <c r="E88">
        <f ca="1">VLOOKUP($A88,tblSourceFrequencies[#All],IF($D88&lt;=5,8,9),FALSE)</f>
        <v>0</v>
      </c>
      <c r="F88">
        <f ca="1">VLOOKUP($A88,tblSourceFrequencies[#All],4,FALSE)</f>
        <v>0</v>
      </c>
      <c r="G88">
        <f ca="1">VLOOKUP($A88,tblSourceFrequencies[#All],6,FALSE)</f>
        <v>0</v>
      </c>
    </row>
    <row r="89" spans="1:7" x14ac:dyDescent="0.2">
      <c r="A89" t="str" cm="1">
        <f t="array" aca="1" ref="A89" ca="1">INDIRECT("vowel_data!A" &amp; (INT((ROW()-2)/10) + 2))</f>
        <v xml:space="preserve"> </v>
      </c>
      <c r="B89">
        <f t="shared" si="1"/>
        <v>8</v>
      </c>
      <c r="C89">
        <f t="shared" si="67"/>
        <v>8</v>
      </c>
      <c r="D89">
        <f t="shared" si="65"/>
        <v>8</v>
      </c>
      <c r="E89">
        <f ca="1">VLOOKUP($A89,tblSourceFrequencies[#All],IF($D89&lt;=5,8,9),FALSE)</f>
        <v>0</v>
      </c>
      <c r="F89">
        <f ca="1">VLOOKUP($A89,tblSourceFrequencies[#All],4,FALSE)</f>
        <v>0</v>
      </c>
      <c r="G89">
        <f ca="1">VLOOKUP($A89,tblSourceFrequencies[#All],6,FALSE)</f>
        <v>0</v>
      </c>
    </row>
    <row r="90" spans="1:7" x14ac:dyDescent="0.2">
      <c r="A90" t="str" cm="1">
        <f t="array" aca="1" ref="A90" ca="1">INDIRECT("vowel_data!A" &amp; (INT((ROW()-2)/10) + 2))</f>
        <v xml:space="preserve"> </v>
      </c>
      <c r="B90">
        <f t="shared" si="1"/>
        <v>9</v>
      </c>
      <c r="C90">
        <f t="shared" si="67"/>
        <v>9</v>
      </c>
      <c r="D90">
        <f t="shared" si="65"/>
        <v>9</v>
      </c>
      <c r="E90">
        <f ca="1">VLOOKUP($A90,tblSourceFrequencies[#All],IF($D90&lt;=5,8,9),FALSE)</f>
        <v>0</v>
      </c>
      <c r="F90">
        <f ca="1">VLOOKUP($A90,tblSourceFrequencies[#All],4,FALSE)</f>
        <v>0</v>
      </c>
      <c r="G90">
        <f ca="1">VLOOKUP($A90,tblSourceFrequencies[#All],6,FALSE)</f>
        <v>0</v>
      </c>
    </row>
    <row r="91" spans="1:7" x14ac:dyDescent="0.2">
      <c r="A91" t="str" cm="1">
        <f t="array" aca="1" ref="A91" ca="1">INDIRECT("vowel_data!A" &amp; (INT((ROW()-2)/10) + 2))</f>
        <v xml:space="preserve"> </v>
      </c>
      <c r="B91">
        <f t="shared" si="1"/>
        <v>10</v>
      </c>
      <c r="C91">
        <f t="shared" si="67"/>
        <v>10</v>
      </c>
      <c r="D91">
        <f t="shared" si="65"/>
        <v>10</v>
      </c>
      <c r="E91">
        <f ca="1">VLOOKUP($A91,tblSourceFrequencies[#All],IF($D91&lt;=5,8,9),FALSE)</f>
        <v>0</v>
      </c>
      <c r="F91">
        <f ca="1">VLOOKUP($A91,tblSourceFrequencies[#All],4,FALSE)</f>
        <v>0</v>
      </c>
      <c r="G91">
        <f ca="1">VLOOKUP($A91,tblSourceFrequencies[#All],6,FALSE)</f>
        <v>0</v>
      </c>
    </row>
    <row r="92" spans="1:7" x14ac:dyDescent="0.2">
      <c r="A92" t="str" cm="1">
        <f t="array" aca="1" ref="A92" ca="1">INDIRECT("vowel_data!A" &amp; (INT((ROW()-2)/10) + 2))</f>
        <v xml:space="preserve"> </v>
      </c>
      <c r="B92">
        <f>IF(MOD((ROW()-1),10)=0,10,MOD((ROW()-1),10))</f>
        <v>1</v>
      </c>
      <c r="C92">
        <f>B92</f>
        <v>1</v>
      </c>
      <c r="D92">
        <f t="shared" si="65"/>
        <v>1</v>
      </c>
      <c r="E92">
        <f ca="1">VLOOKUP($A92,tblSourceFrequencies[#All],IF($D92&lt;=5,8,9),FALSE)</f>
        <v>0</v>
      </c>
      <c r="F92">
        <f ca="1">VLOOKUP($A92,tblSourceFrequencies[#All],4,FALSE)</f>
        <v>0</v>
      </c>
      <c r="G92">
        <f ca="1">VLOOKUP($A92,tblSourceFrequencies[#All],6,FALSE)</f>
        <v>0</v>
      </c>
    </row>
    <row r="93" spans="1:7" x14ac:dyDescent="0.2">
      <c r="A93" t="str" cm="1">
        <f t="array" aca="1" ref="A93" ca="1">INDIRECT("vowel_data!A" &amp; (INT((ROW()-2)/10) + 2))</f>
        <v xml:space="preserve"> </v>
      </c>
      <c r="B93">
        <f t="shared" si="1"/>
        <v>2</v>
      </c>
      <c r="C93">
        <f t="shared" ref="C93:C101" si="68">B93</f>
        <v>2</v>
      </c>
      <c r="D93">
        <f t="shared" si="65"/>
        <v>2</v>
      </c>
      <c r="E93">
        <f ca="1">VLOOKUP($A93,tblSourceFrequencies[#All],IF($D93&lt;=5,8,9),FALSE)</f>
        <v>0</v>
      </c>
      <c r="F93">
        <f ca="1">VLOOKUP($A93,tblSourceFrequencies[#All],4,FALSE)</f>
        <v>0</v>
      </c>
      <c r="G93">
        <f ca="1">VLOOKUP($A93,tblSourceFrequencies[#All],6,FALSE)</f>
        <v>0</v>
      </c>
    </row>
    <row r="94" spans="1:7" x14ac:dyDescent="0.2">
      <c r="A94" t="str" cm="1">
        <f t="array" aca="1" ref="A94" ca="1">INDIRECT("vowel_data!A" &amp; (INT((ROW()-2)/10) + 2))</f>
        <v xml:space="preserve"> </v>
      </c>
      <c r="B94">
        <f t="shared" si="1"/>
        <v>3</v>
      </c>
      <c r="C94">
        <f t="shared" si="68"/>
        <v>3</v>
      </c>
      <c r="D94">
        <f t="shared" si="65"/>
        <v>3</v>
      </c>
      <c r="E94">
        <f ca="1">VLOOKUP($A94,tblSourceFrequencies[#All],IF($D94&lt;=5,8,9),FALSE)</f>
        <v>0</v>
      </c>
      <c r="F94">
        <f ca="1">VLOOKUP($A94,tblSourceFrequencies[#All],4,FALSE)</f>
        <v>0</v>
      </c>
      <c r="G94">
        <f ca="1">VLOOKUP($A94,tblSourceFrequencies[#All],6,FALSE)</f>
        <v>0</v>
      </c>
    </row>
    <row r="95" spans="1:7" x14ac:dyDescent="0.2">
      <c r="A95" t="str" cm="1">
        <f t="array" aca="1" ref="A95" ca="1">INDIRECT("vowel_data!A" &amp; (INT((ROW()-2)/10) + 2))</f>
        <v xml:space="preserve"> </v>
      </c>
      <c r="B95">
        <f t="shared" si="1"/>
        <v>4</v>
      </c>
      <c r="C95">
        <f t="shared" si="68"/>
        <v>4</v>
      </c>
      <c r="D95">
        <f t="shared" si="65"/>
        <v>4</v>
      </c>
      <c r="E95">
        <f ca="1">VLOOKUP($A95,tblSourceFrequencies[#All],IF($D95&lt;=5,8,9),FALSE)</f>
        <v>0</v>
      </c>
      <c r="F95">
        <f ca="1">VLOOKUP($A95,tblSourceFrequencies[#All],4,FALSE)</f>
        <v>0</v>
      </c>
      <c r="G95">
        <f ca="1">VLOOKUP($A95,tblSourceFrequencies[#All],6,FALSE)</f>
        <v>0</v>
      </c>
    </row>
    <row r="96" spans="1:7" x14ac:dyDescent="0.2">
      <c r="A96" t="str" cm="1">
        <f t="array" aca="1" ref="A96" ca="1">INDIRECT("vowel_data!A" &amp; (INT((ROW()-2)/10) + 2))</f>
        <v xml:space="preserve"> </v>
      </c>
      <c r="B96">
        <f t="shared" si="1"/>
        <v>5</v>
      </c>
      <c r="C96">
        <f t="shared" si="68"/>
        <v>5</v>
      </c>
      <c r="D96">
        <f t="shared" si="65"/>
        <v>5</v>
      </c>
      <c r="E96">
        <f ca="1">VLOOKUP($A96,tblSourceFrequencies[#All],IF($D96&lt;=5,8,9),FALSE)</f>
        <v>0</v>
      </c>
      <c r="F96">
        <f ca="1">VLOOKUP($A96,tblSourceFrequencies[#All],4,FALSE)</f>
        <v>0</v>
      </c>
      <c r="G96">
        <f ca="1">VLOOKUP($A96,tblSourceFrequencies[#All],6,FALSE)</f>
        <v>0</v>
      </c>
    </row>
    <row r="97" spans="1:7" x14ac:dyDescent="0.2">
      <c r="A97" t="str" cm="1">
        <f t="array" aca="1" ref="A97" ca="1">INDIRECT("vowel_data!A" &amp; (INT((ROW()-2)/10) + 2))</f>
        <v xml:space="preserve"> </v>
      </c>
      <c r="B97">
        <f t="shared" si="1"/>
        <v>6</v>
      </c>
      <c r="C97">
        <f t="shared" si="68"/>
        <v>6</v>
      </c>
      <c r="D97">
        <f t="shared" si="65"/>
        <v>6</v>
      </c>
      <c r="E97">
        <f ca="1">VLOOKUP($A97,tblSourceFrequencies[#All],IF($D97&lt;=5,8,9),FALSE)</f>
        <v>0</v>
      </c>
      <c r="F97">
        <f ca="1">VLOOKUP($A97,tblSourceFrequencies[#All],4,FALSE)</f>
        <v>0</v>
      </c>
      <c r="G97">
        <f ca="1">VLOOKUP($A97,tblSourceFrequencies[#All],6,FALSE)</f>
        <v>0</v>
      </c>
    </row>
    <row r="98" spans="1:7" x14ac:dyDescent="0.2">
      <c r="A98" t="str" cm="1">
        <f t="array" aca="1" ref="A98" ca="1">INDIRECT("vowel_data!A" &amp; (INT((ROW()-2)/10) + 2))</f>
        <v xml:space="preserve"> </v>
      </c>
      <c r="B98">
        <f t="shared" si="1"/>
        <v>7</v>
      </c>
      <c r="C98">
        <f t="shared" si="68"/>
        <v>7</v>
      </c>
      <c r="D98">
        <f t="shared" si="65"/>
        <v>7</v>
      </c>
      <c r="E98">
        <f ca="1">VLOOKUP($A98,tblSourceFrequencies[#All],IF($D98&lt;=5,8,9),FALSE)</f>
        <v>0</v>
      </c>
      <c r="F98">
        <f ca="1">VLOOKUP($A98,tblSourceFrequencies[#All],4,FALSE)</f>
        <v>0</v>
      </c>
      <c r="G98">
        <f ca="1">VLOOKUP($A98,tblSourceFrequencies[#All],6,FALSE)</f>
        <v>0</v>
      </c>
    </row>
    <row r="99" spans="1:7" x14ac:dyDescent="0.2">
      <c r="A99" t="str" cm="1">
        <f t="array" aca="1" ref="A99" ca="1">INDIRECT("vowel_data!A" &amp; (INT((ROW()-2)/10) + 2))</f>
        <v xml:space="preserve"> </v>
      </c>
      <c r="B99">
        <f t="shared" si="1"/>
        <v>8</v>
      </c>
      <c r="C99">
        <f t="shared" si="68"/>
        <v>8</v>
      </c>
      <c r="D99">
        <f t="shared" si="65"/>
        <v>8</v>
      </c>
      <c r="E99">
        <f ca="1">VLOOKUP($A99,tblSourceFrequencies[#All],IF($D99&lt;=5,8,9),FALSE)</f>
        <v>0</v>
      </c>
      <c r="F99">
        <f ca="1">VLOOKUP($A99,tblSourceFrequencies[#All],4,FALSE)</f>
        <v>0</v>
      </c>
      <c r="G99">
        <f ca="1">VLOOKUP($A99,tblSourceFrequencies[#All],6,FALSE)</f>
        <v>0</v>
      </c>
    </row>
    <row r="100" spans="1:7" x14ac:dyDescent="0.2">
      <c r="A100" t="str" cm="1">
        <f t="array" aca="1" ref="A100" ca="1">INDIRECT("vowel_data!A" &amp; (INT((ROW()-2)/10) + 2))</f>
        <v xml:space="preserve"> </v>
      </c>
      <c r="B100">
        <f t="shared" si="1"/>
        <v>9</v>
      </c>
      <c r="C100">
        <f t="shared" si="68"/>
        <v>9</v>
      </c>
      <c r="D100">
        <f t="shared" si="65"/>
        <v>9</v>
      </c>
      <c r="E100">
        <f ca="1">VLOOKUP($A100,tblSourceFrequencies[#All],IF($D100&lt;=5,8,9),FALSE)</f>
        <v>0</v>
      </c>
      <c r="F100">
        <f ca="1">VLOOKUP($A100,tblSourceFrequencies[#All],4,FALSE)</f>
        <v>0</v>
      </c>
      <c r="G100">
        <f ca="1">VLOOKUP($A100,tblSourceFrequencies[#All],6,FALSE)</f>
        <v>0</v>
      </c>
    </row>
    <row r="101" spans="1:7" x14ac:dyDescent="0.2">
      <c r="A101" t="str" cm="1">
        <f t="array" aca="1" ref="A101" ca="1">INDIRECT("vowel_data!A" &amp; (INT((ROW()-2)/10) + 2))</f>
        <v xml:space="preserve"> </v>
      </c>
      <c r="B101">
        <f t="shared" si="1"/>
        <v>10</v>
      </c>
      <c r="C101">
        <f t="shared" si="68"/>
        <v>10</v>
      </c>
      <c r="D101">
        <f t="shared" si="65"/>
        <v>10</v>
      </c>
      <c r="E101">
        <f ca="1">VLOOKUP($A101,tblSourceFrequencies[#All],IF($D101&lt;=5,8,9),FALSE)</f>
        <v>0</v>
      </c>
      <c r="F101">
        <f ca="1">VLOOKUP($A101,tblSourceFrequencies[#All],4,FALSE)</f>
        <v>0</v>
      </c>
      <c r="G101">
        <f ca="1">VLOOKUP($A101,tblSourceFrequencies[#All],6,FALSE)</f>
        <v>0</v>
      </c>
    </row>
    <row r="102" spans="1:7" x14ac:dyDescent="0.2">
      <c r="A102" t="str" cm="1">
        <f t="array" aca="1" ref="A102" ca="1">INDIRECT("vowel_data!A" &amp; (INT((ROW()-2)/10) + 2))</f>
        <v xml:space="preserve"> </v>
      </c>
      <c r="B102">
        <f>IF(MOD((ROW()-1),10)=0,10,MOD((ROW()-1),10))</f>
        <v>1</v>
      </c>
      <c r="C102">
        <f>B102</f>
        <v>1</v>
      </c>
      <c r="D102">
        <f t="shared" si="65"/>
        <v>1</v>
      </c>
      <c r="E102">
        <f ca="1">VLOOKUP($A102,tblSourceFrequencies[#All],IF($D102&lt;=5,8,9),FALSE)</f>
        <v>0</v>
      </c>
      <c r="F102">
        <f ca="1">VLOOKUP($A102,tblSourceFrequencies[#All],4,FALSE)</f>
        <v>0</v>
      </c>
      <c r="G102">
        <f ca="1">VLOOKUP($A102,tblSourceFrequencies[#All],6,FALSE)</f>
        <v>0</v>
      </c>
    </row>
    <row r="103" spans="1:7" x14ac:dyDescent="0.2">
      <c r="A103" t="str" cm="1">
        <f t="array" aca="1" ref="A103" ca="1">INDIRECT("vowel_data!A" &amp; (INT((ROW()-2)/10) + 2))</f>
        <v xml:space="preserve"> </v>
      </c>
      <c r="B103">
        <f t="shared" si="1"/>
        <v>2</v>
      </c>
      <c r="C103">
        <f t="shared" ref="C103:C111" si="69">B103</f>
        <v>2</v>
      </c>
      <c r="D103">
        <f t="shared" si="65"/>
        <v>2</v>
      </c>
      <c r="E103">
        <f ca="1">VLOOKUP($A103,tblSourceFrequencies[#All],IF($D103&lt;=5,8,9),FALSE)</f>
        <v>0</v>
      </c>
      <c r="F103">
        <f ca="1">VLOOKUP($A103,tblSourceFrequencies[#All],4,FALSE)</f>
        <v>0</v>
      </c>
      <c r="G103">
        <f ca="1">VLOOKUP($A103,tblSourceFrequencies[#All],6,FALSE)</f>
        <v>0</v>
      </c>
    </row>
    <row r="104" spans="1:7" x14ac:dyDescent="0.2">
      <c r="A104" t="str" cm="1">
        <f t="array" aca="1" ref="A104" ca="1">INDIRECT("vowel_data!A" &amp; (INT((ROW()-2)/10) + 2))</f>
        <v xml:space="preserve"> </v>
      </c>
      <c r="B104">
        <f t="shared" si="1"/>
        <v>3</v>
      </c>
      <c r="C104">
        <f t="shared" si="69"/>
        <v>3</v>
      </c>
      <c r="D104">
        <f t="shared" si="65"/>
        <v>3</v>
      </c>
      <c r="E104">
        <f ca="1">VLOOKUP($A104,tblSourceFrequencies[#All],IF($D104&lt;=5,8,9),FALSE)</f>
        <v>0</v>
      </c>
      <c r="F104">
        <f ca="1">VLOOKUP($A104,tblSourceFrequencies[#All],4,FALSE)</f>
        <v>0</v>
      </c>
      <c r="G104">
        <f ca="1">VLOOKUP($A104,tblSourceFrequencies[#All],6,FALSE)</f>
        <v>0</v>
      </c>
    </row>
    <row r="105" spans="1:7" x14ac:dyDescent="0.2">
      <c r="A105" t="str" cm="1">
        <f t="array" aca="1" ref="A105" ca="1">INDIRECT("vowel_data!A" &amp; (INT((ROW()-2)/10) + 2))</f>
        <v xml:space="preserve"> </v>
      </c>
      <c r="B105">
        <f t="shared" si="1"/>
        <v>4</v>
      </c>
      <c r="C105">
        <f t="shared" si="69"/>
        <v>4</v>
      </c>
      <c r="D105">
        <f t="shared" si="65"/>
        <v>4</v>
      </c>
      <c r="E105">
        <f ca="1">VLOOKUP($A105,tblSourceFrequencies[#All],IF($D105&lt;=5,8,9),FALSE)</f>
        <v>0</v>
      </c>
      <c r="F105">
        <f ca="1">VLOOKUP($A105,tblSourceFrequencies[#All],4,FALSE)</f>
        <v>0</v>
      </c>
      <c r="G105">
        <f ca="1">VLOOKUP($A105,tblSourceFrequencies[#All],6,FALSE)</f>
        <v>0</v>
      </c>
    </row>
    <row r="106" spans="1:7" x14ac:dyDescent="0.2">
      <c r="A106" t="str" cm="1">
        <f t="array" aca="1" ref="A106" ca="1">INDIRECT("vowel_data!A" &amp; (INT((ROW()-2)/10) + 2))</f>
        <v xml:space="preserve"> </v>
      </c>
      <c r="B106">
        <f t="shared" si="1"/>
        <v>5</v>
      </c>
      <c r="C106">
        <f t="shared" si="69"/>
        <v>5</v>
      </c>
      <c r="D106">
        <f t="shared" si="65"/>
        <v>5</v>
      </c>
      <c r="E106">
        <f ca="1">VLOOKUP($A106,tblSourceFrequencies[#All],IF($D106&lt;=5,8,9),FALSE)</f>
        <v>0</v>
      </c>
      <c r="F106">
        <f ca="1">VLOOKUP($A106,tblSourceFrequencies[#All],4,FALSE)</f>
        <v>0</v>
      </c>
      <c r="G106">
        <f ca="1">VLOOKUP($A106,tblSourceFrequencies[#All],6,FALSE)</f>
        <v>0</v>
      </c>
    </row>
    <row r="107" spans="1:7" x14ac:dyDescent="0.2">
      <c r="A107" t="str" cm="1">
        <f t="array" aca="1" ref="A107" ca="1">INDIRECT("vowel_data!A" &amp; (INT((ROW()-2)/10) + 2))</f>
        <v xml:space="preserve"> </v>
      </c>
      <c r="B107">
        <f t="shared" si="1"/>
        <v>6</v>
      </c>
      <c r="C107">
        <f t="shared" si="69"/>
        <v>6</v>
      </c>
      <c r="D107">
        <f t="shared" si="65"/>
        <v>6</v>
      </c>
      <c r="E107">
        <f ca="1">VLOOKUP($A107,tblSourceFrequencies[#All],IF($D107&lt;=5,8,9),FALSE)</f>
        <v>0</v>
      </c>
      <c r="F107">
        <f ca="1">VLOOKUP($A107,tblSourceFrequencies[#All],4,FALSE)</f>
        <v>0</v>
      </c>
      <c r="G107">
        <f ca="1">VLOOKUP($A107,tblSourceFrequencies[#All],6,FALSE)</f>
        <v>0</v>
      </c>
    </row>
    <row r="108" spans="1:7" x14ac:dyDescent="0.2">
      <c r="A108" t="str" cm="1">
        <f t="array" aca="1" ref="A108" ca="1">INDIRECT("vowel_data!A" &amp; (INT((ROW()-2)/10) + 2))</f>
        <v xml:space="preserve"> </v>
      </c>
      <c r="B108">
        <f t="shared" si="1"/>
        <v>7</v>
      </c>
      <c r="C108">
        <f t="shared" si="69"/>
        <v>7</v>
      </c>
      <c r="D108">
        <f t="shared" si="65"/>
        <v>7</v>
      </c>
      <c r="E108">
        <f ca="1">VLOOKUP($A108,tblSourceFrequencies[#All],IF($D108&lt;=5,8,9),FALSE)</f>
        <v>0</v>
      </c>
      <c r="F108">
        <f ca="1">VLOOKUP($A108,tblSourceFrequencies[#All],4,FALSE)</f>
        <v>0</v>
      </c>
      <c r="G108">
        <f ca="1">VLOOKUP($A108,tblSourceFrequencies[#All],6,FALSE)</f>
        <v>0</v>
      </c>
    </row>
    <row r="109" spans="1:7" x14ac:dyDescent="0.2">
      <c r="A109" t="str" cm="1">
        <f t="array" aca="1" ref="A109" ca="1">INDIRECT("vowel_data!A" &amp; (INT((ROW()-2)/10) + 2))</f>
        <v xml:space="preserve"> </v>
      </c>
      <c r="B109">
        <f t="shared" si="1"/>
        <v>8</v>
      </c>
      <c r="C109">
        <f t="shared" si="69"/>
        <v>8</v>
      </c>
      <c r="D109">
        <f t="shared" si="65"/>
        <v>8</v>
      </c>
      <c r="E109">
        <f ca="1">VLOOKUP($A109,tblSourceFrequencies[#All],IF($D109&lt;=5,8,9),FALSE)</f>
        <v>0</v>
      </c>
      <c r="F109">
        <f ca="1">VLOOKUP($A109,tblSourceFrequencies[#All],4,FALSE)</f>
        <v>0</v>
      </c>
      <c r="G109">
        <f ca="1">VLOOKUP($A109,tblSourceFrequencies[#All],6,FALSE)</f>
        <v>0</v>
      </c>
    </row>
    <row r="110" spans="1:7" x14ac:dyDescent="0.2">
      <c r="A110" t="str" cm="1">
        <f t="array" aca="1" ref="A110" ca="1">INDIRECT("vowel_data!A" &amp; (INT((ROW()-2)/10) + 2))</f>
        <v xml:space="preserve"> </v>
      </c>
      <c r="B110">
        <f t="shared" si="1"/>
        <v>9</v>
      </c>
      <c r="C110">
        <f t="shared" si="69"/>
        <v>9</v>
      </c>
      <c r="D110">
        <f t="shared" si="65"/>
        <v>9</v>
      </c>
      <c r="E110">
        <f ca="1">VLOOKUP($A110,tblSourceFrequencies[#All],IF($D110&lt;=5,8,9),FALSE)</f>
        <v>0</v>
      </c>
      <c r="F110">
        <f ca="1">VLOOKUP($A110,tblSourceFrequencies[#All],4,FALSE)</f>
        <v>0</v>
      </c>
      <c r="G110">
        <f ca="1">VLOOKUP($A110,tblSourceFrequencies[#All],6,FALSE)</f>
        <v>0</v>
      </c>
    </row>
    <row r="111" spans="1:7" x14ac:dyDescent="0.2">
      <c r="A111" t="str" cm="1">
        <f t="array" aca="1" ref="A111" ca="1">INDIRECT("vowel_data!A" &amp; (INT((ROW()-2)/10) + 2))</f>
        <v xml:space="preserve"> </v>
      </c>
      <c r="B111">
        <f t="shared" si="1"/>
        <v>10</v>
      </c>
      <c r="C111">
        <f t="shared" si="69"/>
        <v>10</v>
      </c>
      <c r="D111">
        <f t="shared" si="65"/>
        <v>10</v>
      </c>
      <c r="E111">
        <f ca="1">VLOOKUP($A111,tblSourceFrequencies[#All],IF($D111&lt;=5,8,9),FALSE)</f>
        <v>0</v>
      </c>
      <c r="F111">
        <f ca="1">VLOOKUP($A111,tblSourceFrequencies[#All],4,FALSE)</f>
        <v>0</v>
      </c>
      <c r="G111">
        <f ca="1">VLOOKUP($A111,tblSourceFrequencies[#All],6,FALSE)</f>
        <v>0</v>
      </c>
    </row>
    <row r="112" spans="1:7" x14ac:dyDescent="0.2">
      <c r="A112" t="str" cm="1">
        <f t="array" aca="1" ref="A112" ca="1">INDIRECT("vowel_data!A" &amp; (INT((ROW()-2)/10) + 2))</f>
        <v xml:space="preserve"> </v>
      </c>
      <c r="B112">
        <f>IF(MOD((ROW()-1),10)=0,10,MOD((ROW()-1),10))</f>
        <v>1</v>
      </c>
      <c r="C112">
        <f>B112</f>
        <v>1</v>
      </c>
      <c r="D112">
        <f t="shared" si="65"/>
        <v>1</v>
      </c>
      <c r="E112">
        <f ca="1">VLOOKUP($A112,tblSourceFrequencies[#All],IF($D112&lt;=5,8,9),FALSE)</f>
        <v>0</v>
      </c>
      <c r="F112">
        <f ca="1">VLOOKUP($A112,tblSourceFrequencies[#All],4,FALSE)</f>
        <v>0</v>
      </c>
      <c r="G112">
        <f ca="1">VLOOKUP($A112,tblSourceFrequencies[#All],6,FALSE)</f>
        <v>0</v>
      </c>
    </row>
    <row r="113" spans="1:7" x14ac:dyDescent="0.2">
      <c r="A113" t="str" cm="1">
        <f t="array" aca="1" ref="A113" ca="1">INDIRECT("vowel_data!A" &amp; (INT((ROW()-2)/10) + 2))</f>
        <v xml:space="preserve"> </v>
      </c>
      <c r="B113">
        <f t="shared" si="1"/>
        <v>2</v>
      </c>
      <c r="C113">
        <f t="shared" ref="C113:C121" si="70">B113</f>
        <v>2</v>
      </c>
      <c r="D113">
        <f t="shared" si="65"/>
        <v>2</v>
      </c>
      <c r="E113">
        <f ca="1">VLOOKUP($A113,tblSourceFrequencies[#All],IF($D113&lt;=5,8,9),FALSE)</f>
        <v>0</v>
      </c>
      <c r="F113">
        <f ca="1">VLOOKUP($A113,tblSourceFrequencies[#All],4,FALSE)</f>
        <v>0</v>
      </c>
      <c r="G113">
        <f ca="1">VLOOKUP($A113,tblSourceFrequencies[#All],6,FALSE)</f>
        <v>0</v>
      </c>
    </row>
    <row r="114" spans="1:7" x14ac:dyDescent="0.2">
      <c r="A114" t="str" cm="1">
        <f t="array" aca="1" ref="A114" ca="1">INDIRECT("vowel_data!A" &amp; (INT((ROW()-2)/10) + 2))</f>
        <v xml:space="preserve"> </v>
      </c>
      <c r="B114">
        <f t="shared" si="1"/>
        <v>3</v>
      </c>
      <c r="C114">
        <f t="shared" si="70"/>
        <v>3</v>
      </c>
      <c r="D114">
        <f t="shared" si="65"/>
        <v>3</v>
      </c>
      <c r="E114">
        <f ca="1">VLOOKUP($A114,tblSourceFrequencies[#All],IF($D114&lt;=5,8,9),FALSE)</f>
        <v>0</v>
      </c>
      <c r="F114">
        <f ca="1">VLOOKUP($A114,tblSourceFrequencies[#All],4,FALSE)</f>
        <v>0</v>
      </c>
      <c r="G114">
        <f ca="1">VLOOKUP($A114,tblSourceFrequencies[#All],6,FALSE)</f>
        <v>0</v>
      </c>
    </row>
    <row r="115" spans="1:7" x14ac:dyDescent="0.2">
      <c r="A115" t="str" cm="1">
        <f t="array" aca="1" ref="A115" ca="1">INDIRECT("vowel_data!A" &amp; (INT((ROW()-2)/10) + 2))</f>
        <v xml:space="preserve"> </v>
      </c>
      <c r="B115">
        <f t="shared" si="1"/>
        <v>4</v>
      </c>
      <c r="C115">
        <f t="shared" si="70"/>
        <v>4</v>
      </c>
      <c r="D115">
        <f t="shared" si="65"/>
        <v>4</v>
      </c>
      <c r="E115">
        <f ca="1">VLOOKUP($A115,tblSourceFrequencies[#All],IF($D115&lt;=5,8,9),FALSE)</f>
        <v>0</v>
      </c>
      <c r="F115">
        <f ca="1">VLOOKUP($A115,tblSourceFrequencies[#All],4,FALSE)</f>
        <v>0</v>
      </c>
      <c r="G115">
        <f ca="1">VLOOKUP($A115,tblSourceFrequencies[#All],6,FALSE)</f>
        <v>0</v>
      </c>
    </row>
    <row r="116" spans="1:7" x14ac:dyDescent="0.2">
      <c r="A116" t="str" cm="1">
        <f t="array" aca="1" ref="A116" ca="1">INDIRECT("vowel_data!A" &amp; (INT((ROW()-2)/10) + 2))</f>
        <v xml:space="preserve"> </v>
      </c>
      <c r="B116">
        <f t="shared" si="1"/>
        <v>5</v>
      </c>
      <c r="C116">
        <f t="shared" si="70"/>
        <v>5</v>
      </c>
      <c r="D116">
        <f t="shared" si="65"/>
        <v>5</v>
      </c>
      <c r="E116">
        <f ca="1">VLOOKUP($A116,tblSourceFrequencies[#All],IF($D116&lt;=5,8,9),FALSE)</f>
        <v>0</v>
      </c>
      <c r="F116">
        <f ca="1">VLOOKUP($A116,tblSourceFrequencies[#All],4,FALSE)</f>
        <v>0</v>
      </c>
      <c r="G116">
        <f ca="1">VLOOKUP($A116,tblSourceFrequencies[#All],6,FALSE)</f>
        <v>0</v>
      </c>
    </row>
    <row r="117" spans="1:7" x14ac:dyDescent="0.2">
      <c r="A117" t="str" cm="1">
        <f t="array" aca="1" ref="A117" ca="1">INDIRECT("vowel_data!A" &amp; (INT((ROW()-2)/10) + 2))</f>
        <v xml:space="preserve"> </v>
      </c>
      <c r="B117">
        <f t="shared" si="1"/>
        <v>6</v>
      </c>
      <c r="C117">
        <f t="shared" si="70"/>
        <v>6</v>
      </c>
      <c r="D117">
        <f t="shared" si="65"/>
        <v>6</v>
      </c>
      <c r="E117">
        <f ca="1">VLOOKUP($A117,tblSourceFrequencies[#All],IF($D117&lt;=5,8,9),FALSE)</f>
        <v>0</v>
      </c>
      <c r="F117">
        <f ca="1">VLOOKUP($A117,tblSourceFrequencies[#All],4,FALSE)</f>
        <v>0</v>
      </c>
      <c r="G117">
        <f ca="1">VLOOKUP($A117,tblSourceFrequencies[#All],6,FALSE)</f>
        <v>0</v>
      </c>
    </row>
    <row r="118" spans="1:7" x14ac:dyDescent="0.2">
      <c r="A118" t="str" cm="1">
        <f t="array" aca="1" ref="A118" ca="1">INDIRECT("vowel_data!A" &amp; (INT((ROW()-2)/10) + 2))</f>
        <v xml:space="preserve"> </v>
      </c>
      <c r="B118">
        <f t="shared" si="1"/>
        <v>7</v>
      </c>
      <c r="C118">
        <f t="shared" si="70"/>
        <v>7</v>
      </c>
      <c r="D118">
        <f t="shared" si="65"/>
        <v>7</v>
      </c>
      <c r="E118">
        <f ca="1">VLOOKUP($A118,tblSourceFrequencies[#All],IF($D118&lt;=5,8,9),FALSE)</f>
        <v>0</v>
      </c>
      <c r="F118">
        <f ca="1">VLOOKUP($A118,tblSourceFrequencies[#All],4,FALSE)</f>
        <v>0</v>
      </c>
      <c r="G118">
        <f ca="1">VLOOKUP($A118,tblSourceFrequencies[#All],6,FALSE)</f>
        <v>0</v>
      </c>
    </row>
    <row r="119" spans="1:7" x14ac:dyDescent="0.2">
      <c r="A119" t="str" cm="1">
        <f t="array" aca="1" ref="A119" ca="1">INDIRECT("vowel_data!A" &amp; (INT((ROW()-2)/10) + 2))</f>
        <v xml:space="preserve"> </v>
      </c>
      <c r="B119">
        <f t="shared" si="1"/>
        <v>8</v>
      </c>
      <c r="C119">
        <f t="shared" si="70"/>
        <v>8</v>
      </c>
      <c r="D119">
        <f t="shared" si="65"/>
        <v>8</v>
      </c>
      <c r="E119">
        <f ca="1">VLOOKUP($A119,tblSourceFrequencies[#All],IF($D119&lt;=5,8,9),FALSE)</f>
        <v>0</v>
      </c>
      <c r="F119">
        <f ca="1">VLOOKUP($A119,tblSourceFrequencies[#All],4,FALSE)</f>
        <v>0</v>
      </c>
      <c r="G119">
        <f ca="1">VLOOKUP($A119,tblSourceFrequencies[#All],6,FALSE)</f>
        <v>0</v>
      </c>
    </row>
    <row r="120" spans="1:7" x14ac:dyDescent="0.2">
      <c r="A120" t="str" cm="1">
        <f t="array" aca="1" ref="A120" ca="1">INDIRECT("vowel_data!A" &amp; (INT((ROW()-2)/10) + 2))</f>
        <v xml:space="preserve"> </v>
      </c>
      <c r="B120">
        <f t="shared" si="1"/>
        <v>9</v>
      </c>
      <c r="C120">
        <f t="shared" si="70"/>
        <v>9</v>
      </c>
      <c r="D120">
        <f t="shared" si="65"/>
        <v>9</v>
      </c>
      <c r="E120">
        <f ca="1">VLOOKUP($A120,tblSourceFrequencies[#All],IF($D120&lt;=5,8,9),FALSE)</f>
        <v>0</v>
      </c>
      <c r="F120">
        <f ca="1">VLOOKUP($A120,tblSourceFrequencies[#All],4,FALSE)</f>
        <v>0</v>
      </c>
      <c r="G120">
        <f ca="1">VLOOKUP($A120,tblSourceFrequencies[#All],6,FALSE)</f>
        <v>0</v>
      </c>
    </row>
    <row r="121" spans="1:7" x14ac:dyDescent="0.2">
      <c r="A121" t="str" cm="1">
        <f t="array" aca="1" ref="A121" ca="1">INDIRECT("vowel_data!A" &amp; (INT((ROW()-2)/10) + 2))</f>
        <v xml:space="preserve"> </v>
      </c>
      <c r="B121">
        <f t="shared" si="1"/>
        <v>10</v>
      </c>
      <c r="C121">
        <f t="shared" si="70"/>
        <v>10</v>
      </c>
      <c r="D121">
        <f t="shared" si="65"/>
        <v>10</v>
      </c>
      <c r="E121">
        <f ca="1">VLOOKUP($A121,tblSourceFrequencies[#All],IF($D121&lt;=5,8,9),FALSE)</f>
        <v>0</v>
      </c>
      <c r="F121">
        <f ca="1">VLOOKUP($A121,tblSourceFrequencies[#All],4,FALSE)</f>
        <v>0</v>
      </c>
      <c r="G121">
        <f ca="1">VLOOKUP($A121,tblSourceFrequencies[#All],6,FALSE)</f>
        <v>0</v>
      </c>
    </row>
    <row r="122" spans="1:7" x14ac:dyDescent="0.2">
      <c r="A122" t="str" cm="1">
        <f t="array" aca="1" ref="A122" ca="1">INDIRECT("vowel_data!A" &amp; (INT((ROW()-2)/10) + 2))</f>
        <v xml:space="preserve"> </v>
      </c>
      <c r="B122">
        <f>IF(MOD((ROW()-1),10)=0,10,MOD((ROW()-1),10))</f>
        <v>1</v>
      </c>
      <c r="C122">
        <f>B122</f>
        <v>1</v>
      </c>
      <c r="D122">
        <f t="shared" si="65"/>
        <v>1</v>
      </c>
      <c r="E122">
        <f ca="1">VLOOKUP($A122,tblSourceFrequencies[#All],IF($D122&lt;=5,8,9),FALSE)</f>
        <v>0</v>
      </c>
      <c r="F122">
        <f ca="1">VLOOKUP($A122,tblSourceFrequencies[#All],4,FALSE)</f>
        <v>0</v>
      </c>
      <c r="G122">
        <f ca="1">VLOOKUP($A122,tblSourceFrequencies[#All],6,FALSE)</f>
        <v>0</v>
      </c>
    </row>
    <row r="123" spans="1:7" x14ac:dyDescent="0.2">
      <c r="A123" t="str" cm="1">
        <f t="array" aca="1" ref="A123" ca="1">INDIRECT("vowel_data!A" &amp; (INT((ROW()-2)/10) + 2))</f>
        <v xml:space="preserve"> </v>
      </c>
      <c r="B123">
        <f t="shared" si="1"/>
        <v>2</v>
      </c>
      <c r="C123">
        <f t="shared" ref="C123:C131" si="71">B123</f>
        <v>2</v>
      </c>
      <c r="D123">
        <f t="shared" si="65"/>
        <v>2</v>
      </c>
      <c r="E123">
        <f ca="1">VLOOKUP($A123,tblSourceFrequencies[#All],IF($D123&lt;=5,8,9),FALSE)</f>
        <v>0</v>
      </c>
      <c r="F123">
        <f ca="1">VLOOKUP($A123,tblSourceFrequencies[#All],4,FALSE)</f>
        <v>0</v>
      </c>
      <c r="G123">
        <f ca="1">VLOOKUP($A123,tblSourceFrequencies[#All],6,FALSE)</f>
        <v>0</v>
      </c>
    </row>
    <row r="124" spans="1:7" x14ac:dyDescent="0.2">
      <c r="A124" t="str" cm="1">
        <f t="array" aca="1" ref="A124" ca="1">INDIRECT("vowel_data!A" &amp; (INT((ROW()-2)/10) + 2))</f>
        <v xml:space="preserve"> </v>
      </c>
      <c r="B124">
        <f t="shared" si="1"/>
        <v>3</v>
      </c>
      <c r="C124">
        <f t="shared" si="71"/>
        <v>3</v>
      </c>
      <c r="D124">
        <f t="shared" si="65"/>
        <v>3</v>
      </c>
      <c r="E124">
        <f ca="1">VLOOKUP($A124,tblSourceFrequencies[#All],IF($D124&lt;=5,8,9),FALSE)</f>
        <v>0</v>
      </c>
      <c r="F124">
        <f ca="1">VLOOKUP($A124,tblSourceFrequencies[#All],4,FALSE)</f>
        <v>0</v>
      </c>
      <c r="G124">
        <f ca="1">VLOOKUP($A124,tblSourceFrequencies[#All],6,FALSE)</f>
        <v>0</v>
      </c>
    </row>
    <row r="125" spans="1:7" x14ac:dyDescent="0.2">
      <c r="A125" t="str" cm="1">
        <f t="array" aca="1" ref="A125" ca="1">INDIRECT("vowel_data!A" &amp; (INT((ROW()-2)/10) + 2))</f>
        <v xml:space="preserve"> </v>
      </c>
      <c r="B125">
        <f t="shared" si="1"/>
        <v>4</v>
      </c>
      <c r="C125">
        <f t="shared" si="71"/>
        <v>4</v>
      </c>
      <c r="D125">
        <f t="shared" si="65"/>
        <v>4</v>
      </c>
      <c r="E125">
        <f ca="1">VLOOKUP($A125,tblSourceFrequencies[#All],IF($D125&lt;=5,8,9),FALSE)</f>
        <v>0</v>
      </c>
      <c r="F125">
        <f ca="1">VLOOKUP($A125,tblSourceFrequencies[#All],4,FALSE)</f>
        <v>0</v>
      </c>
      <c r="G125">
        <f ca="1">VLOOKUP($A125,tblSourceFrequencies[#All],6,FALSE)</f>
        <v>0</v>
      </c>
    </row>
    <row r="126" spans="1:7" x14ac:dyDescent="0.2">
      <c r="A126" t="str" cm="1">
        <f t="array" aca="1" ref="A126" ca="1">INDIRECT("vowel_data!A" &amp; (INT((ROW()-2)/10) + 2))</f>
        <v xml:space="preserve"> </v>
      </c>
      <c r="B126">
        <f t="shared" si="1"/>
        <v>5</v>
      </c>
      <c r="C126">
        <f t="shared" si="71"/>
        <v>5</v>
      </c>
      <c r="D126">
        <f t="shared" si="65"/>
        <v>5</v>
      </c>
      <c r="E126">
        <f ca="1">VLOOKUP($A126,tblSourceFrequencies[#All],IF($D126&lt;=5,8,9),FALSE)</f>
        <v>0</v>
      </c>
      <c r="F126">
        <f ca="1">VLOOKUP($A126,tblSourceFrequencies[#All],4,FALSE)</f>
        <v>0</v>
      </c>
      <c r="G126">
        <f ca="1">VLOOKUP($A126,tblSourceFrequencies[#All],6,FALSE)</f>
        <v>0</v>
      </c>
    </row>
    <row r="127" spans="1:7" x14ac:dyDescent="0.2">
      <c r="A127" t="str" cm="1">
        <f t="array" aca="1" ref="A127" ca="1">INDIRECT("vowel_data!A" &amp; (INT((ROW()-2)/10) + 2))</f>
        <v xml:space="preserve"> </v>
      </c>
      <c r="B127">
        <f t="shared" si="1"/>
        <v>6</v>
      </c>
      <c r="C127">
        <f t="shared" si="71"/>
        <v>6</v>
      </c>
      <c r="D127">
        <f t="shared" si="65"/>
        <v>6</v>
      </c>
      <c r="E127">
        <f ca="1">VLOOKUP($A127,tblSourceFrequencies[#All],IF($D127&lt;=5,8,9),FALSE)</f>
        <v>0</v>
      </c>
      <c r="F127">
        <f ca="1">VLOOKUP($A127,tblSourceFrequencies[#All],4,FALSE)</f>
        <v>0</v>
      </c>
      <c r="G127">
        <f ca="1">VLOOKUP($A127,tblSourceFrequencies[#All],6,FALSE)</f>
        <v>0</v>
      </c>
    </row>
    <row r="128" spans="1:7" x14ac:dyDescent="0.2">
      <c r="A128" t="str" cm="1">
        <f t="array" aca="1" ref="A128" ca="1">INDIRECT("vowel_data!A" &amp; (INT((ROW()-2)/10) + 2))</f>
        <v xml:space="preserve"> </v>
      </c>
      <c r="B128">
        <f t="shared" si="1"/>
        <v>7</v>
      </c>
      <c r="C128">
        <f t="shared" si="71"/>
        <v>7</v>
      </c>
      <c r="D128">
        <f t="shared" si="65"/>
        <v>7</v>
      </c>
      <c r="E128">
        <f ca="1">VLOOKUP($A128,tblSourceFrequencies[#All],IF($D128&lt;=5,8,9),FALSE)</f>
        <v>0</v>
      </c>
      <c r="F128">
        <f ca="1">VLOOKUP($A128,tblSourceFrequencies[#All],4,FALSE)</f>
        <v>0</v>
      </c>
      <c r="G128">
        <f ca="1">VLOOKUP($A128,tblSourceFrequencies[#All],6,FALSE)</f>
        <v>0</v>
      </c>
    </row>
    <row r="129" spans="1:7" x14ac:dyDescent="0.2">
      <c r="A129" t="str" cm="1">
        <f t="array" aca="1" ref="A129" ca="1">INDIRECT("vowel_data!A" &amp; (INT((ROW()-2)/10) + 2))</f>
        <v xml:space="preserve"> </v>
      </c>
      <c r="B129">
        <f t="shared" si="1"/>
        <v>8</v>
      </c>
      <c r="C129">
        <f t="shared" si="71"/>
        <v>8</v>
      </c>
      <c r="D129">
        <f t="shared" si="65"/>
        <v>8</v>
      </c>
      <c r="E129">
        <f ca="1">VLOOKUP($A129,tblSourceFrequencies[#All],IF($D129&lt;=5,8,9),FALSE)</f>
        <v>0</v>
      </c>
      <c r="F129">
        <f ca="1">VLOOKUP($A129,tblSourceFrequencies[#All],4,FALSE)</f>
        <v>0</v>
      </c>
      <c r="G129">
        <f ca="1">VLOOKUP($A129,tblSourceFrequencies[#All],6,FALSE)</f>
        <v>0</v>
      </c>
    </row>
    <row r="130" spans="1:7" x14ac:dyDescent="0.2">
      <c r="A130" t="str" cm="1">
        <f t="array" aca="1" ref="A130" ca="1">INDIRECT("vowel_data!A" &amp; (INT((ROW()-2)/10) + 2))</f>
        <v xml:space="preserve"> </v>
      </c>
      <c r="B130">
        <f t="shared" si="1"/>
        <v>9</v>
      </c>
      <c r="C130">
        <f t="shared" si="71"/>
        <v>9</v>
      </c>
      <c r="D130">
        <f t="shared" si="65"/>
        <v>9</v>
      </c>
      <c r="E130">
        <f ca="1">VLOOKUP($A130,tblSourceFrequencies[#All],IF($D130&lt;=5,8,9),FALSE)</f>
        <v>0</v>
      </c>
      <c r="F130">
        <f ca="1">VLOOKUP($A130,tblSourceFrequencies[#All],4,FALSE)</f>
        <v>0</v>
      </c>
      <c r="G130">
        <f ca="1">VLOOKUP($A130,tblSourceFrequencies[#All],6,FALSE)</f>
        <v>0</v>
      </c>
    </row>
    <row r="131" spans="1:7" x14ac:dyDescent="0.2">
      <c r="A131" t="str" cm="1">
        <f t="array" aca="1" ref="A131" ca="1">INDIRECT("vowel_data!A" &amp; (INT((ROW()-2)/10) + 2))</f>
        <v xml:space="preserve"> </v>
      </c>
      <c r="B131">
        <f t="shared" si="1"/>
        <v>10</v>
      </c>
      <c r="C131">
        <f t="shared" si="71"/>
        <v>10</v>
      </c>
      <c r="D131">
        <f t="shared" si="65"/>
        <v>10</v>
      </c>
      <c r="E131">
        <f ca="1">VLOOKUP($A131,tblSourceFrequencies[#All],IF($D131&lt;=5,8,9),FALSE)</f>
        <v>0</v>
      </c>
      <c r="F131">
        <f ca="1">VLOOKUP($A131,tblSourceFrequencies[#All],4,FALSE)</f>
        <v>0</v>
      </c>
      <c r="G131">
        <f ca="1">VLOOKUP($A131,tblSourceFrequencies[#All],6,FALSE)</f>
        <v>0</v>
      </c>
    </row>
    <row r="132" spans="1:7" x14ac:dyDescent="0.2">
      <c r="A132" t="str" cm="1">
        <f t="array" aca="1" ref="A132" ca="1">INDIRECT("vowel_data!A" &amp; (INT((ROW()-2)/10) + 2))</f>
        <v xml:space="preserve"> </v>
      </c>
      <c r="B132">
        <f>IF(MOD((ROW()-1),10)=0,10,MOD((ROW()-1),10))</f>
        <v>1</v>
      </c>
      <c r="C132">
        <f>B132</f>
        <v>1</v>
      </c>
      <c r="D132">
        <f t="shared" si="65"/>
        <v>1</v>
      </c>
      <c r="E132">
        <f ca="1">VLOOKUP($A132,tblSourceFrequencies[#All],IF($D132&lt;=5,8,9),FALSE)</f>
        <v>0</v>
      </c>
      <c r="F132">
        <f ca="1">VLOOKUP($A132,tblSourceFrequencies[#All],4,FALSE)</f>
        <v>0</v>
      </c>
      <c r="G132">
        <f ca="1">VLOOKUP($A132,tblSourceFrequencies[#All],6,FALSE)</f>
        <v>0</v>
      </c>
    </row>
    <row r="133" spans="1:7" x14ac:dyDescent="0.2">
      <c r="A133" t="str" cm="1">
        <f t="array" aca="1" ref="A133" ca="1">INDIRECT("vowel_data!A" &amp; (INT((ROW()-2)/10) + 2))</f>
        <v xml:space="preserve"> </v>
      </c>
      <c r="B133">
        <f t="shared" si="1"/>
        <v>2</v>
      </c>
      <c r="C133">
        <f t="shared" ref="C133:C141" si="72">B133</f>
        <v>2</v>
      </c>
      <c r="D133">
        <f t="shared" si="65"/>
        <v>2</v>
      </c>
      <c r="E133">
        <f ca="1">VLOOKUP($A133,tblSourceFrequencies[#All],IF($D133&lt;=5,8,9),FALSE)</f>
        <v>0</v>
      </c>
      <c r="F133">
        <f ca="1">VLOOKUP($A133,tblSourceFrequencies[#All],4,FALSE)</f>
        <v>0</v>
      </c>
      <c r="G133">
        <f ca="1">VLOOKUP($A133,tblSourceFrequencies[#All],6,FALSE)</f>
        <v>0</v>
      </c>
    </row>
    <row r="134" spans="1:7" x14ac:dyDescent="0.2">
      <c r="A134" t="str" cm="1">
        <f t="array" aca="1" ref="A134" ca="1">INDIRECT("vowel_data!A" &amp; (INT((ROW()-2)/10) + 2))</f>
        <v xml:space="preserve"> </v>
      </c>
      <c r="B134">
        <f t="shared" si="1"/>
        <v>3</v>
      </c>
      <c r="C134">
        <f t="shared" si="72"/>
        <v>3</v>
      </c>
      <c r="D134">
        <f t="shared" si="65"/>
        <v>3</v>
      </c>
      <c r="E134">
        <f ca="1">VLOOKUP($A134,tblSourceFrequencies[#All],IF($D134&lt;=5,8,9),FALSE)</f>
        <v>0</v>
      </c>
      <c r="F134">
        <f ca="1">VLOOKUP($A134,tblSourceFrequencies[#All],4,FALSE)</f>
        <v>0</v>
      </c>
      <c r="G134">
        <f ca="1">VLOOKUP($A134,tblSourceFrequencies[#All],6,FALSE)</f>
        <v>0</v>
      </c>
    </row>
    <row r="135" spans="1:7" x14ac:dyDescent="0.2">
      <c r="A135" t="str" cm="1">
        <f t="array" aca="1" ref="A135" ca="1">INDIRECT("vowel_data!A" &amp; (INT((ROW()-2)/10) + 2))</f>
        <v xml:space="preserve"> </v>
      </c>
      <c r="B135">
        <f t="shared" si="1"/>
        <v>4</v>
      </c>
      <c r="C135">
        <f t="shared" si="72"/>
        <v>4</v>
      </c>
      <c r="D135">
        <f t="shared" si="65"/>
        <v>4</v>
      </c>
      <c r="E135">
        <f ca="1">VLOOKUP($A135,tblSourceFrequencies[#All],IF($D135&lt;=5,8,9),FALSE)</f>
        <v>0</v>
      </c>
      <c r="F135">
        <f ca="1">VLOOKUP($A135,tblSourceFrequencies[#All],4,FALSE)</f>
        <v>0</v>
      </c>
      <c r="G135">
        <f ca="1">VLOOKUP($A135,tblSourceFrequencies[#All],6,FALSE)</f>
        <v>0</v>
      </c>
    </row>
    <row r="136" spans="1:7" x14ac:dyDescent="0.2">
      <c r="A136" t="str" cm="1">
        <f t="array" aca="1" ref="A136" ca="1">INDIRECT("vowel_data!A" &amp; (INT((ROW()-2)/10) + 2))</f>
        <v xml:space="preserve"> </v>
      </c>
      <c r="B136">
        <f t="shared" si="1"/>
        <v>5</v>
      </c>
      <c r="C136">
        <f t="shared" si="72"/>
        <v>5</v>
      </c>
      <c r="D136">
        <f t="shared" si="65"/>
        <v>5</v>
      </c>
      <c r="E136">
        <f ca="1">VLOOKUP($A136,tblSourceFrequencies[#All],IF($D136&lt;=5,8,9),FALSE)</f>
        <v>0</v>
      </c>
      <c r="F136">
        <f ca="1">VLOOKUP($A136,tblSourceFrequencies[#All],4,FALSE)</f>
        <v>0</v>
      </c>
      <c r="G136">
        <f ca="1">VLOOKUP($A136,tblSourceFrequencies[#All],6,FALSE)</f>
        <v>0</v>
      </c>
    </row>
    <row r="137" spans="1:7" x14ac:dyDescent="0.2">
      <c r="A137" t="str" cm="1">
        <f t="array" aca="1" ref="A137" ca="1">INDIRECT("vowel_data!A" &amp; (INT((ROW()-2)/10) + 2))</f>
        <v xml:space="preserve"> </v>
      </c>
      <c r="B137">
        <f t="shared" si="1"/>
        <v>6</v>
      </c>
      <c r="C137">
        <f t="shared" si="72"/>
        <v>6</v>
      </c>
      <c r="D137">
        <f t="shared" si="65"/>
        <v>6</v>
      </c>
      <c r="E137">
        <f ca="1">VLOOKUP($A137,tblSourceFrequencies[#All],IF($D137&lt;=5,8,9),FALSE)</f>
        <v>0</v>
      </c>
      <c r="F137">
        <f ca="1">VLOOKUP($A137,tblSourceFrequencies[#All],4,FALSE)</f>
        <v>0</v>
      </c>
      <c r="G137">
        <f ca="1">VLOOKUP($A137,tblSourceFrequencies[#All],6,FALSE)</f>
        <v>0</v>
      </c>
    </row>
    <row r="138" spans="1:7" x14ac:dyDescent="0.2">
      <c r="A138" t="str" cm="1">
        <f t="array" aca="1" ref="A138" ca="1">INDIRECT("vowel_data!A" &amp; (INT((ROW()-2)/10) + 2))</f>
        <v xml:space="preserve"> </v>
      </c>
      <c r="B138">
        <f t="shared" si="1"/>
        <v>7</v>
      </c>
      <c r="C138">
        <f t="shared" si="72"/>
        <v>7</v>
      </c>
      <c r="D138">
        <f t="shared" si="65"/>
        <v>7</v>
      </c>
      <c r="E138">
        <f ca="1">VLOOKUP($A138,tblSourceFrequencies[#All],IF($D138&lt;=5,8,9),FALSE)</f>
        <v>0</v>
      </c>
      <c r="F138">
        <f ca="1">VLOOKUP($A138,tblSourceFrequencies[#All],4,FALSE)</f>
        <v>0</v>
      </c>
      <c r="G138">
        <f ca="1">VLOOKUP($A138,tblSourceFrequencies[#All],6,FALSE)</f>
        <v>0</v>
      </c>
    </row>
    <row r="139" spans="1:7" x14ac:dyDescent="0.2">
      <c r="A139" t="str" cm="1">
        <f t="array" aca="1" ref="A139" ca="1">INDIRECT("vowel_data!A" &amp; (INT((ROW()-2)/10) + 2))</f>
        <v xml:space="preserve"> </v>
      </c>
      <c r="B139">
        <f t="shared" si="1"/>
        <v>8</v>
      </c>
      <c r="C139">
        <f t="shared" si="72"/>
        <v>8</v>
      </c>
      <c r="D139">
        <f t="shared" si="65"/>
        <v>8</v>
      </c>
      <c r="E139">
        <f ca="1">VLOOKUP($A139,tblSourceFrequencies[#All],IF($D139&lt;=5,8,9),FALSE)</f>
        <v>0</v>
      </c>
      <c r="F139">
        <f ca="1">VLOOKUP($A139,tblSourceFrequencies[#All],4,FALSE)</f>
        <v>0</v>
      </c>
      <c r="G139">
        <f ca="1">VLOOKUP($A139,tblSourceFrequencies[#All],6,FALSE)</f>
        <v>0</v>
      </c>
    </row>
    <row r="140" spans="1:7" x14ac:dyDescent="0.2">
      <c r="A140" t="str" cm="1">
        <f t="array" aca="1" ref="A140" ca="1">INDIRECT("vowel_data!A" &amp; (INT((ROW()-2)/10) + 2))</f>
        <v xml:space="preserve"> </v>
      </c>
      <c r="B140">
        <f t="shared" si="1"/>
        <v>9</v>
      </c>
      <c r="C140">
        <f t="shared" si="72"/>
        <v>9</v>
      </c>
      <c r="D140">
        <f t="shared" si="65"/>
        <v>9</v>
      </c>
      <c r="E140">
        <f ca="1">VLOOKUP($A140,tblSourceFrequencies[#All],IF($D140&lt;=5,8,9),FALSE)</f>
        <v>0</v>
      </c>
      <c r="F140">
        <f ca="1">VLOOKUP($A140,tblSourceFrequencies[#All],4,FALSE)</f>
        <v>0</v>
      </c>
      <c r="G140">
        <f ca="1">VLOOKUP($A140,tblSourceFrequencies[#All],6,FALSE)</f>
        <v>0</v>
      </c>
    </row>
    <row r="141" spans="1:7" x14ac:dyDescent="0.2">
      <c r="A141" t="str" cm="1">
        <f t="array" aca="1" ref="A141" ca="1">INDIRECT("vowel_data!A" &amp; (INT((ROW()-2)/10) + 2))</f>
        <v xml:space="preserve"> </v>
      </c>
      <c r="B141">
        <f t="shared" si="1"/>
        <v>10</v>
      </c>
      <c r="C141">
        <f t="shared" si="72"/>
        <v>10</v>
      </c>
      <c r="D141">
        <f t="shared" si="65"/>
        <v>10</v>
      </c>
      <c r="E141">
        <f ca="1">VLOOKUP($A141,tblSourceFrequencies[#All],IF($D141&lt;=5,8,9),FALSE)</f>
        <v>0</v>
      </c>
      <c r="F141">
        <f ca="1">VLOOKUP($A141,tblSourceFrequencies[#All],4,FALSE)</f>
        <v>0</v>
      </c>
      <c r="G141">
        <f ca="1">VLOOKUP($A141,tblSourceFrequencies[#All],6,FALSE)</f>
        <v>0</v>
      </c>
    </row>
    <row r="142" spans="1:7" x14ac:dyDescent="0.2">
      <c r="A142" t="str" cm="1">
        <f t="array" aca="1" ref="A142" ca="1">INDIRECT("vowel_data!A" &amp; (INT((ROW()-2)/10) + 2))</f>
        <v xml:space="preserve"> </v>
      </c>
      <c r="B142">
        <f>IF(MOD((ROW()-1),10)=0,10,MOD((ROW()-1),10))</f>
        <v>1</v>
      </c>
      <c r="C142">
        <f>B142</f>
        <v>1</v>
      </c>
      <c r="D142">
        <f t="shared" ref="D142:D211" si="73">C142</f>
        <v>1</v>
      </c>
      <c r="E142">
        <f ca="1">VLOOKUP($A142,tblSourceFrequencies[#All],IF($D142&lt;=5,8,9),FALSE)</f>
        <v>0</v>
      </c>
      <c r="F142">
        <f ca="1">VLOOKUP($A142,tblSourceFrequencies[#All],4,FALSE)</f>
        <v>0</v>
      </c>
      <c r="G142">
        <f ca="1">VLOOKUP($A142,tblSourceFrequencies[#All],6,FALSE)</f>
        <v>0</v>
      </c>
    </row>
    <row r="143" spans="1:7" x14ac:dyDescent="0.2">
      <c r="A143" t="str" cm="1">
        <f t="array" aca="1" ref="A143" ca="1">INDIRECT("vowel_data!A" &amp; (INT((ROW()-2)/10) + 2))</f>
        <v xml:space="preserve"> </v>
      </c>
      <c r="B143">
        <f t="shared" si="1"/>
        <v>2</v>
      </c>
      <c r="C143">
        <f t="shared" ref="C143:C151" si="74">B143</f>
        <v>2</v>
      </c>
      <c r="D143">
        <f t="shared" si="73"/>
        <v>2</v>
      </c>
      <c r="E143">
        <f ca="1">VLOOKUP($A143,tblSourceFrequencies[#All],IF($D143&lt;=5,8,9),FALSE)</f>
        <v>0</v>
      </c>
      <c r="F143">
        <f ca="1">VLOOKUP($A143,tblSourceFrequencies[#All],4,FALSE)</f>
        <v>0</v>
      </c>
      <c r="G143">
        <f ca="1">VLOOKUP($A143,tblSourceFrequencies[#All],6,FALSE)</f>
        <v>0</v>
      </c>
    </row>
    <row r="144" spans="1:7" x14ac:dyDescent="0.2">
      <c r="A144" t="str" cm="1">
        <f t="array" aca="1" ref="A144" ca="1">INDIRECT("vowel_data!A" &amp; (INT((ROW()-2)/10) + 2))</f>
        <v xml:space="preserve"> </v>
      </c>
      <c r="B144">
        <f t="shared" si="1"/>
        <v>3</v>
      </c>
      <c r="C144">
        <f t="shared" si="74"/>
        <v>3</v>
      </c>
      <c r="D144">
        <f t="shared" si="73"/>
        <v>3</v>
      </c>
      <c r="E144">
        <f ca="1">VLOOKUP($A144,tblSourceFrequencies[#All],IF($D144&lt;=5,8,9),FALSE)</f>
        <v>0</v>
      </c>
      <c r="F144">
        <f ca="1">VLOOKUP($A144,tblSourceFrequencies[#All],4,FALSE)</f>
        <v>0</v>
      </c>
      <c r="G144">
        <f ca="1">VLOOKUP($A144,tblSourceFrequencies[#All],6,FALSE)</f>
        <v>0</v>
      </c>
    </row>
    <row r="145" spans="1:7" x14ac:dyDescent="0.2">
      <c r="A145" t="str" cm="1">
        <f t="array" aca="1" ref="A145" ca="1">INDIRECT("vowel_data!A" &amp; (INT((ROW()-2)/10) + 2))</f>
        <v xml:space="preserve"> </v>
      </c>
      <c r="B145">
        <f t="shared" si="1"/>
        <v>4</v>
      </c>
      <c r="C145">
        <f t="shared" si="74"/>
        <v>4</v>
      </c>
      <c r="D145">
        <f t="shared" si="73"/>
        <v>4</v>
      </c>
      <c r="E145">
        <f ca="1">VLOOKUP($A145,tblSourceFrequencies[#All],IF($D145&lt;=5,8,9),FALSE)</f>
        <v>0</v>
      </c>
      <c r="F145">
        <f ca="1">VLOOKUP($A145,tblSourceFrequencies[#All],4,FALSE)</f>
        <v>0</v>
      </c>
      <c r="G145">
        <f ca="1">VLOOKUP($A145,tblSourceFrequencies[#All],6,FALSE)</f>
        <v>0</v>
      </c>
    </row>
    <row r="146" spans="1:7" x14ac:dyDescent="0.2">
      <c r="A146" t="str" cm="1">
        <f t="array" aca="1" ref="A146" ca="1">INDIRECT("vowel_data!A" &amp; (INT((ROW()-2)/10) + 2))</f>
        <v xml:space="preserve"> </v>
      </c>
      <c r="B146">
        <f t="shared" si="1"/>
        <v>5</v>
      </c>
      <c r="C146">
        <f t="shared" si="74"/>
        <v>5</v>
      </c>
      <c r="D146">
        <f t="shared" si="73"/>
        <v>5</v>
      </c>
      <c r="E146">
        <f ca="1">VLOOKUP($A146,tblSourceFrequencies[#All],IF($D146&lt;=5,8,9),FALSE)</f>
        <v>0</v>
      </c>
      <c r="F146">
        <f ca="1">VLOOKUP($A146,tblSourceFrequencies[#All],4,FALSE)</f>
        <v>0</v>
      </c>
      <c r="G146">
        <f ca="1">VLOOKUP($A146,tblSourceFrequencies[#All],6,FALSE)</f>
        <v>0</v>
      </c>
    </row>
    <row r="147" spans="1:7" x14ac:dyDescent="0.2">
      <c r="A147" t="str" cm="1">
        <f t="array" aca="1" ref="A147" ca="1">INDIRECT("vowel_data!A" &amp; (INT((ROW()-2)/10) + 2))</f>
        <v xml:space="preserve"> </v>
      </c>
      <c r="B147">
        <f t="shared" si="1"/>
        <v>6</v>
      </c>
      <c r="C147">
        <f t="shared" si="74"/>
        <v>6</v>
      </c>
      <c r="D147">
        <f t="shared" si="73"/>
        <v>6</v>
      </c>
      <c r="E147">
        <f ca="1">VLOOKUP($A147,tblSourceFrequencies[#All],IF($D147&lt;=5,8,9),FALSE)</f>
        <v>0</v>
      </c>
      <c r="F147">
        <f ca="1">VLOOKUP($A147,tblSourceFrequencies[#All],4,FALSE)</f>
        <v>0</v>
      </c>
      <c r="G147">
        <f ca="1">VLOOKUP($A147,tblSourceFrequencies[#All],6,FALSE)</f>
        <v>0</v>
      </c>
    </row>
    <row r="148" spans="1:7" x14ac:dyDescent="0.2">
      <c r="A148" t="str" cm="1">
        <f t="array" aca="1" ref="A148" ca="1">INDIRECT("vowel_data!A" &amp; (INT((ROW()-2)/10) + 2))</f>
        <v xml:space="preserve"> </v>
      </c>
      <c r="B148">
        <f t="shared" si="1"/>
        <v>7</v>
      </c>
      <c r="C148">
        <f t="shared" si="74"/>
        <v>7</v>
      </c>
      <c r="D148">
        <f t="shared" si="73"/>
        <v>7</v>
      </c>
      <c r="E148">
        <f ca="1">VLOOKUP($A148,tblSourceFrequencies[#All],IF($D148&lt;=5,8,9),FALSE)</f>
        <v>0</v>
      </c>
      <c r="F148">
        <f ca="1">VLOOKUP($A148,tblSourceFrequencies[#All],4,FALSE)</f>
        <v>0</v>
      </c>
      <c r="G148">
        <f ca="1">VLOOKUP($A148,tblSourceFrequencies[#All],6,FALSE)</f>
        <v>0</v>
      </c>
    </row>
    <row r="149" spans="1:7" x14ac:dyDescent="0.2">
      <c r="A149" t="str" cm="1">
        <f t="array" aca="1" ref="A149" ca="1">INDIRECT("vowel_data!A" &amp; (INT((ROW()-2)/10) + 2))</f>
        <v xml:space="preserve"> </v>
      </c>
      <c r="B149">
        <f t="shared" si="1"/>
        <v>8</v>
      </c>
      <c r="C149">
        <f t="shared" si="74"/>
        <v>8</v>
      </c>
      <c r="D149">
        <f t="shared" si="73"/>
        <v>8</v>
      </c>
      <c r="E149">
        <f ca="1">VLOOKUP($A149,tblSourceFrequencies[#All],IF($D149&lt;=5,8,9),FALSE)</f>
        <v>0</v>
      </c>
      <c r="F149">
        <f ca="1">VLOOKUP($A149,tblSourceFrequencies[#All],4,FALSE)</f>
        <v>0</v>
      </c>
      <c r="G149">
        <f ca="1">VLOOKUP($A149,tblSourceFrequencies[#All],6,FALSE)</f>
        <v>0</v>
      </c>
    </row>
    <row r="150" spans="1:7" x14ac:dyDescent="0.2">
      <c r="A150" t="str" cm="1">
        <f t="array" aca="1" ref="A150" ca="1">INDIRECT("vowel_data!A" &amp; (INT((ROW()-2)/10) + 2))</f>
        <v xml:space="preserve"> </v>
      </c>
      <c r="B150">
        <f t="shared" si="1"/>
        <v>9</v>
      </c>
      <c r="C150">
        <f t="shared" si="74"/>
        <v>9</v>
      </c>
      <c r="D150">
        <f t="shared" si="73"/>
        <v>9</v>
      </c>
      <c r="E150">
        <f ca="1">VLOOKUP($A150,tblSourceFrequencies[#All],IF($D150&lt;=5,8,9),FALSE)</f>
        <v>0</v>
      </c>
      <c r="F150">
        <f ca="1">VLOOKUP($A150,tblSourceFrequencies[#All],4,FALSE)</f>
        <v>0</v>
      </c>
      <c r="G150">
        <f ca="1">VLOOKUP($A150,tblSourceFrequencies[#All],6,FALSE)</f>
        <v>0</v>
      </c>
    </row>
    <row r="151" spans="1:7" x14ac:dyDescent="0.2">
      <c r="A151" t="str" cm="1">
        <f t="array" aca="1" ref="A151" ca="1">INDIRECT("vowel_data!A" &amp; (INT((ROW()-2)/10) + 2))</f>
        <v xml:space="preserve"> </v>
      </c>
      <c r="B151">
        <f t="shared" si="1"/>
        <v>10</v>
      </c>
      <c r="C151">
        <f t="shared" si="74"/>
        <v>10</v>
      </c>
      <c r="D151">
        <f t="shared" si="73"/>
        <v>10</v>
      </c>
      <c r="E151">
        <f ca="1">VLOOKUP($A151,tblSourceFrequencies[#All],IF($D151&lt;=5,8,9),FALSE)</f>
        <v>0</v>
      </c>
      <c r="F151">
        <f ca="1">VLOOKUP($A151,tblSourceFrequencies[#All],4,FALSE)</f>
        <v>0</v>
      </c>
      <c r="G151">
        <f ca="1">VLOOKUP($A151,tblSourceFrequencies[#All],6,FALSE)</f>
        <v>0</v>
      </c>
    </row>
    <row r="152" spans="1:7" x14ac:dyDescent="0.2">
      <c r="A152" t="str" cm="1">
        <f t="array" aca="1" ref="A152" ca="1">INDIRECT("vowel_data!A" &amp; (INT((ROW()-2)/10) + 2))</f>
        <v xml:space="preserve"> </v>
      </c>
      <c r="B152">
        <f>IF(MOD((ROW()-1),10)=0,10,MOD((ROW()-1),10))</f>
        <v>1</v>
      </c>
      <c r="C152">
        <f>B152</f>
        <v>1</v>
      </c>
      <c r="D152">
        <f t="shared" si="73"/>
        <v>1</v>
      </c>
      <c r="E152">
        <f ca="1">VLOOKUP($A152,tblSourceFrequencies[#All],IF($D152&lt;=5,8,9),FALSE)</f>
        <v>0</v>
      </c>
      <c r="F152">
        <f ca="1">VLOOKUP($A152,tblSourceFrequencies[#All],4,FALSE)</f>
        <v>0</v>
      </c>
      <c r="G152">
        <f ca="1">VLOOKUP($A152,tblSourceFrequencies[#All],6,FALSE)</f>
        <v>0</v>
      </c>
    </row>
    <row r="153" spans="1:7" x14ac:dyDescent="0.2">
      <c r="A153" t="str" cm="1">
        <f t="array" aca="1" ref="A153" ca="1">INDIRECT("vowel_data!A" &amp; (INT((ROW()-2)/10) + 2))</f>
        <v xml:space="preserve"> </v>
      </c>
      <c r="B153">
        <f t="shared" si="1"/>
        <v>2</v>
      </c>
      <c r="C153">
        <f t="shared" ref="C153:C161" si="75">B153</f>
        <v>2</v>
      </c>
      <c r="D153">
        <f t="shared" si="73"/>
        <v>2</v>
      </c>
      <c r="E153">
        <f ca="1">VLOOKUP($A153,tblSourceFrequencies[#All],IF($D153&lt;=5,8,9),FALSE)</f>
        <v>0</v>
      </c>
      <c r="F153">
        <f ca="1">VLOOKUP($A153,tblSourceFrequencies[#All],4,FALSE)</f>
        <v>0</v>
      </c>
      <c r="G153">
        <f ca="1">VLOOKUP($A153,tblSourceFrequencies[#All],6,FALSE)</f>
        <v>0</v>
      </c>
    </row>
    <row r="154" spans="1:7" x14ac:dyDescent="0.2">
      <c r="A154" t="str" cm="1">
        <f t="array" aca="1" ref="A154" ca="1">INDIRECT("vowel_data!A" &amp; (INT((ROW()-2)/10) + 2))</f>
        <v xml:space="preserve"> </v>
      </c>
      <c r="B154">
        <f t="shared" si="1"/>
        <v>3</v>
      </c>
      <c r="C154">
        <f t="shared" si="75"/>
        <v>3</v>
      </c>
      <c r="D154">
        <f t="shared" si="73"/>
        <v>3</v>
      </c>
      <c r="E154">
        <f ca="1">VLOOKUP($A154,tblSourceFrequencies[#All],IF($D154&lt;=5,8,9),FALSE)</f>
        <v>0</v>
      </c>
      <c r="F154">
        <f ca="1">VLOOKUP($A154,tblSourceFrequencies[#All],4,FALSE)</f>
        <v>0</v>
      </c>
      <c r="G154">
        <f ca="1">VLOOKUP($A154,tblSourceFrequencies[#All],6,FALSE)</f>
        <v>0</v>
      </c>
    </row>
    <row r="155" spans="1:7" x14ac:dyDescent="0.2">
      <c r="A155" t="str" cm="1">
        <f t="array" aca="1" ref="A155" ca="1">INDIRECT("vowel_data!A" &amp; (INT((ROW()-2)/10) + 2))</f>
        <v xml:space="preserve"> </v>
      </c>
      <c r="B155">
        <f t="shared" si="1"/>
        <v>4</v>
      </c>
      <c r="C155">
        <f t="shared" si="75"/>
        <v>4</v>
      </c>
      <c r="D155">
        <f t="shared" si="73"/>
        <v>4</v>
      </c>
      <c r="E155">
        <f ca="1">VLOOKUP($A155,tblSourceFrequencies[#All],IF($D155&lt;=5,8,9),FALSE)</f>
        <v>0</v>
      </c>
      <c r="F155">
        <f ca="1">VLOOKUP($A155,tblSourceFrequencies[#All],4,FALSE)</f>
        <v>0</v>
      </c>
      <c r="G155">
        <f ca="1">VLOOKUP($A155,tblSourceFrequencies[#All],6,FALSE)</f>
        <v>0</v>
      </c>
    </row>
    <row r="156" spans="1:7" x14ac:dyDescent="0.2">
      <c r="A156" t="str" cm="1">
        <f t="array" aca="1" ref="A156" ca="1">INDIRECT("vowel_data!A" &amp; (INT((ROW()-2)/10) + 2))</f>
        <v xml:space="preserve"> </v>
      </c>
      <c r="B156">
        <f t="shared" si="1"/>
        <v>5</v>
      </c>
      <c r="C156">
        <f t="shared" si="75"/>
        <v>5</v>
      </c>
      <c r="D156">
        <f t="shared" si="73"/>
        <v>5</v>
      </c>
      <c r="E156">
        <f ca="1">VLOOKUP($A156,tblSourceFrequencies[#All],IF($D156&lt;=5,8,9),FALSE)</f>
        <v>0</v>
      </c>
      <c r="F156">
        <f ca="1">VLOOKUP($A156,tblSourceFrequencies[#All],4,FALSE)</f>
        <v>0</v>
      </c>
      <c r="G156">
        <f ca="1">VLOOKUP($A156,tblSourceFrequencies[#All],6,FALSE)</f>
        <v>0</v>
      </c>
    </row>
    <row r="157" spans="1:7" x14ac:dyDescent="0.2">
      <c r="A157" t="str" cm="1">
        <f t="array" aca="1" ref="A157" ca="1">INDIRECT("vowel_data!A" &amp; (INT((ROW()-2)/10) + 2))</f>
        <v xml:space="preserve"> </v>
      </c>
      <c r="B157">
        <f t="shared" si="1"/>
        <v>6</v>
      </c>
      <c r="C157">
        <f t="shared" si="75"/>
        <v>6</v>
      </c>
      <c r="D157">
        <f t="shared" si="73"/>
        <v>6</v>
      </c>
      <c r="E157">
        <f ca="1">VLOOKUP($A157,tblSourceFrequencies[#All],IF($D157&lt;=5,8,9),FALSE)</f>
        <v>0</v>
      </c>
      <c r="F157">
        <f ca="1">VLOOKUP($A157,tblSourceFrequencies[#All],4,FALSE)</f>
        <v>0</v>
      </c>
      <c r="G157">
        <f ca="1">VLOOKUP($A157,tblSourceFrequencies[#All],6,FALSE)</f>
        <v>0</v>
      </c>
    </row>
    <row r="158" spans="1:7" x14ac:dyDescent="0.2">
      <c r="A158" t="str" cm="1">
        <f t="array" aca="1" ref="A158" ca="1">INDIRECT("vowel_data!A" &amp; (INT((ROW()-2)/10) + 2))</f>
        <v xml:space="preserve"> </v>
      </c>
      <c r="B158">
        <f t="shared" si="1"/>
        <v>7</v>
      </c>
      <c r="C158">
        <f t="shared" si="75"/>
        <v>7</v>
      </c>
      <c r="D158">
        <f t="shared" si="73"/>
        <v>7</v>
      </c>
      <c r="E158">
        <f ca="1">VLOOKUP($A158,tblSourceFrequencies[#All],IF($D158&lt;=5,8,9),FALSE)</f>
        <v>0</v>
      </c>
      <c r="F158">
        <f ca="1">VLOOKUP($A158,tblSourceFrequencies[#All],4,FALSE)</f>
        <v>0</v>
      </c>
      <c r="G158">
        <f ca="1">VLOOKUP($A158,tblSourceFrequencies[#All],6,FALSE)</f>
        <v>0</v>
      </c>
    </row>
    <row r="159" spans="1:7" x14ac:dyDescent="0.2">
      <c r="A159" t="str" cm="1">
        <f t="array" aca="1" ref="A159" ca="1">INDIRECT("vowel_data!A" &amp; (INT((ROW()-2)/10) + 2))</f>
        <v xml:space="preserve"> </v>
      </c>
      <c r="B159">
        <f t="shared" si="1"/>
        <v>8</v>
      </c>
      <c r="C159">
        <f t="shared" si="75"/>
        <v>8</v>
      </c>
      <c r="D159">
        <f t="shared" si="73"/>
        <v>8</v>
      </c>
      <c r="E159">
        <f ca="1">VLOOKUP($A159,tblSourceFrequencies[#All],IF($D159&lt;=5,8,9),FALSE)</f>
        <v>0</v>
      </c>
      <c r="F159">
        <f ca="1">VLOOKUP($A159,tblSourceFrequencies[#All],4,FALSE)</f>
        <v>0</v>
      </c>
      <c r="G159">
        <f ca="1">VLOOKUP($A159,tblSourceFrequencies[#All],6,FALSE)</f>
        <v>0</v>
      </c>
    </row>
    <row r="160" spans="1:7" x14ac:dyDescent="0.2">
      <c r="A160" t="str" cm="1">
        <f t="array" aca="1" ref="A160" ca="1">INDIRECT("vowel_data!A" &amp; (INT((ROW()-2)/10) + 2))</f>
        <v xml:space="preserve"> </v>
      </c>
      <c r="B160">
        <f t="shared" si="1"/>
        <v>9</v>
      </c>
      <c r="C160">
        <f t="shared" si="75"/>
        <v>9</v>
      </c>
      <c r="D160">
        <f t="shared" si="73"/>
        <v>9</v>
      </c>
      <c r="E160">
        <f ca="1">VLOOKUP($A160,tblSourceFrequencies[#All],IF($D160&lt;=5,8,9),FALSE)</f>
        <v>0</v>
      </c>
      <c r="F160">
        <f ca="1">VLOOKUP($A160,tblSourceFrequencies[#All],4,FALSE)</f>
        <v>0</v>
      </c>
      <c r="G160">
        <f ca="1">VLOOKUP($A160,tblSourceFrequencies[#All],6,FALSE)</f>
        <v>0</v>
      </c>
    </row>
    <row r="161" spans="1:7" x14ac:dyDescent="0.2">
      <c r="A161" t="str" cm="1">
        <f t="array" aca="1" ref="A161" ca="1">INDIRECT("vowel_data!A" &amp; (INT((ROW()-2)/10) + 2))</f>
        <v xml:space="preserve"> </v>
      </c>
      <c r="B161">
        <f t="shared" si="1"/>
        <v>10</v>
      </c>
      <c r="C161">
        <f t="shared" si="75"/>
        <v>10</v>
      </c>
      <c r="D161">
        <f t="shared" si="73"/>
        <v>10</v>
      </c>
      <c r="E161">
        <f ca="1">VLOOKUP($A161,tblSourceFrequencies[#All],IF($D161&lt;=5,8,9),FALSE)</f>
        <v>0</v>
      </c>
      <c r="F161">
        <f ca="1">VLOOKUP($A161,tblSourceFrequencies[#All],4,FALSE)</f>
        <v>0</v>
      </c>
      <c r="G161">
        <f ca="1">VLOOKUP($A161,tblSourceFrequencies[#All],6,FALSE)</f>
        <v>0</v>
      </c>
    </row>
    <row r="162" spans="1:7" x14ac:dyDescent="0.2">
      <c r="A162" t="str" cm="1">
        <f t="array" aca="1" ref="A162" ca="1">INDIRECT("vowel_data!A" &amp; (INT((ROW()-2)/10) + 2))</f>
        <v xml:space="preserve"> </v>
      </c>
      <c r="B162">
        <f>IF(MOD((ROW()-1),10)=0,10,MOD((ROW()-1),10))</f>
        <v>1</v>
      </c>
      <c r="C162">
        <f>B162</f>
        <v>1</v>
      </c>
      <c r="D162">
        <f t="shared" si="73"/>
        <v>1</v>
      </c>
      <c r="E162">
        <f ca="1">VLOOKUP($A162,tblSourceFrequencies[#All],IF($D162&lt;=5,8,9),FALSE)</f>
        <v>0</v>
      </c>
      <c r="F162">
        <f ca="1">VLOOKUP($A162,tblSourceFrequencies[#All],4,FALSE)</f>
        <v>0</v>
      </c>
      <c r="G162">
        <f ca="1">VLOOKUP($A162,tblSourceFrequencies[#All],6,FALSE)</f>
        <v>0</v>
      </c>
    </row>
    <row r="163" spans="1:7" x14ac:dyDescent="0.2">
      <c r="A163" t="str" cm="1">
        <f t="array" aca="1" ref="A163" ca="1">INDIRECT("vowel_data!A" &amp; (INT((ROW()-2)/10) + 2))</f>
        <v xml:space="preserve"> </v>
      </c>
      <c r="B163">
        <f t="shared" si="1"/>
        <v>2</v>
      </c>
      <c r="C163">
        <f t="shared" ref="C163:C171" si="76">B163</f>
        <v>2</v>
      </c>
      <c r="D163">
        <f t="shared" si="73"/>
        <v>2</v>
      </c>
      <c r="E163">
        <f ca="1">VLOOKUP($A163,tblSourceFrequencies[#All],IF($D163&lt;=5,8,9),FALSE)</f>
        <v>0</v>
      </c>
      <c r="F163">
        <f ca="1">VLOOKUP($A163,tblSourceFrequencies[#All],4,FALSE)</f>
        <v>0</v>
      </c>
      <c r="G163">
        <f ca="1">VLOOKUP($A163,tblSourceFrequencies[#All],6,FALSE)</f>
        <v>0</v>
      </c>
    </row>
    <row r="164" spans="1:7" x14ac:dyDescent="0.2">
      <c r="A164" t="str" cm="1">
        <f t="array" aca="1" ref="A164" ca="1">INDIRECT("vowel_data!A" &amp; (INT((ROW()-2)/10) + 2))</f>
        <v xml:space="preserve"> </v>
      </c>
      <c r="B164">
        <f t="shared" si="1"/>
        <v>3</v>
      </c>
      <c r="C164">
        <f t="shared" si="76"/>
        <v>3</v>
      </c>
      <c r="D164">
        <f t="shared" si="73"/>
        <v>3</v>
      </c>
      <c r="E164">
        <f ca="1">VLOOKUP($A164,tblSourceFrequencies[#All],IF($D164&lt;=5,8,9),FALSE)</f>
        <v>0</v>
      </c>
      <c r="F164">
        <f ca="1">VLOOKUP($A164,tblSourceFrequencies[#All],4,FALSE)</f>
        <v>0</v>
      </c>
      <c r="G164">
        <f ca="1">VLOOKUP($A164,tblSourceFrequencies[#All],6,FALSE)</f>
        <v>0</v>
      </c>
    </row>
    <row r="165" spans="1:7" x14ac:dyDescent="0.2">
      <c r="A165" t="str" cm="1">
        <f t="array" aca="1" ref="A165" ca="1">INDIRECT("vowel_data!A" &amp; (INT((ROW()-2)/10) + 2))</f>
        <v xml:space="preserve"> </v>
      </c>
      <c r="B165">
        <f t="shared" si="1"/>
        <v>4</v>
      </c>
      <c r="C165">
        <f t="shared" si="76"/>
        <v>4</v>
      </c>
      <c r="D165">
        <f t="shared" si="73"/>
        <v>4</v>
      </c>
      <c r="E165">
        <f ca="1">VLOOKUP($A165,tblSourceFrequencies[#All],IF($D165&lt;=5,8,9),FALSE)</f>
        <v>0</v>
      </c>
      <c r="F165">
        <f ca="1">VLOOKUP($A165,tblSourceFrequencies[#All],4,FALSE)</f>
        <v>0</v>
      </c>
      <c r="G165">
        <f ca="1">VLOOKUP($A165,tblSourceFrequencies[#All],6,FALSE)</f>
        <v>0</v>
      </c>
    </row>
    <row r="166" spans="1:7" x14ac:dyDescent="0.2">
      <c r="A166" t="str" cm="1">
        <f t="array" aca="1" ref="A166" ca="1">INDIRECT("vowel_data!A" &amp; (INT((ROW()-2)/10) + 2))</f>
        <v xml:space="preserve"> </v>
      </c>
      <c r="B166">
        <f t="shared" si="1"/>
        <v>5</v>
      </c>
      <c r="C166">
        <f t="shared" si="76"/>
        <v>5</v>
      </c>
      <c r="D166">
        <f t="shared" si="73"/>
        <v>5</v>
      </c>
      <c r="E166">
        <f ca="1">VLOOKUP($A166,tblSourceFrequencies[#All],IF($D166&lt;=5,8,9),FALSE)</f>
        <v>0</v>
      </c>
      <c r="F166">
        <f ca="1">VLOOKUP($A166,tblSourceFrequencies[#All],4,FALSE)</f>
        <v>0</v>
      </c>
      <c r="G166">
        <f ca="1">VLOOKUP($A166,tblSourceFrequencies[#All],6,FALSE)</f>
        <v>0</v>
      </c>
    </row>
    <row r="167" spans="1:7" x14ac:dyDescent="0.2">
      <c r="A167" t="str" cm="1">
        <f t="array" aca="1" ref="A167" ca="1">INDIRECT("vowel_data!A" &amp; (INT((ROW()-2)/10) + 2))</f>
        <v xml:space="preserve"> </v>
      </c>
      <c r="B167">
        <f t="shared" si="1"/>
        <v>6</v>
      </c>
      <c r="C167">
        <f t="shared" si="76"/>
        <v>6</v>
      </c>
      <c r="D167">
        <f t="shared" si="73"/>
        <v>6</v>
      </c>
      <c r="E167">
        <f ca="1">VLOOKUP($A167,tblSourceFrequencies[#All],IF($D167&lt;=5,8,9),FALSE)</f>
        <v>0</v>
      </c>
      <c r="F167">
        <f ca="1">VLOOKUP($A167,tblSourceFrequencies[#All],4,FALSE)</f>
        <v>0</v>
      </c>
      <c r="G167">
        <f ca="1">VLOOKUP($A167,tblSourceFrequencies[#All],6,FALSE)</f>
        <v>0</v>
      </c>
    </row>
    <row r="168" spans="1:7" x14ac:dyDescent="0.2">
      <c r="A168" t="str" cm="1">
        <f t="array" aca="1" ref="A168" ca="1">INDIRECT("vowel_data!A" &amp; (INT((ROW()-2)/10) + 2))</f>
        <v xml:space="preserve"> </v>
      </c>
      <c r="B168">
        <f t="shared" si="1"/>
        <v>7</v>
      </c>
      <c r="C168">
        <f t="shared" si="76"/>
        <v>7</v>
      </c>
      <c r="D168">
        <f t="shared" si="73"/>
        <v>7</v>
      </c>
      <c r="E168">
        <f ca="1">VLOOKUP($A168,tblSourceFrequencies[#All],IF($D168&lt;=5,8,9),FALSE)</f>
        <v>0</v>
      </c>
      <c r="F168">
        <f ca="1">VLOOKUP($A168,tblSourceFrequencies[#All],4,FALSE)</f>
        <v>0</v>
      </c>
      <c r="G168">
        <f ca="1">VLOOKUP($A168,tblSourceFrequencies[#All],6,FALSE)</f>
        <v>0</v>
      </c>
    </row>
    <row r="169" spans="1:7" x14ac:dyDescent="0.2">
      <c r="A169" t="str" cm="1">
        <f t="array" aca="1" ref="A169" ca="1">INDIRECT("vowel_data!A" &amp; (INT((ROW()-2)/10) + 2))</f>
        <v xml:space="preserve"> </v>
      </c>
      <c r="B169">
        <f t="shared" si="1"/>
        <v>8</v>
      </c>
      <c r="C169">
        <f t="shared" si="76"/>
        <v>8</v>
      </c>
      <c r="D169">
        <f t="shared" si="73"/>
        <v>8</v>
      </c>
      <c r="E169">
        <f ca="1">VLOOKUP($A169,tblSourceFrequencies[#All],IF($D169&lt;=5,8,9),FALSE)</f>
        <v>0</v>
      </c>
      <c r="F169">
        <f ca="1">VLOOKUP($A169,tblSourceFrequencies[#All],4,FALSE)</f>
        <v>0</v>
      </c>
      <c r="G169">
        <f ca="1">VLOOKUP($A169,tblSourceFrequencies[#All],6,FALSE)</f>
        <v>0</v>
      </c>
    </row>
    <row r="170" spans="1:7" x14ac:dyDescent="0.2">
      <c r="A170" t="str" cm="1">
        <f t="array" aca="1" ref="A170" ca="1">INDIRECT("vowel_data!A" &amp; (INT((ROW()-2)/10) + 2))</f>
        <v xml:space="preserve"> </v>
      </c>
      <c r="B170">
        <f t="shared" si="1"/>
        <v>9</v>
      </c>
      <c r="C170">
        <f t="shared" si="76"/>
        <v>9</v>
      </c>
      <c r="D170">
        <f t="shared" si="73"/>
        <v>9</v>
      </c>
      <c r="E170">
        <f ca="1">VLOOKUP($A170,tblSourceFrequencies[#All],IF($D170&lt;=5,8,9),FALSE)</f>
        <v>0</v>
      </c>
      <c r="F170">
        <f ca="1">VLOOKUP($A170,tblSourceFrequencies[#All],4,FALSE)</f>
        <v>0</v>
      </c>
      <c r="G170">
        <f ca="1">VLOOKUP($A170,tblSourceFrequencies[#All],6,FALSE)</f>
        <v>0</v>
      </c>
    </row>
    <row r="171" spans="1:7" x14ac:dyDescent="0.2">
      <c r="A171" t="str" cm="1">
        <f t="array" aca="1" ref="A171" ca="1">INDIRECT("vowel_data!A" &amp; (INT((ROW()-2)/10) + 2))</f>
        <v xml:space="preserve"> </v>
      </c>
      <c r="B171">
        <f t="shared" si="1"/>
        <v>10</v>
      </c>
      <c r="C171">
        <f t="shared" si="76"/>
        <v>10</v>
      </c>
      <c r="D171">
        <f t="shared" si="73"/>
        <v>10</v>
      </c>
      <c r="E171">
        <f ca="1">VLOOKUP($A171,tblSourceFrequencies[#All],IF($D171&lt;=5,8,9),FALSE)</f>
        <v>0</v>
      </c>
      <c r="F171">
        <f ca="1">VLOOKUP($A171,tblSourceFrequencies[#All],4,FALSE)</f>
        <v>0</v>
      </c>
      <c r="G171">
        <f ca="1">VLOOKUP($A171,tblSourceFrequencies[#All],6,FALSE)</f>
        <v>0</v>
      </c>
    </row>
    <row r="172" spans="1:7" x14ac:dyDescent="0.2">
      <c r="A172" t="str" cm="1">
        <f t="array" aca="1" ref="A172" ca="1">INDIRECT("vowel_data!A" &amp; (INT((ROW()-2)/10) + 2))</f>
        <v xml:space="preserve"> </v>
      </c>
      <c r="B172">
        <f>IF(MOD((ROW()-1),10)=0,10,MOD((ROW()-1),10))</f>
        <v>1</v>
      </c>
      <c r="C172">
        <f>B172</f>
        <v>1</v>
      </c>
      <c r="D172">
        <f t="shared" si="73"/>
        <v>1</v>
      </c>
      <c r="E172">
        <f ca="1">VLOOKUP($A172,tblSourceFrequencies[#All],IF($D172&lt;=5,8,9),FALSE)</f>
        <v>0</v>
      </c>
      <c r="F172">
        <f ca="1">VLOOKUP($A172,tblSourceFrequencies[#All],4,FALSE)</f>
        <v>0</v>
      </c>
      <c r="G172">
        <f ca="1">VLOOKUP($A172,tblSourceFrequencies[#All],6,FALSE)</f>
        <v>0</v>
      </c>
    </row>
    <row r="173" spans="1:7" x14ac:dyDescent="0.2">
      <c r="A173" t="str" cm="1">
        <f t="array" aca="1" ref="A173" ca="1">INDIRECT("vowel_data!A" &amp; (INT((ROW()-2)/10) + 2))</f>
        <v xml:space="preserve"> </v>
      </c>
      <c r="B173">
        <f t="shared" si="1"/>
        <v>2</v>
      </c>
      <c r="C173">
        <f t="shared" ref="C173:C181" si="77">B173</f>
        <v>2</v>
      </c>
      <c r="D173">
        <f t="shared" si="73"/>
        <v>2</v>
      </c>
      <c r="E173">
        <f ca="1">VLOOKUP($A173,tblSourceFrequencies[#All],IF($D173&lt;=5,8,9),FALSE)</f>
        <v>0</v>
      </c>
      <c r="F173">
        <f ca="1">VLOOKUP($A173,tblSourceFrequencies[#All],4,FALSE)</f>
        <v>0</v>
      </c>
      <c r="G173">
        <f ca="1">VLOOKUP($A173,tblSourceFrequencies[#All],6,FALSE)</f>
        <v>0</v>
      </c>
    </row>
    <row r="174" spans="1:7" x14ac:dyDescent="0.2">
      <c r="A174" t="str" cm="1">
        <f t="array" aca="1" ref="A174" ca="1">INDIRECT("vowel_data!A" &amp; (INT((ROW()-2)/10) + 2))</f>
        <v xml:space="preserve"> </v>
      </c>
      <c r="B174">
        <f t="shared" si="1"/>
        <v>3</v>
      </c>
      <c r="C174">
        <f t="shared" si="77"/>
        <v>3</v>
      </c>
      <c r="D174">
        <f t="shared" si="73"/>
        <v>3</v>
      </c>
      <c r="E174">
        <f ca="1">VLOOKUP($A174,tblSourceFrequencies[#All],IF($D174&lt;=5,8,9),FALSE)</f>
        <v>0</v>
      </c>
      <c r="F174">
        <f ca="1">VLOOKUP($A174,tblSourceFrequencies[#All],4,FALSE)</f>
        <v>0</v>
      </c>
      <c r="G174">
        <f ca="1">VLOOKUP($A174,tblSourceFrequencies[#All],6,FALSE)</f>
        <v>0</v>
      </c>
    </row>
    <row r="175" spans="1:7" x14ac:dyDescent="0.2">
      <c r="A175" t="str" cm="1">
        <f t="array" aca="1" ref="A175" ca="1">INDIRECT("vowel_data!A" &amp; (INT((ROW()-2)/10) + 2))</f>
        <v xml:space="preserve"> </v>
      </c>
      <c r="B175">
        <f t="shared" si="1"/>
        <v>4</v>
      </c>
      <c r="C175">
        <f t="shared" si="77"/>
        <v>4</v>
      </c>
      <c r="D175">
        <f t="shared" si="73"/>
        <v>4</v>
      </c>
      <c r="E175">
        <f ca="1">VLOOKUP($A175,tblSourceFrequencies[#All],IF($D175&lt;=5,8,9),FALSE)</f>
        <v>0</v>
      </c>
      <c r="F175">
        <f ca="1">VLOOKUP($A175,tblSourceFrequencies[#All],4,FALSE)</f>
        <v>0</v>
      </c>
      <c r="G175">
        <f ca="1">VLOOKUP($A175,tblSourceFrequencies[#All],6,FALSE)</f>
        <v>0</v>
      </c>
    </row>
    <row r="176" spans="1:7" x14ac:dyDescent="0.2">
      <c r="A176" t="str" cm="1">
        <f t="array" aca="1" ref="A176" ca="1">INDIRECT("vowel_data!A" &amp; (INT((ROW()-2)/10) + 2))</f>
        <v xml:space="preserve"> </v>
      </c>
      <c r="B176">
        <f t="shared" si="1"/>
        <v>5</v>
      </c>
      <c r="C176">
        <f t="shared" si="77"/>
        <v>5</v>
      </c>
      <c r="D176">
        <f t="shared" si="73"/>
        <v>5</v>
      </c>
      <c r="E176">
        <f ca="1">VLOOKUP($A176,tblSourceFrequencies[#All],IF($D176&lt;=5,8,9),FALSE)</f>
        <v>0</v>
      </c>
      <c r="F176">
        <f ca="1">VLOOKUP($A176,tblSourceFrequencies[#All],4,FALSE)</f>
        <v>0</v>
      </c>
      <c r="G176">
        <f ca="1">VLOOKUP($A176,tblSourceFrequencies[#All],6,FALSE)</f>
        <v>0</v>
      </c>
    </row>
    <row r="177" spans="1:7" x14ac:dyDescent="0.2">
      <c r="A177" t="str" cm="1">
        <f t="array" aca="1" ref="A177" ca="1">INDIRECT("vowel_data!A" &amp; (INT((ROW()-2)/10) + 2))</f>
        <v xml:space="preserve"> </v>
      </c>
      <c r="B177">
        <f t="shared" si="1"/>
        <v>6</v>
      </c>
      <c r="C177">
        <f t="shared" si="77"/>
        <v>6</v>
      </c>
      <c r="D177">
        <f t="shared" si="73"/>
        <v>6</v>
      </c>
      <c r="E177">
        <f ca="1">VLOOKUP($A177,tblSourceFrequencies[#All],IF($D177&lt;=5,8,9),FALSE)</f>
        <v>0</v>
      </c>
      <c r="F177">
        <f ca="1">VLOOKUP($A177,tblSourceFrequencies[#All],4,FALSE)</f>
        <v>0</v>
      </c>
      <c r="G177">
        <f ca="1">VLOOKUP($A177,tblSourceFrequencies[#All],6,FALSE)</f>
        <v>0</v>
      </c>
    </row>
    <row r="178" spans="1:7" x14ac:dyDescent="0.2">
      <c r="A178" t="str" cm="1">
        <f t="array" aca="1" ref="A178" ca="1">INDIRECT("vowel_data!A" &amp; (INT((ROW()-2)/10) + 2))</f>
        <v xml:space="preserve"> </v>
      </c>
      <c r="B178">
        <f t="shared" si="1"/>
        <v>7</v>
      </c>
      <c r="C178">
        <f t="shared" si="77"/>
        <v>7</v>
      </c>
      <c r="D178">
        <f t="shared" si="73"/>
        <v>7</v>
      </c>
      <c r="E178">
        <f ca="1">VLOOKUP($A178,tblSourceFrequencies[#All],IF($D178&lt;=5,8,9),FALSE)</f>
        <v>0</v>
      </c>
      <c r="F178">
        <f ca="1">VLOOKUP($A178,tblSourceFrequencies[#All],4,FALSE)</f>
        <v>0</v>
      </c>
      <c r="G178">
        <f ca="1">VLOOKUP($A178,tblSourceFrequencies[#All],6,FALSE)</f>
        <v>0</v>
      </c>
    </row>
    <row r="179" spans="1:7" x14ac:dyDescent="0.2">
      <c r="A179" t="str" cm="1">
        <f t="array" aca="1" ref="A179" ca="1">INDIRECT("vowel_data!A" &amp; (INT((ROW()-2)/10) + 2))</f>
        <v xml:space="preserve"> </v>
      </c>
      <c r="B179">
        <f t="shared" si="1"/>
        <v>8</v>
      </c>
      <c r="C179">
        <f t="shared" si="77"/>
        <v>8</v>
      </c>
      <c r="D179">
        <f t="shared" si="73"/>
        <v>8</v>
      </c>
      <c r="E179">
        <f ca="1">VLOOKUP($A179,tblSourceFrequencies[#All],IF($D179&lt;=5,8,9),FALSE)</f>
        <v>0</v>
      </c>
      <c r="F179">
        <f ca="1">VLOOKUP($A179,tblSourceFrequencies[#All],4,FALSE)</f>
        <v>0</v>
      </c>
      <c r="G179">
        <f ca="1">VLOOKUP($A179,tblSourceFrequencies[#All],6,FALSE)</f>
        <v>0</v>
      </c>
    </row>
    <row r="180" spans="1:7" x14ac:dyDescent="0.2">
      <c r="A180" t="str" cm="1">
        <f t="array" aca="1" ref="A180" ca="1">INDIRECT("vowel_data!A" &amp; (INT((ROW()-2)/10) + 2))</f>
        <v xml:space="preserve"> </v>
      </c>
      <c r="B180">
        <f t="shared" si="1"/>
        <v>9</v>
      </c>
      <c r="C180">
        <f t="shared" si="77"/>
        <v>9</v>
      </c>
      <c r="D180">
        <f t="shared" si="73"/>
        <v>9</v>
      </c>
      <c r="E180">
        <f ca="1">VLOOKUP($A180,tblSourceFrequencies[#All],IF($D180&lt;=5,8,9),FALSE)</f>
        <v>0</v>
      </c>
      <c r="F180">
        <f ca="1">VLOOKUP($A180,tblSourceFrequencies[#All],4,FALSE)</f>
        <v>0</v>
      </c>
      <c r="G180">
        <f ca="1">VLOOKUP($A180,tblSourceFrequencies[#All],6,FALSE)</f>
        <v>0</v>
      </c>
    </row>
    <row r="181" spans="1:7" x14ac:dyDescent="0.2">
      <c r="A181" t="str" cm="1">
        <f t="array" aca="1" ref="A181" ca="1">INDIRECT("vowel_data!A" &amp; (INT((ROW()-2)/10) + 2))</f>
        <v xml:space="preserve"> </v>
      </c>
      <c r="B181">
        <f t="shared" si="1"/>
        <v>10</v>
      </c>
      <c r="C181">
        <f t="shared" si="77"/>
        <v>10</v>
      </c>
      <c r="D181">
        <f t="shared" si="73"/>
        <v>10</v>
      </c>
      <c r="E181">
        <f ca="1">VLOOKUP($A181,tblSourceFrequencies[#All],IF($D181&lt;=5,8,9),FALSE)</f>
        <v>0</v>
      </c>
      <c r="F181">
        <f ca="1">VLOOKUP($A181,tblSourceFrequencies[#All],4,FALSE)</f>
        <v>0</v>
      </c>
      <c r="G181">
        <f ca="1">VLOOKUP($A181,tblSourceFrequencies[#All],6,FALSE)</f>
        <v>0</v>
      </c>
    </row>
    <row r="182" spans="1:7" x14ac:dyDescent="0.2">
      <c r="A182" t="str" cm="1">
        <f t="array" aca="1" ref="A182" ca="1">INDIRECT("vowel_data!A" &amp; (INT((ROW()-2)/10) + 2))</f>
        <v xml:space="preserve"> </v>
      </c>
      <c r="B182">
        <f>IF(MOD((ROW()-1),10)=0,10,MOD((ROW()-1),10))</f>
        <v>1</v>
      </c>
      <c r="C182">
        <f>B182</f>
        <v>1</v>
      </c>
      <c r="D182">
        <f t="shared" si="73"/>
        <v>1</v>
      </c>
      <c r="E182">
        <f ca="1">VLOOKUP($A182,tblSourceFrequencies[#All],IF($D182&lt;=5,8,9),FALSE)</f>
        <v>0</v>
      </c>
      <c r="F182">
        <f ca="1">VLOOKUP($A182,tblSourceFrequencies[#All],4,FALSE)</f>
        <v>0</v>
      </c>
      <c r="G182">
        <f ca="1">VLOOKUP($A182,tblSourceFrequencies[#All],6,FALSE)</f>
        <v>0</v>
      </c>
    </row>
    <row r="183" spans="1:7" x14ac:dyDescent="0.2">
      <c r="A183" t="str" cm="1">
        <f t="array" aca="1" ref="A183" ca="1">INDIRECT("vowel_data!A" &amp; (INT((ROW()-2)/10) + 2))</f>
        <v xml:space="preserve"> </v>
      </c>
      <c r="B183">
        <f t="shared" si="1"/>
        <v>2</v>
      </c>
      <c r="C183">
        <f t="shared" ref="C183:C191" si="78">B183</f>
        <v>2</v>
      </c>
      <c r="D183">
        <f t="shared" si="73"/>
        <v>2</v>
      </c>
      <c r="E183">
        <f ca="1">VLOOKUP($A183,tblSourceFrequencies[#All],IF($D183&lt;=5,8,9),FALSE)</f>
        <v>0</v>
      </c>
      <c r="F183">
        <f ca="1">VLOOKUP($A183,tblSourceFrequencies[#All],4,FALSE)</f>
        <v>0</v>
      </c>
      <c r="G183">
        <f ca="1">VLOOKUP($A183,tblSourceFrequencies[#All],6,FALSE)</f>
        <v>0</v>
      </c>
    </row>
    <row r="184" spans="1:7" x14ac:dyDescent="0.2">
      <c r="A184" t="str" cm="1">
        <f t="array" aca="1" ref="A184" ca="1">INDIRECT("vowel_data!A" &amp; (INT((ROW()-2)/10) + 2))</f>
        <v xml:space="preserve"> </v>
      </c>
      <c r="B184">
        <f t="shared" si="1"/>
        <v>3</v>
      </c>
      <c r="C184">
        <f t="shared" si="78"/>
        <v>3</v>
      </c>
      <c r="D184">
        <f t="shared" si="73"/>
        <v>3</v>
      </c>
      <c r="E184">
        <f ca="1">VLOOKUP($A184,tblSourceFrequencies[#All],IF($D184&lt;=5,8,9),FALSE)</f>
        <v>0</v>
      </c>
      <c r="F184">
        <f ca="1">VLOOKUP($A184,tblSourceFrequencies[#All],4,FALSE)</f>
        <v>0</v>
      </c>
      <c r="G184">
        <f ca="1">VLOOKUP($A184,tblSourceFrequencies[#All],6,FALSE)</f>
        <v>0</v>
      </c>
    </row>
    <row r="185" spans="1:7" x14ac:dyDescent="0.2">
      <c r="A185" t="str" cm="1">
        <f t="array" aca="1" ref="A185" ca="1">INDIRECT("vowel_data!A" &amp; (INT((ROW()-2)/10) + 2))</f>
        <v xml:space="preserve"> </v>
      </c>
      <c r="B185">
        <f t="shared" si="1"/>
        <v>4</v>
      </c>
      <c r="C185">
        <f t="shared" si="78"/>
        <v>4</v>
      </c>
      <c r="D185">
        <f t="shared" si="73"/>
        <v>4</v>
      </c>
      <c r="E185">
        <f ca="1">VLOOKUP($A185,tblSourceFrequencies[#All],IF($D185&lt;=5,8,9),FALSE)</f>
        <v>0</v>
      </c>
      <c r="F185">
        <f ca="1">VLOOKUP($A185,tblSourceFrequencies[#All],4,FALSE)</f>
        <v>0</v>
      </c>
      <c r="G185">
        <f ca="1">VLOOKUP($A185,tblSourceFrequencies[#All],6,FALSE)</f>
        <v>0</v>
      </c>
    </row>
    <row r="186" spans="1:7" x14ac:dyDescent="0.2">
      <c r="A186" t="str" cm="1">
        <f t="array" aca="1" ref="A186" ca="1">INDIRECT("vowel_data!A" &amp; (INT((ROW()-2)/10) + 2))</f>
        <v xml:space="preserve"> </v>
      </c>
      <c r="B186">
        <f t="shared" si="1"/>
        <v>5</v>
      </c>
      <c r="C186">
        <f t="shared" si="78"/>
        <v>5</v>
      </c>
      <c r="D186">
        <f t="shared" si="73"/>
        <v>5</v>
      </c>
      <c r="E186">
        <f ca="1">VLOOKUP($A186,tblSourceFrequencies[#All],IF($D186&lt;=5,8,9),FALSE)</f>
        <v>0</v>
      </c>
      <c r="F186">
        <f ca="1">VLOOKUP($A186,tblSourceFrequencies[#All],4,FALSE)</f>
        <v>0</v>
      </c>
      <c r="G186">
        <f ca="1">VLOOKUP($A186,tblSourceFrequencies[#All],6,FALSE)</f>
        <v>0</v>
      </c>
    </row>
    <row r="187" spans="1:7" x14ac:dyDescent="0.2">
      <c r="A187" t="str" cm="1">
        <f t="array" aca="1" ref="A187" ca="1">INDIRECT("vowel_data!A" &amp; (INT((ROW()-2)/10) + 2))</f>
        <v xml:space="preserve"> </v>
      </c>
      <c r="B187">
        <f t="shared" si="1"/>
        <v>6</v>
      </c>
      <c r="C187">
        <f t="shared" si="78"/>
        <v>6</v>
      </c>
      <c r="D187">
        <f t="shared" si="73"/>
        <v>6</v>
      </c>
      <c r="E187">
        <f ca="1">VLOOKUP($A187,tblSourceFrequencies[#All],IF($D187&lt;=5,8,9),FALSE)</f>
        <v>0</v>
      </c>
      <c r="F187">
        <f ca="1">VLOOKUP($A187,tblSourceFrequencies[#All],4,FALSE)</f>
        <v>0</v>
      </c>
      <c r="G187">
        <f ca="1">VLOOKUP($A187,tblSourceFrequencies[#All],6,FALSE)</f>
        <v>0</v>
      </c>
    </row>
    <row r="188" spans="1:7" x14ac:dyDescent="0.2">
      <c r="A188" t="str" cm="1">
        <f t="array" aca="1" ref="A188" ca="1">INDIRECT("vowel_data!A" &amp; (INT((ROW()-2)/10) + 2))</f>
        <v xml:space="preserve"> </v>
      </c>
      <c r="B188">
        <f t="shared" si="1"/>
        <v>7</v>
      </c>
      <c r="C188">
        <f t="shared" si="78"/>
        <v>7</v>
      </c>
      <c r="D188">
        <f t="shared" si="73"/>
        <v>7</v>
      </c>
      <c r="E188">
        <f ca="1">VLOOKUP($A188,tblSourceFrequencies[#All],IF($D188&lt;=5,8,9),FALSE)</f>
        <v>0</v>
      </c>
      <c r="F188">
        <f ca="1">VLOOKUP($A188,tblSourceFrequencies[#All],4,FALSE)</f>
        <v>0</v>
      </c>
      <c r="G188">
        <f ca="1">VLOOKUP($A188,tblSourceFrequencies[#All],6,FALSE)</f>
        <v>0</v>
      </c>
    </row>
    <row r="189" spans="1:7" x14ac:dyDescent="0.2">
      <c r="A189" t="str" cm="1">
        <f t="array" aca="1" ref="A189" ca="1">INDIRECT("vowel_data!A" &amp; (INT((ROW()-2)/10) + 2))</f>
        <v xml:space="preserve"> </v>
      </c>
      <c r="B189">
        <f t="shared" si="1"/>
        <v>8</v>
      </c>
      <c r="C189">
        <f t="shared" si="78"/>
        <v>8</v>
      </c>
      <c r="D189">
        <f t="shared" si="73"/>
        <v>8</v>
      </c>
      <c r="E189">
        <f ca="1">VLOOKUP($A189,tblSourceFrequencies[#All],IF($D189&lt;=5,8,9),FALSE)</f>
        <v>0</v>
      </c>
      <c r="F189">
        <f ca="1">VLOOKUP($A189,tblSourceFrequencies[#All],4,FALSE)</f>
        <v>0</v>
      </c>
      <c r="G189">
        <f ca="1">VLOOKUP($A189,tblSourceFrequencies[#All],6,FALSE)</f>
        <v>0</v>
      </c>
    </row>
    <row r="190" spans="1:7" x14ac:dyDescent="0.2">
      <c r="A190" t="str" cm="1">
        <f t="array" aca="1" ref="A190" ca="1">INDIRECT("vowel_data!A" &amp; (INT((ROW()-2)/10) + 2))</f>
        <v xml:space="preserve"> </v>
      </c>
      <c r="B190">
        <f t="shared" si="1"/>
        <v>9</v>
      </c>
      <c r="C190">
        <f t="shared" si="78"/>
        <v>9</v>
      </c>
      <c r="D190">
        <f t="shared" si="73"/>
        <v>9</v>
      </c>
      <c r="E190">
        <f ca="1">VLOOKUP($A190,tblSourceFrequencies[#All],IF($D190&lt;=5,8,9),FALSE)</f>
        <v>0</v>
      </c>
      <c r="F190">
        <f ca="1">VLOOKUP($A190,tblSourceFrequencies[#All],4,FALSE)</f>
        <v>0</v>
      </c>
      <c r="G190">
        <f ca="1">VLOOKUP($A190,tblSourceFrequencies[#All],6,FALSE)</f>
        <v>0</v>
      </c>
    </row>
    <row r="191" spans="1:7" x14ac:dyDescent="0.2">
      <c r="A191" t="str" cm="1">
        <f t="array" aca="1" ref="A191" ca="1">INDIRECT("vowel_data!A" &amp; (INT((ROW()-2)/10) + 2))</f>
        <v xml:space="preserve"> </v>
      </c>
      <c r="B191">
        <f t="shared" si="1"/>
        <v>10</v>
      </c>
      <c r="C191">
        <f t="shared" si="78"/>
        <v>10</v>
      </c>
      <c r="D191">
        <f t="shared" si="73"/>
        <v>10</v>
      </c>
      <c r="E191">
        <f ca="1">VLOOKUP($A191,tblSourceFrequencies[#All],IF($D191&lt;=5,8,9),FALSE)</f>
        <v>0</v>
      </c>
      <c r="F191">
        <f ca="1">VLOOKUP($A191,tblSourceFrequencies[#All],4,FALSE)</f>
        <v>0</v>
      </c>
      <c r="G191">
        <f ca="1">VLOOKUP($A191,tblSourceFrequencies[#All],6,FALSE)</f>
        <v>0</v>
      </c>
    </row>
    <row r="192" spans="1:7" x14ac:dyDescent="0.2">
      <c r="A192" t="str" cm="1">
        <f t="array" aca="1" ref="A192" ca="1">INDIRECT("vowel_data!A" &amp; (INT((ROW()-2)/10) + 2))</f>
        <v xml:space="preserve"> </v>
      </c>
      <c r="B192">
        <f>IF(MOD((ROW()-1),10)=0,10,MOD((ROW()-1),10))</f>
        <v>1</v>
      </c>
      <c r="C192">
        <f>B192</f>
        <v>1</v>
      </c>
      <c r="D192">
        <f t="shared" si="73"/>
        <v>1</v>
      </c>
      <c r="E192">
        <f ca="1">VLOOKUP($A192,tblSourceFrequencies[#All],IF($D192&lt;=5,8,9),FALSE)</f>
        <v>0</v>
      </c>
      <c r="F192">
        <f ca="1">VLOOKUP($A192,tblSourceFrequencies[#All],4,FALSE)</f>
        <v>0</v>
      </c>
      <c r="G192">
        <f ca="1">VLOOKUP($A192,tblSourceFrequencies[#All],6,FALSE)</f>
        <v>0</v>
      </c>
    </row>
    <row r="193" spans="1:7" x14ac:dyDescent="0.2">
      <c r="A193" t="str" cm="1">
        <f t="array" aca="1" ref="A193" ca="1">INDIRECT("vowel_data!A" &amp; (INT((ROW()-2)/10) + 2))</f>
        <v xml:space="preserve"> </v>
      </c>
      <c r="B193">
        <f t="shared" si="1"/>
        <v>2</v>
      </c>
      <c r="C193">
        <f t="shared" ref="C193:C201" si="79">B193</f>
        <v>2</v>
      </c>
      <c r="D193">
        <f t="shared" si="73"/>
        <v>2</v>
      </c>
      <c r="E193">
        <f ca="1">VLOOKUP($A193,tblSourceFrequencies[#All],IF($D193&lt;=5,8,9),FALSE)</f>
        <v>0</v>
      </c>
      <c r="F193">
        <f ca="1">VLOOKUP($A193,tblSourceFrequencies[#All],4,FALSE)</f>
        <v>0</v>
      </c>
      <c r="G193">
        <f ca="1">VLOOKUP($A193,tblSourceFrequencies[#All],6,FALSE)</f>
        <v>0</v>
      </c>
    </row>
    <row r="194" spans="1:7" x14ac:dyDescent="0.2">
      <c r="A194" t="str" cm="1">
        <f t="array" aca="1" ref="A194" ca="1">INDIRECT("vowel_data!A" &amp; (INT((ROW()-2)/10) + 2))</f>
        <v xml:space="preserve"> </v>
      </c>
      <c r="B194">
        <f t="shared" si="1"/>
        <v>3</v>
      </c>
      <c r="C194">
        <f t="shared" si="79"/>
        <v>3</v>
      </c>
      <c r="D194">
        <f t="shared" si="73"/>
        <v>3</v>
      </c>
      <c r="E194">
        <f ca="1">VLOOKUP($A194,tblSourceFrequencies[#All],IF($D194&lt;=5,8,9),FALSE)</f>
        <v>0</v>
      </c>
      <c r="F194">
        <f ca="1">VLOOKUP($A194,tblSourceFrequencies[#All],4,FALSE)</f>
        <v>0</v>
      </c>
      <c r="G194">
        <f ca="1">VLOOKUP($A194,tblSourceFrequencies[#All],6,FALSE)</f>
        <v>0</v>
      </c>
    </row>
    <row r="195" spans="1:7" x14ac:dyDescent="0.2">
      <c r="A195" t="str" cm="1">
        <f t="array" aca="1" ref="A195" ca="1">INDIRECT("vowel_data!A" &amp; (INT((ROW()-2)/10) + 2))</f>
        <v xml:space="preserve"> </v>
      </c>
      <c r="B195">
        <f t="shared" si="1"/>
        <v>4</v>
      </c>
      <c r="C195">
        <f t="shared" si="79"/>
        <v>4</v>
      </c>
      <c r="D195">
        <f t="shared" si="73"/>
        <v>4</v>
      </c>
      <c r="E195">
        <f ca="1">VLOOKUP($A195,tblSourceFrequencies[#All],IF($D195&lt;=5,8,9),FALSE)</f>
        <v>0</v>
      </c>
      <c r="F195">
        <f ca="1">VLOOKUP($A195,tblSourceFrequencies[#All],4,FALSE)</f>
        <v>0</v>
      </c>
      <c r="G195">
        <f ca="1">VLOOKUP($A195,tblSourceFrequencies[#All],6,FALSE)</f>
        <v>0</v>
      </c>
    </row>
    <row r="196" spans="1:7" x14ac:dyDescent="0.2">
      <c r="A196" t="str" cm="1">
        <f t="array" aca="1" ref="A196" ca="1">INDIRECT("vowel_data!A" &amp; (INT((ROW()-2)/10) + 2))</f>
        <v xml:space="preserve"> </v>
      </c>
      <c r="B196">
        <f t="shared" si="1"/>
        <v>5</v>
      </c>
      <c r="C196">
        <f t="shared" si="79"/>
        <v>5</v>
      </c>
      <c r="D196">
        <f t="shared" si="73"/>
        <v>5</v>
      </c>
      <c r="E196">
        <f ca="1">VLOOKUP($A196,tblSourceFrequencies[#All],IF($D196&lt;=5,8,9),FALSE)</f>
        <v>0</v>
      </c>
      <c r="F196">
        <f ca="1">VLOOKUP($A196,tblSourceFrequencies[#All],4,FALSE)</f>
        <v>0</v>
      </c>
      <c r="G196">
        <f ca="1">VLOOKUP($A196,tblSourceFrequencies[#All],6,FALSE)</f>
        <v>0</v>
      </c>
    </row>
    <row r="197" spans="1:7" x14ac:dyDescent="0.2">
      <c r="A197" t="str" cm="1">
        <f t="array" aca="1" ref="A197" ca="1">INDIRECT("vowel_data!A" &amp; (INT((ROW()-2)/10) + 2))</f>
        <v xml:space="preserve"> </v>
      </c>
      <c r="B197">
        <f t="shared" si="1"/>
        <v>6</v>
      </c>
      <c r="C197">
        <f t="shared" si="79"/>
        <v>6</v>
      </c>
      <c r="D197">
        <f t="shared" si="73"/>
        <v>6</v>
      </c>
      <c r="E197">
        <f ca="1">VLOOKUP($A197,tblSourceFrequencies[#All],IF($D197&lt;=5,8,9),FALSE)</f>
        <v>0</v>
      </c>
      <c r="F197">
        <f ca="1">VLOOKUP($A197,tblSourceFrequencies[#All],4,FALSE)</f>
        <v>0</v>
      </c>
      <c r="G197">
        <f ca="1">VLOOKUP($A197,tblSourceFrequencies[#All],6,FALSE)</f>
        <v>0</v>
      </c>
    </row>
    <row r="198" spans="1:7" x14ac:dyDescent="0.2">
      <c r="A198" t="str" cm="1">
        <f t="array" aca="1" ref="A198" ca="1">INDIRECT("vowel_data!A" &amp; (INT((ROW()-2)/10) + 2))</f>
        <v xml:space="preserve"> </v>
      </c>
      <c r="B198">
        <f t="shared" si="1"/>
        <v>7</v>
      </c>
      <c r="C198">
        <f t="shared" si="79"/>
        <v>7</v>
      </c>
      <c r="D198">
        <f t="shared" si="73"/>
        <v>7</v>
      </c>
      <c r="E198">
        <f ca="1">VLOOKUP($A198,tblSourceFrequencies[#All],IF($D198&lt;=5,8,9),FALSE)</f>
        <v>0</v>
      </c>
      <c r="F198">
        <f ca="1">VLOOKUP($A198,tblSourceFrequencies[#All],4,FALSE)</f>
        <v>0</v>
      </c>
      <c r="G198">
        <f ca="1">VLOOKUP($A198,tblSourceFrequencies[#All],6,FALSE)</f>
        <v>0</v>
      </c>
    </row>
    <row r="199" spans="1:7" x14ac:dyDescent="0.2">
      <c r="A199" t="str" cm="1">
        <f t="array" aca="1" ref="A199" ca="1">INDIRECT("vowel_data!A" &amp; (INT((ROW()-2)/10) + 2))</f>
        <v xml:space="preserve"> </v>
      </c>
      <c r="B199">
        <f t="shared" si="1"/>
        <v>8</v>
      </c>
      <c r="C199">
        <f t="shared" si="79"/>
        <v>8</v>
      </c>
      <c r="D199">
        <f t="shared" si="73"/>
        <v>8</v>
      </c>
      <c r="E199">
        <f ca="1">VLOOKUP($A199,tblSourceFrequencies[#All],IF($D199&lt;=5,8,9),FALSE)</f>
        <v>0</v>
      </c>
      <c r="F199">
        <f ca="1">VLOOKUP($A199,tblSourceFrequencies[#All],4,FALSE)</f>
        <v>0</v>
      </c>
      <c r="G199">
        <f ca="1">VLOOKUP($A199,tblSourceFrequencies[#All],6,FALSE)</f>
        <v>0</v>
      </c>
    </row>
    <row r="200" spans="1:7" x14ac:dyDescent="0.2">
      <c r="A200" t="str" cm="1">
        <f t="array" aca="1" ref="A200" ca="1">INDIRECT("vowel_data!A" &amp; (INT((ROW()-2)/10) + 2))</f>
        <v xml:space="preserve"> </v>
      </c>
      <c r="B200">
        <f t="shared" si="1"/>
        <v>9</v>
      </c>
      <c r="C200">
        <f t="shared" si="79"/>
        <v>9</v>
      </c>
      <c r="D200">
        <f t="shared" si="73"/>
        <v>9</v>
      </c>
      <c r="E200">
        <f ca="1">VLOOKUP($A200,tblSourceFrequencies[#All],IF($D200&lt;=5,8,9),FALSE)</f>
        <v>0</v>
      </c>
      <c r="F200">
        <f ca="1">VLOOKUP($A200,tblSourceFrequencies[#All],4,FALSE)</f>
        <v>0</v>
      </c>
      <c r="G200">
        <f ca="1">VLOOKUP($A200,tblSourceFrequencies[#All],6,FALSE)</f>
        <v>0</v>
      </c>
    </row>
    <row r="201" spans="1:7" x14ac:dyDescent="0.2">
      <c r="A201" t="str" cm="1">
        <f t="array" aca="1" ref="A201" ca="1">INDIRECT("vowel_data!A" &amp; (INT((ROW()-2)/10) + 2))</f>
        <v xml:space="preserve"> </v>
      </c>
      <c r="B201">
        <f t="shared" si="1"/>
        <v>10</v>
      </c>
      <c r="C201">
        <f t="shared" si="79"/>
        <v>10</v>
      </c>
      <c r="D201">
        <f t="shared" si="73"/>
        <v>10</v>
      </c>
      <c r="E201">
        <f ca="1">VLOOKUP($A201,tblSourceFrequencies[#All],IF($D201&lt;=5,8,9),FALSE)</f>
        <v>0</v>
      </c>
      <c r="F201">
        <f ca="1">VLOOKUP($A201,tblSourceFrequencies[#All],4,FALSE)</f>
        <v>0</v>
      </c>
      <c r="G201">
        <f ca="1">VLOOKUP($A201,tblSourceFrequencies[#All],6,FALSE)</f>
        <v>0</v>
      </c>
    </row>
    <row r="202" spans="1:7" x14ac:dyDescent="0.2">
      <c r="A202" t="str" cm="1">
        <f t="array" aca="1" ref="A202" ca="1">INDIRECT("vowel_data!A" &amp; (INT((ROW()-2)/10) + 2))</f>
        <v xml:space="preserve"> </v>
      </c>
      <c r="B202">
        <f>IF(MOD((ROW()-1),10)=0,10,MOD((ROW()-1),10))</f>
        <v>1</v>
      </c>
      <c r="C202">
        <f>B202</f>
        <v>1</v>
      </c>
      <c r="D202">
        <f t="shared" si="73"/>
        <v>1</v>
      </c>
      <c r="E202">
        <f ca="1">VLOOKUP($A202,tblSourceFrequencies[#All],IF($D202&lt;=5,8,9),FALSE)</f>
        <v>0</v>
      </c>
      <c r="F202">
        <f ca="1">VLOOKUP($A202,tblSourceFrequencies[#All],4,FALSE)</f>
        <v>0</v>
      </c>
      <c r="G202">
        <f ca="1">VLOOKUP($A202,tblSourceFrequencies[#All],6,FALSE)</f>
        <v>0</v>
      </c>
    </row>
    <row r="203" spans="1:7" x14ac:dyDescent="0.2">
      <c r="A203" t="str" cm="1">
        <f t="array" aca="1" ref="A203" ca="1">INDIRECT("vowel_data!A" &amp; (INT((ROW()-2)/10) + 2))</f>
        <v xml:space="preserve"> </v>
      </c>
      <c r="B203">
        <f t="shared" si="1"/>
        <v>2</v>
      </c>
      <c r="C203">
        <f t="shared" ref="C203:C211" si="80">B203</f>
        <v>2</v>
      </c>
      <c r="D203">
        <f t="shared" si="73"/>
        <v>2</v>
      </c>
      <c r="E203">
        <f ca="1">VLOOKUP($A203,tblSourceFrequencies[#All],IF($D203&lt;=5,8,9),FALSE)</f>
        <v>0</v>
      </c>
      <c r="F203">
        <f ca="1">VLOOKUP($A203,tblSourceFrequencies[#All],4,FALSE)</f>
        <v>0</v>
      </c>
      <c r="G203">
        <f ca="1">VLOOKUP($A203,tblSourceFrequencies[#All],6,FALSE)</f>
        <v>0</v>
      </c>
    </row>
    <row r="204" spans="1:7" x14ac:dyDescent="0.2">
      <c r="A204" t="str" cm="1">
        <f t="array" aca="1" ref="A204" ca="1">INDIRECT("vowel_data!A" &amp; (INT((ROW()-2)/10) + 2))</f>
        <v xml:space="preserve"> </v>
      </c>
      <c r="B204">
        <f t="shared" si="1"/>
        <v>3</v>
      </c>
      <c r="C204">
        <f t="shared" si="80"/>
        <v>3</v>
      </c>
      <c r="D204">
        <f t="shared" si="73"/>
        <v>3</v>
      </c>
      <c r="E204">
        <f ca="1">VLOOKUP($A204,tblSourceFrequencies[#All],IF($D204&lt;=5,8,9),FALSE)</f>
        <v>0</v>
      </c>
      <c r="F204">
        <f ca="1">VLOOKUP($A204,tblSourceFrequencies[#All],4,FALSE)</f>
        <v>0</v>
      </c>
      <c r="G204">
        <f ca="1">VLOOKUP($A204,tblSourceFrequencies[#All],6,FALSE)</f>
        <v>0</v>
      </c>
    </row>
    <row r="205" spans="1:7" x14ac:dyDescent="0.2">
      <c r="A205" t="str" cm="1">
        <f t="array" aca="1" ref="A205" ca="1">INDIRECT("vowel_data!A" &amp; (INT((ROW()-2)/10) + 2))</f>
        <v xml:space="preserve"> </v>
      </c>
      <c r="B205">
        <f t="shared" si="1"/>
        <v>4</v>
      </c>
      <c r="C205">
        <f t="shared" si="80"/>
        <v>4</v>
      </c>
      <c r="D205">
        <f t="shared" si="73"/>
        <v>4</v>
      </c>
      <c r="E205">
        <f ca="1">VLOOKUP($A205,tblSourceFrequencies[#All],IF($D205&lt;=5,8,9),FALSE)</f>
        <v>0</v>
      </c>
      <c r="F205">
        <f ca="1">VLOOKUP($A205,tblSourceFrequencies[#All],4,FALSE)</f>
        <v>0</v>
      </c>
      <c r="G205">
        <f ca="1">VLOOKUP($A205,tblSourceFrequencies[#All],6,FALSE)</f>
        <v>0</v>
      </c>
    </row>
    <row r="206" spans="1:7" x14ac:dyDescent="0.2">
      <c r="A206" t="str" cm="1">
        <f t="array" aca="1" ref="A206" ca="1">INDIRECT("vowel_data!A" &amp; (INT((ROW()-2)/10) + 2))</f>
        <v xml:space="preserve"> </v>
      </c>
      <c r="B206">
        <f t="shared" si="1"/>
        <v>5</v>
      </c>
      <c r="C206">
        <f t="shared" si="80"/>
        <v>5</v>
      </c>
      <c r="D206">
        <f t="shared" si="73"/>
        <v>5</v>
      </c>
      <c r="E206">
        <f ca="1">VLOOKUP($A206,tblSourceFrequencies[#All],IF($D206&lt;=5,8,9),FALSE)</f>
        <v>0</v>
      </c>
      <c r="F206">
        <f ca="1">VLOOKUP($A206,tblSourceFrequencies[#All],4,FALSE)</f>
        <v>0</v>
      </c>
      <c r="G206">
        <f ca="1">VLOOKUP($A206,tblSourceFrequencies[#All],6,FALSE)</f>
        <v>0</v>
      </c>
    </row>
    <row r="207" spans="1:7" x14ac:dyDescent="0.2">
      <c r="A207" t="str" cm="1">
        <f t="array" aca="1" ref="A207" ca="1">INDIRECT("vowel_data!A" &amp; (INT((ROW()-2)/10) + 2))</f>
        <v xml:space="preserve"> </v>
      </c>
      <c r="B207">
        <f t="shared" si="1"/>
        <v>6</v>
      </c>
      <c r="C207">
        <f t="shared" si="80"/>
        <v>6</v>
      </c>
      <c r="D207">
        <f t="shared" si="73"/>
        <v>6</v>
      </c>
      <c r="E207">
        <f ca="1">VLOOKUP($A207,tblSourceFrequencies[#All],IF($D207&lt;=5,8,9),FALSE)</f>
        <v>0</v>
      </c>
      <c r="F207">
        <f ca="1">VLOOKUP($A207,tblSourceFrequencies[#All],4,FALSE)</f>
        <v>0</v>
      </c>
      <c r="G207">
        <f ca="1">VLOOKUP($A207,tblSourceFrequencies[#All],6,FALSE)</f>
        <v>0</v>
      </c>
    </row>
    <row r="208" spans="1:7" x14ac:dyDescent="0.2">
      <c r="A208" t="str" cm="1">
        <f t="array" aca="1" ref="A208" ca="1">INDIRECT("vowel_data!A" &amp; (INT((ROW()-2)/10) + 2))</f>
        <v xml:space="preserve"> </v>
      </c>
      <c r="B208">
        <f t="shared" si="1"/>
        <v>7</v>
      </c>
      <c r="C208">
        <f t="shared" si="80"/>
        <v>7</v>
      </c>
      <c r="D208">
        <f t="shared" si="73"/>
        <v>7</v>
      </c>
      <c r="E208">
        <f ca="1">VLOOKUP($A208,tblSourceFrequencies[#All],IF($D208&lt;=5,8,9),FALSE)</f>
        <v>0</v>
      </c>
      <c r="F208">
        <f ca="1">VLOOKUP($A208,tblSourceFrequencies[#All],4,FALSE)</f>
        <v>0</v>
      </c>
      <c r="G208">
        <f ca="1">VLOOKUP($A208,tblSourceFrequencies[#All],6,FALSE)</f>
        <v>0</v>
      </c>
    </row>
    <row r="209" spans="1:7" x14ac:dyDescent="0.2">
      <c r="A209" t="str" cm="1">
        <f t="array" aca="1" ref="A209" ca="1">INDIRECT("vowel_data!A" &amp; (INT((ROW()-2)/10) + 2))</f>
        <v xml:space="preserve"> </v>
      </c>
      <c r="B209">
        <f t="shared" si="1"/>
        <v>8</v>
      </c>
      <c r="C209">
        <f t="shared" si="80"/>
        <v>8</v>
      </c>
      <c r="D209">
        <f t="shared" si="73"/>
        <v>8</v>
      </c>
      <c r="E209">
        <f ca="1">VLOOKUP($A209,tblSourceFrequencies[#All],IF($D209&lt;=5,8,9),FALSE)</f>
        <v>0</v>
      </c>
      <c r="F209">
        <f ca="1">VLOOKUP($A209,tblSourceFrequencies[#All],4,FALSE)</f>
        <v>0</v>
      </c>
      <c r="G209">
        <f ca="1">VLOOKUP($A209,tblSourceFrequencies[#All],6,FALSE)</f>
        <v>0</v>
      </c>
    </row>
    <row r="210" spans="1:7" x14ac:dyDescent="0.2">
      <c r="A210" t="str" cm="1">
        <f t="array" aca="1" ref="A210" ca="1">INDIRECT("vowel_data!A" &amp; (INT((ROW()-2)/10) + 2))</f>
        <v xml:space="preserve"> </v>
      </c>
      <c r="B210">
        <f t="shared" si="1"/>
        <v>9</v>
      </c>
      <c r="C210">
        <f t="shared" si="80"/>
        <v>9</v>
      </c>
      <c r="D210">
        <f t="shared" si="73"/>
        <v>9</v>
      </c>
      <c r="E210">
        <f ca="1">VLOOKUP($A210,tblSourceFrequencies[#All],IF($D210&lt;=5,8,9),FALSE)</f>
        <v>0</v>
      </c>
      <c r="F210">
        <f ca="1">VLOOKUP($A210,tblSourceFrequencies[#All],4,FALSE)</f>
        <v>0</v>
      </c>
      <c r="G210">
        <f ca="1">VLOOKUP($A210,tblSourceFrequencies[#All],6,FALSE)</f>
        <v>0</v>
      </c>
    </row>
    <row r="211" spans="1:7" x14ac:dyDescent="0.2">
      <c r="A211" t="str" cm="1">
        <f t="array" aca="1" ref="A211" ca="1">INDIRECT("vowel_data!A" &amp; (INT((ROW()-2)/10) + 2))</f>
        <v xml:space="preserve"> </v>
      </c>
      <c r="B211">
        <f t="shared" si="1"/>
        <v>10</v>
      </c>
      <c r="C211">
        <f t="shared" si="80"/>
        <v>10</v>
      </c>
      <c r="D211">
        <f t="shared" si="73"/>
        <v>10</v>
      </c>
      <c r="E211">
        <f ca="1">VLOOKUP($A211,tblSourceFrequencies[#All],IF($D211&lt;=5,8,9),FALSE)</f>
        <v>0</v>
      </c>
      <c r="F211">
        <f ca="1">VLOOKUP($A211,tblSourceFrequencies[#All],4,FALSE)</f>
        <v>0</v>
      </c>
      <c r="G211">
        <f ca="1">VLOOKUP($A211,tblSourceFrequencies[#All],6,FALSE)</f>
        <v>0</v>
      </c>
    </row>
    <row r="212" spans="1:7" x14ac:dyDescent="0.2">
      <c r="A212" t="str" cm="1">
        <f t="array" aca="1" ref="A212" ca="1">INDIRECT("vowel_data!A" &amp; (INT((ROW()-2)/10) + 2))</f>
        <v xml:space="preserve"> </v>
      </c>
      <c r="B212">
        <f>IF(MOD((ROW()-1),10)=0,10,MOD((ROW()-1),10))</f>
        <v>1</v>
      </c>
      <c r="C212">
        <f>B212</f>
        <v>1</v>
      </c>
      <c r="D212">
        <f t="shared" ref="D212:D281" si="81">C212</f>
        <v>1</v>
      </c>
      <c r="E212">
        <f ca="1">VLOOKUP($A212,tblSourceFrequencies[#All],IF($D212&lt;=5,8,9),FALSE)</f>
        <v>0</v>
      </c>
      <c r="F212">
        <f ca="1">VLOOKUP($A212,tblSourceFrequencies[#All],4,FALSE)</f>
        <v>0</v>
      </c>
      <c r="G212">
        <f ca="1">VLOOKUP($A212,tblSourceFrequencies[#All],6,FALSE)</f>
        <v>0</v>
      </c>
    </row>
    <row r="213" spans="1:7" x14ac:dyDescent="0.2">
      <c r="A213" t="str" cm="1">
        <f t="array" aca="1" ref="A213" ca="1">INDIRECT("vowel_data!A" &amp; (INT((ROW()-2)/10) + 2))</f>
        <v xml:space="preserve"> </v>
      </c>
      <c r="B213">
        <f t="shared" si="1"/>
        <v>2</v>
      </c>
      <c r="C213">
        <f t="shared" ref="C213:C221" si="82">B213</f>
        <v>2</v>
      </c>
      <c r="D213">
        <f t="shared" si="81"/>
        <v>2</v>
      </c>
      <c r="E213">
        <f ca="1">VLOOKUP($A213,tblSourceFrequencies[#All],IF($D213&lt;=5,8,9),FALSE)</f>
        <v>0</v>
      </c>
      <c r="F213">
        <f ca="1">VLOOKUP($A213,tblSourceFrequencies[#All],4,FALSE)</f>
        <v>0</v>
      </c>
      <c r="G213">
        <f ca="1">VLOOKUP($A213,tblSourceFrequencies[#All],6,FALSE)</f>
        <v>0</v>
      </c>
    </row>
    <row r="214" spans="1:7" x14ac:dyDescent="0.2">
      <c r="A214" t="str" cm="1">
        <f t="array" aca="1" ref="A214" ca="1">INDIRECT("vowel_data!A" &amp; (INT((ROW()-2)/10) + 2))</f>
        <v xml:space="preserve"> </v>
      </c>
      <c r="B214">
        <f t="shared" si="1"/>
        <v>3</v>
      </c>
      <c r="C214">
        <f t="shared" si="82"/>
        <v>3</v>
      </c>
      <c r="D214">
        <f t="shared" si="81"/>
        <v>3</v>
      </c>
      <c r="E214">
        <f ca="1">VLOOKUP($A214,tblSourceFrequencies[#All],IF($D214&lt;=5,8,9),FALSE)</f>
        <v>0</v>
      </c>
      <c r="F214">
        <f ca="1">VLOOKUP($A214,tblSourceFrequencies[#All],4,FALSE)</f>
        <v>0</v>
      </c>
      <c r="G214">
        <f ca="1">VLOOKUP($A214,tblSourceFrequencies[#All],6,FALSE)</f>
        <v>0</v>
      </c>
    </row>
    <row r="215" spans="1:7" x14ac:dyDescent="0.2">
      <c r="A215" t="str" cm="1">
        <f t="array" aca="1" ref="A215" ca="1">INDIRECT("vowel_data!A" &amp; (INT((ROW()-2)/10) + 2))</f>
        <v xml:space="preserve"> </v>
      </c>
      <c r="B215">
        <f t="shared" si="1"/>
        <v>4</v>
      </c>
      <c r="C215">
        <f t="shared" si="82"/>
        <v>4</v>
      </c>
      <c r="D215">
        <f t="shared" si="81"/>
        <v>4</v>
      </c>
      <c r="E215">
        <f ca="1">VLOOKUP($A215,tblSourceFrequencies[#All],IF($D215&lt;=5,8,9),FALSE)</f>
        <v>0</v>
      </c>
      <c r="F215">
        <f ca="1">VLOOKUP($A215,tblSourceFrequencies[#All],4,FALSE)</f>
        <v>0</v>
      </c>
      <c r="G215">
        <f ca="1">VLOOKUP($A215,tblSourceFrequencies[#All],6,FALSE)</f>
        <v>0</v>
      </c>
    </row>
    <row r="216" spans="1:7" x14ac:dyDescent="0.2">
      <c r="A216" t="str" cm="1">
        <f t="array" aca="1" ref="A216" ca="1">INDIRECT("vowel_data!A" &amp; (INT((ROW()-2)/10) + 2))</f>
        <v xml:space="preserve"> </v>
      </c>
      <c r="B216">
        <f t="shared" si="1"/>
        <v>5</v>
      </c>
      <c r="C216">
        <f t="shared" si="82"/>
        <v>5</v>
      </c>
      <c r="D216">
        <f t="shared" si="81"/>
        <v>5</v>
      </c>
      <c r="E216">
        <f ca="1">VLOOKUP($A216,tblSourceFrequencies[#All],IF($D216&lt;=5,8,9),FALSE)</f>
        <v>0</v>
      </c>
      <c r="F216">
        <f ca="1">VLOOKUP($A216,tblSourceFrequencies[#All],4,FALSE)</f>
        <v>0</v>
      </c>
      <c r="G216">
        <f ca="1">VLOOKUP($A216,tblSourceFrequencies[#All],6,FALSE)</f>
        <v>0</v>
      </c>
    </row>
    <row r="217" spans="1:7" x14ac:dyDescent="0.2">
      <c r="A217" t="str" cm="1">
        <f t="array" aca="1" ref="A217" ca="1">INDIRECT("vowel_data!A" &amp; (INT((ROW()-2)/10) + 2))</f>
        <v xml:space="preserve"> </v>
      </c>
      <c r="B217">
        <f t="shared" si="1"/>
        <v>6</v>
      </c>
      <c r="C217">
        <f t="shared" si="82"/>
        <v>6</v>
      </c>
      <c r="D217">
        <f t="shared" si="81"/>
        <v>6</v>
      </c>
      <c r="E217">
        <f ca="1">VLOOKUP($A217,tblSourceFrequencies[#All],IF($D217&lt;=5,8,9),FALSE)</f>
        <v>0</v>
      </c>
      <c r="F217">
        <f ca="1">VLOOKUP($A217,tblSourceFrequencies[#All],4,FALSE)</f>
        <v>0</v>
      </c>
      <c r="G217">
        <f ca="1">VLOOKUP($A217,tblSourceFrequencies[#All],6,FALSE)</f>
        <v>0</v>
      </c>
    </row>
    <row r="218" spans="1:7" x14ac:dyDescent="0.2">
      <c r="A218" t="str" cm="1">
        <f t="array" aca="1" ref="A218" ca="1">INDIRECT("vowel_data!A" &amp; (INT((ROW()-2)/10) + 2))</f>
        <v xml:space="preserve"> </v>
      </c>
      <c r="B218">
        <f t="shared" si="1"/>
        <v>7</v>
      </c>
      <c r="C218">
        <f t="shared" si="82"/>
        <v>7</v>
      </c>
      <c r="D218">
        <f t="shared" si="81"/>
        <v>7</v>
      </c>
      <c r="E218">
        <f ca="1">VLOOKUP($A218,tblSourceFrequencies[#All],IF($D218&lt;=5,8,9),FALSE)</f>
        <v>0</v>
      </c>
      <c r="F218">
        <f ca="1">VLOOKUP($A218,tblSourceFrequencies[#All],4,FALSE)</f>
        <v>0</v>
      </c>
      <c r="G218">
        <f ca="1">VLOOKUP($A218,tblSourceFrequencies[#All],6,FALSE)</f>
        <v>0</v>
      </c>
    </row>
    <row r="219" spans="1:7" x14ac:dyDescent="0.2">
      <c r="A219" t="str" cm="1">
        <f t="array" aca="1" ref="A219" ca="1">INDIRECT("vowel_data!A" &amp; (INT((ROW()-2)/10) + 2))</f>
        <v xml:space="preserve"> </v>
      </c>
      <c r="B219">
        <f t="shared" si="1"/>
        <v>8</v>
      </c>
      <c r="C219">
        <f t="shared" si="82"/>
        <v>8</v>
      </c>
      <c r="D219">
        <f t="shared" si="81"/>
        <v>8</v>
      </c>
      <c r="E219">
        <f ca="1">VLOOKUP($A219,tblSourceFrequencies[#All],IF($D219&lt;=5,8,9),FALSE)</f>
        <v>0</v>
      </c>
      <c r="F219">
        <f ca="1">VLOOKUP($A219,tblSourceFrequencies[#All],4,FALSE)</f>
        <v>0</v>
      </c>
      <c r="G219">
        <f ca="1">VLOOKUP($A219,tblSourceFrequencies[#All],6,FALSE)</f>
        <v>0</v>
      </c>
    </row>
    <row r="220" spans="1:7" x14ac:dyDescent="0.2">
      <c r="A220" t="str" cm="1">
        <f t="array" aca="1" ref="A220" ca="1">INDIRECT("vowel_data!A" &amp; (INT((ROW()-2)/10) + 2))</f>
        <v xml:space="preserve"> </v>
      </c>
      <c r="B220">
        <f t="shared" si="1"/>
        <v>9</v>
      </c>
      <c r="C220">
        <f t="shared" si="82"/>
        <v>9</v>
      </c>
      <c r="D220">
        <f t="shared" si="81"/>
        <v>9</v>
      </c>
      <c r="E220">
        <f ca="1">VLOOKUP($A220,tblSourceFrequencies[#All],IF($D220&lt;=5,8,9),FALSE)</f>
        <v>0</v>
      </c>
      <c r="F220">
        <f ca="1">VLOOKUP($A220,tblSourceFrequencies[#All],4,FALSE)</f>
        <v>0</v>
      </c>
      <c r="G220">
        <f ca="1">VLOOKUP($A220,tblSourceFrequencies[#All],6,FALSE)</f>
        <v>0</v>
      </c>
    </row>
    <row r="221" spans="1:7" x14ac:dyDescent="0.2">
      <c r="A221" t="str" cm="1">
        <f t="array" aca="1" ref="A221" ca="1">INDIRECT("vowel_data!A" &amp; (INT((ROW()-2)/10) + 2))</f>
        <v xml:space="preserve"> </v>
      </c>
      <c r="B221">
        <f t="shared" si="1"/>
        <v>10</v>
      </c>
      <c r="C221">
        <f t="shared" si="82"/>
        <v>10</v>
      </c>
      <c r="D221">
        <f t="shared" si="81"/>
        <v>10</v>
      </c>
      <c r="E221">
        <f ca="1">VLOOKUP($A221,tblSourceFrequencies[#All],IF($D221&lt;=5,8,9),FALSE)</f>
        <v>0</v>
      </c>
      <c r="F221">
        <f ca="1">VLOOKUP($A221,tblSourceFrequencies[#All],4,FALSE)</f>
        <v>0</v>
      </c>
      <c r="G221">
        <f ca="1">VLOOKUP($A221,tblSourceFrequencies[#All],6,FALSE)</f>
        <v>0</v>
      </c>
    </row>
    <row r="222" spans="1:7" x14ac:dyDescent="0.2">
      <c r="A222" t="str" cm="1">
        <f t="array" aca="1" ref="A222" ca="1">INDIRECT("vowel_data!A" &amp; (INT((ROW()-2)/10) + 2))</f>
        <v xml:space="preserve"> </v>
      </c>
      <c r="B222">
        <f>IF(MOD((ROW()-1),10)=0,10,MOD((ROW()-1),10))</f>
        <v>1</v>
      </c>
      <c r="C222">
        <f>B222</f>
        <v>1</v>
      </c>
      <c r="D222">
        <f t="shared" si="81"/>
        <v>1</v>
      </c>
      <c r="E222">
        <f ca="1">VLOOKUP($A222,tblSourceFrequencies[#All],IF($D222&lt;=5,8,9),FALSE)</f>
        <v>0</v>
      </c>
      <c r="F222">
        <f ca="1">VLOOKUP($A222,tblSourceFrequencies[#All],4,FALSE)</f>
        <v>0</v>
      </c>
      <c r="G222">
        <f ca="1">VLOOKUP($A222,tblSourceFrequencies[#All],6,FALSE)</f>
        <v>0</v>
      </c>
    </row>
    <row r="223" spans="1:7" x14ac:dyDescent="0.2">
      <c r="A223" t="str" cm="1">
        <f t="array" aca="1" ref="A223" ca="1">INDIRECT("vowel_data!A" &amp; (INT((ROW()-2)/10) + 2))</f>
        <v xml:space="preserve"> </v>
      </c>
      <c r="B223">
        <f t="shared" si="1"/>
        <v>2</v>
      </c>
      <c r="C223">
        <f t="shared" ref="C223:C231" si="83">B223</f>
        <v>2</v>
      </c>
      <c r="D223">
        <f t="shared" si="81"/>
        <v>2</v>
      </c>
      <c r="E223">
        <f ca="1">VLOOKUP($A223,tblSourceFrequencies[#All],IF($D223&lt;=5,8,9),FALSE)</f>
        <v>0</v>
      </c>
      <c r="F223">
        <f ca="1">VLOOKUP($A223,tblSourceFrequencies[#All],4,FALSE)</f>
        <v>0</v>
      </c>
      <c r="G223">
        <f ca="1">VLOOKUP($A223,tblSourceFrequencies[#All],6,FALSE)</f>
        <v>0</v>
      </c>
    </row>
    <row r="224" spans="1:7" x14ac:dyDescent="0.2">
      <c r="A224" t="str" cm="1">
        <f t="array" aca="1" ref="A224" ca="1">INDIRECT("vowel_data!A" &amp; (INT((ROW()-2)/10) + 2))</f>
        <v xml:space="preserve"> </v>
      </c>
      <c r="B224">
        <f t="shared" si="1"/>
        <v>3</v>
      </c>
      <c r="C224">
        <f t="shared" si="83"/>
        <v>3</v>
      </c>
      <c r="D224">
        <f t="shared" si="81"/>
        <v>3</v>
      </c>
      <c r="E224">
        <f ca="1">VLOOKUP($A224,tblSourceFrequencies[#All],IF($D224&lt;=5,8,9),FALSE)</f>
        <v>0</v>
      </c>
      <c r="F224">
        <f ca="1">VLOOKUP($A224,tblSourceFrequencies[#All],4,FALSE)</f>
        <v>0</v>
      </c>
      <c r="G224">
        <f ca="1">VLOOKUP($A224,tblSourceFrequencies[#All],6,FALSE)</f>
        <v>0</v>
      </c>
    </row>
    <row r="225" spans="1:7" x14ac:dyDescent="0.2">
      <c r="A225" t="str" cm="1">
        <f t="array" aca="1" ref="A225" ca="1">INDIRECT("vowel_data!A" &amp; (INT((ROW()-2)/10) + 2))</f>
        <v xml:space="preserve"> </v>
      </c>
      <c r="B225">
        <f t="shared" si="1"/>
        <v>4</v>
      </c>
      <c r="C225">
        <f t="shared" si="83"/>
        <v>4</v>
      </c>
      <c r="D225">
        <f t="shared" si="81"/>
        <v>4</v>
      </c>
      <c r="E225">
        <f ca="1">VLOOKUP($A225,tblSourceFrequencies[#All],IF($D225&lt;=5,8,9),FALSE)</f>
        <v>0</v>
      </c>
      <c r="F225">
        <f ca="1">VLOOKUP($A225,tblSourceFrequencies[#All],4,FALSE)</f>
        <v>0</v>
      </c>
      <c r="G225">
        <f ca="1">VLOOKUP($A225,tblSourceFrequencies[#All],6,FALSE)</f>
        <v>0</v>
      </c>
    </row>
    <row r="226" spans="1:7" x14ac:dyDescent="0.2">
      <c r="A226" t="str" cm="1">
        <f t="array" aca="1" ref="A226" ca="1">INDIRECT("vowel_data!A" &amp; (INT((ROW()-2)/10) + 2))</f>
        <v xml:space="preserve"> </v>
      </c>
      <c r="B226">
        <f t="shared" si="1"/>
        <v>5</v>
      </c>
      <c r="C226">
        <f t="shared" si="83"/>
        <v>5</v>
      </c>
      <c r="D226">
        <f t="shared" si="81"/>
        <v>5</v>
      </c>
      <c r="E226">
        <f ca="1">VLOOKUP($A226,tblSourceFrequencies[#All],IF($D226&lt;=5,8,9),FALSE)</f>
        <v>0</v>
      </c>
      <c r="F226">
        <f ca="1">VLOOKUP($A226,tblSourceFrequencies[#All],4,FALSE)</f>
        <v>0</v>
      </c>
      <c r="G226">
        <f ca="1">VLOOKUP($A226,tblSourceFrequencies[#All],6,FALSE)</f>
        <v>0</v>
      </c>
    </row>
    <row r="227" spans="1:7" x14ac:dyDescent="0.2">
      <c r="A227" t="str" cm="1">
        <f t="array" aca="1" ref="A227" ca="1">INDIRECT("vowel_data!A" &amp; (INT((ROW()-2)/10) + 2))</f>
        <v xml:space="preserve"> </v>
      </c>
      <c r="B227">
        <f t="shared" si="1"/>
        <v>6</v>
      </c>
      <c r="C227">
        <f t="shared" si="83"/>
        <v>6</v>
      </c>
      <c r="D227">
        <f t="shared" si="81"/>
        <v>6</v>
      </c>
      <c r="E227">
        <f ca="1">VLOOKUP($A227,tblSourceFrequencies[#All],IF($D227&lt;=5,8,9),FALSE)</f>
        <v>0</v>
      </c>
      <c r="F227">
        <f ca="1">VLOOKUP($A227,tblSourceFrequencies[#All],4,FALSE)</f>
        <v>0</v>
      </c>
      <c r="G227">
        <f ca="1">VLOOKUP($A227,tblSourceFrequencies[#All],6,FALSE)</f>
        <v>0</v>
      </c>
    </row>
    <row r="228" spans="1:7" x14ac:dyDescent="0.2">
      <c r="A228" t="str" cm="1">
        <f t="array" aca="1" ref="A228" ca="1">INDIRECT("vowel_data!A" &amp; (INT((ROW()-2)/10) + 2))</f>
        <v xml:space="preserve"> </v>
      </c>
      <c r="B228">
        <f t="shared" si="1"/>
        <v>7</v>
      </c>
      <c r="C228">
        <f t="shared" si="83"/>
        <v>7</v>
      </c>
      <c r="D228">
        <f t="shared" si="81"/>
        <v>7</v>
      </c>
      <c r="E228">
        <f ca="1">VLOOKUP($A228,tblSourceFrequencies[#All],IF($D228&lt;=5,8,9),FALSE)</f>
        <v>0</v>
      </c>
      <c r="F228">
        <f ca="1">VLOOKUP($A228,tblSourceFrequencies[#All],4,FALSE)</f>
        <v>0</v>
      </c>
      <c r="G228">
        <f ca="1">VLOOKUP($A228,tblSourceFrequencies[#All],6,FALSE)</f>
        <v>0</v>
      </c>
    </row>
    <row r="229" spans="1:7" x14ac:dyDescent="0.2">
      <c r="A229" t="str" cm="1">
        <f t="array" aca="1" ref="A229" ca="1">INDIRECT("vowel_data!A" &amp; (INT((ROW()-2)/10) + 2))</f>
        <v xml:space="preserve"> </v>
      </c>
      <c r="B229">
        <f t="shared" si="1"/>
        <v>8</v>
      </c>
      <c r="C229">
        <f t="shared" si="83"/>
        <v>8</v>
      </c>
      <c r="D229">
        <f t="shared" si="81"/>
        <v>8</v>
      </c>
      <c r="E229">
        <f ca="1">VLOOKUP($A229,tblSourceFrequencies[#All],IF($D229&lt;=5,8,9),FALSE)</f>
        <v>0</v>
      </c>
      <c r="F229">
        <f ca="1">VLOOKUP($A229,tblSourceFrequencies[#All],4,FALSE)</f>
        <v>0</v>
      </c>
      <c r="G229">
        <f ca="1">VLOOKUP($A229,tblSourceFrequencies[#All],6,FALSE)</f>
        <v>0</v>
      </c>
    </row>
    <row r="230" spans="1:7" x14ac:dyDescent="0.2">
      <c r="A230" t="str" cm="1">
        <f t="array" aca="1" ref="A230" ca="1">INDIRECT("vowel_data!A" &amp; (INT((ROW()-2)/10) + 2))</f>
        <v xml:space="preserve"> </v>
      </c>
      <c r="B230">
        <f t="shared" si="1"/>
        <v>9</v>
      </c>
      <c r="C230">
        <f t="shared" si="83"/>
        <v>9</v>
      </c>
      <c r="D230">
        <f t="shared" si="81"/>
        <v>9</v>
      </c>
      <c r="E230">
        <f ca="1">VLOOKUP($A230,tblSourceFrequencies[#All],IF($D230&lt;=5,8,9),FALSE)</f>
        <v>0</v>
      </c>
      <c r="F230">
        <f ca="1">VLOOKUP($A230,tblSourceFrequencies[#All],4,FALSE)</f>
        <v>0</v>
      </c>
      <c r="G230">
        <f ca="1">VLOOKUP($A230,tblSourceFrequencies[#All],6,FALSE)</f>
        <v>0</v>
      </c>
    </row>
    <row r="231" spans="1:7" x14ac:dyDescent="0.2">
      <c r="A231" t="str" cm="1">
        <f t="array" aca="1" ref="A231" ca="1">INDIRECT("vowel_data!A" &amp; (INT((ROW()-2)/10) + 2))</f>
        <v xml:space="preserve"> </v>
      </c>
      <c r="B231">
        <f t="shared" si="1"/>
        <v>10</v>
      </c>
      <c r="C231">
        <f t="shared" si="83"/>
        <v>10</v>
      </c>
      <c r="D231">
        <f t="shared" si="81"/>
        <v>10</v>
      </c>
      <c r="E231">
        <f ca="1">VLOOKUP($A231,tblSourceFrequencies[#All],IF($D231&lt;=5,8,9),FALSE)</f>
        <v>0</v>
      </c>
      <c r="F231">
        <f ca="1">VLOOKUP($A231,tblSourceFrequencies[#All],4,FALSE)</f>
        <v>0</v>
      </c>
      <c r="G231">
        <f ca="1">VLOOKUP($A231,tblSourceFrequencies[#All],6,FALSE)</f>
        <v>0</v>
      </c>
    </row>
    <row r="232" spans="1:7" x14ac:dyDescent="0.2">
      <c r="A232" t="str" cm="1">
        <f t="array" aca="1" ref="A232" ca="1">INDIRECT("vowel_data!A" &amp; (INT((ROW()-2)/10) + 2))</f>
        <v xml:space="preserve"> </v>
      </c>
      <c r="B232">
        <f>IF(MOD((ROW()-1),10)=0,10,MOD((ROW()-1),10))</f>
        <v>1</v>
      </c>
      <c r="C232">
        <f>B232</f>
        <v>1</v>
      </c>
      <c r="D232">
        <f t="shared" si="81"/>
        <v>1</v>
      </c>
      <c r="E232">
        <f ca="1">VLOOKUP($A232,tblSourceFrequencies[#All],IF($D232&lt;=5,8,9),FALSE)</f>
        <v>0</v>
      </c>
      <c r="F232">
        <f ca="1">VLOOKUP($A232,tblSourceFrequencies[#All],4,FALSE)</f>
        <v>0</v>
      </c>
      <c r="G232">
        <f ca="1">VLOOKUP($A232,tblSourceFrequencies[#All],6,FALSE)</f>
        <v>0</v>
      </c>
    </row>
    <row r="233" spans="1:7" x14ac:dyDescent="0.2">
      <c r="A233" t="str" cm="1">
        <f t="array" aca="1" ref="A233" ca="1">INDIRECT("vowel_data!A" &amp; (INT((ROW()-2)/10) + 2))</f>
        <v xml:space="preserve"> </v>
      </c>
      <c r="B233">
        <f t="shared" si="1"/>
        <v>2</v>
      </c>
      <c r="C233">
        <f t="shared" ref="C233:C241" si="84">B233</f>
        <v>2</v>
      </c>
      <c r="D233">
        <f t="shared" si="81"/>
        <v>2</v>
      </c>
      <c r="E233">
        <f ca="1">VLOOKUP($A233,tblSourceFrequencies[#All],IF($D233&lt;=5,8,9),FALSE)</f>
        <v>0</v>
      </c>
      <c r="F233">
        <f ca="1">VLOOKUP($A233,tblSourceFrequencies[#All],4,FALSE)</f>
        <v>0</v>
      </c>
      <c r="G233">
        <f ca="1">VLOOKUP($A233,tblSourceFrequencies[#All],6,FALSE)</f>
        <v>0</v>
      </c>
    </row>
    <row r="234" spans="1:7" x14ac:dyDescent="0.2">
      <c r="A234" t="str" cm="1">
        <f t="array" aca="1" ref="A234" ca="1">INDIRECT("vowel_data!A" &amp; (INT((ROW()-2)/10) + 2))</f>
        <v xml:space="preserve"> </v>
      </c>
      <c r="B234">
        <f t="shared" si="1"/>
        <v>3</v>
      </c>
      <c r="C234">
        <f t="shared" si="84"/>
        <v>3</v>
      </c>
      <c r="D234">
        <f t="shared" si="81"/>
        <v>3</v>
      </c>
      <c r="E234">
        <f ca="1">VLOOKUP($A234,tblSourceFrequencies[#All],IF($D234&lt;=5,8,9),FALSE)</f>
        <v>0</v>
      </c>
      <c r="F234">
        <f ca="1">VLOOKUP($A234,tblSourceFrequencies[#All],4,FALSE)</f>
        <v>0</v>
      </c>
      <c r="G234">
        <f ca="1">VLOOKUP($A234,tblSourceFrequencies[#All],6,FALSE)</f>
        <v>0</v>
      </c>
    </row>
    <row r="235" spans="1:7" x14ac:dyDescent="0.2">
      <c r="A235" t="str" cm="1">
        <f t="array" aca="1" ref="A235" ca="1">INDIRECT("vowel_data!A" &amp; (INT((ROW()-2)/10) + 2))</f>
        <v xml:space="preserve"> </v>
      </c>
      <c r="B235">
        <f t="shared" si="1"/>
        <v>4</v>
      </c>
      <c r="C235">
        <f t="shared" si="84"/>
        <v>4</v>
      </c>
      <c r="D235">
        <f t="shared" si="81"/>
        <v>4</v>
      </c>
      <c r="E235">
        <f ca="1">VLOOKUP($A235,tblSourceFrequencies[#All],IF($D235&lt;=5,8,9),FALSE)</f>
        <v>0</v>
      </c>
      <c r="F235">
        <f ca="1">VLOOKUP($A235,tblSourceFrequencies[#All],4,FALSE)</f>
        <v>0</v>
      </c>
      <c r="G235">
        <f ca="1">VLOOKUP($A235,tblSourceFrequencies[#All],6,FALSE)</f>
        <v>0</v>
      </c>
    </row>
    <row r="236" spans="1:7" x14ac:dyDescent="0.2">
      <c r="A236" t="str" cm="1">
        <f t="array" aca="1" ref="A236" ca="1">INDIRECT("vowel_data!A" &amp; (INT((ROW()-2)/10) + 2))</f>
        <v xml:space="preserve"> </v>
      </c>
      <c r="B236">
        <f t="shared" si="1"/>
        <v>5</v>
      </c>
      <c r="C236">
        <f t="shared" si="84"/>
        <v>5</v>
      </c>
      <c r="D236">
        <f t="shared" si="81"/>
        <v>5</v>
      </c>
      <c r="E236">
        <f ca="1">VLOOKUP($A236,tblSourceFrequencies[#All],IF($D236&lt;=5,8,9),FALSE)</f>
        <v>0</v>
      </c>
      <c r="F236">
        <f ca="1">VLOOKUP($A236,tblSourceFrequencies[#All],4,FALSE)</f>
        <v>0</v>
      </c>
      <c r="G236">
        <f ca="1">VLOOKUP($A236,tblSourceFrequencies[#All],6,FALSE)</f>
        <v>0</v>
      </c>
    </row>
    <row r="237" spans="1:7" x14ac:dyDescent="0.2">
      <c r="A237" t="str" cm="1">
        <f t="array" aca="1" ref="A237" ca="1">INDIRECT("vowel_data!A" &amp; (INT((ROW()-2)/10) + 2))</f>
        <v xml:space="preserve"> </v>
      </c>
      <c r="B237">
        <f t="shared" si="1"/>
        <v>6</v>
      </c>
      <c r="C237">
        <f t="shared" si="84"/>
        <v>6</v>
      </c>
      <c r="D237">
        <f t="shared" si="81"/>
        <v>6</v>
      </c>
      <c r="E237">
        <f ca="1">VLOOKUP($A237,tblSourceFrequencies[#All],IF($D237&lt;=5,8,9),FALSE)</f>
        <v>0</v>
      </c>
      <c r="F237">
        <f ca="1">VLOOKUP($A237,tblSourceFrequencies[#All],4,FALSE)</f>
        <v>0</v>
      </c>
      <c r="G237">
        <f ca="1">VLOOKUP($A237,tblSourceFrequencies[#All],6,FALSE)</f>
        <v>0</v>
      </c>
    </row>
    <row r="238" spans="1:7" x14ac:dyDescent="0.2">
      <c r="A238" t="str" cm="1">
        <f t="array" aca="1" ref="A238" ca="1">INDIRECT("vowel_data!A" &amp; (INT((ROW()-2)/10) + 2))</f>
        <v xml:space="preserve"> </v>
      </c>
      <c r="B238">
        <f t="shared" si="1"/>
        <v>7</v>
      </c>
      <c r="C238">
        <f t="shared" si="84"/>
        <v>7</v>
      </c>
      <c r="D238">
        <f t="shared" si="81"/>
        <v>7</v>
      </c>
      <c r="E238">
        <f ca="1">VLOOKUP($A238,tblSourceFrequencies[#All],IF($D238&lt;=5,8,9),FALSE)</f>
        <v>0</v>
      </c>
      <c r="F238">
        <f ca="1">VLOOKUP($A238,tblSourceFrequencies[#All],4,FALSE)</f>
        <v>0</v>
      </c>
      <c r="G238">
        <f ca="1">VLOOKUP($A238,tblSourceFrequencies[#All],6,FALSE)</f>
        <v>0</v>
      </c>
    </row>
    <row r="239" spans="1:7" x14ac:dyDescent="0.2">
      <c r="A239" t="str" cm="1">
        <f t="array" aca="1" ref="A239" ca="1">INDIRECT("vowel_data!A" &amp; (INT((ROW()-2)/10) + 2))</f>
        <v xml:space="preserve"> </v>
      </c>
      <c r="B239">
        <f t="shared" si="1"/>
        <v>8</v>
      </c>
      <c r="C239">
        <f t="shared" si="84"/>
        <v>8</v>
      </c>
      <c r="D239">
        <f t="shared" si="81"/>
        <v>8</v>
      </c>
      <c r="E239">
        <f ca="1">VLOOKUP($A239,tblSourceFrequencies[#All],IF($D239&lt;=5,8,9),FALSE)</f>
        <v>0</v>
      </c>
      <c r="F239">
        <f ca="1">VLOOKUP($A239,tblSourceFrequencies[#All],4,FALSE)</f>
        <v>0</v>
      </c>
      <c r="G239">
        <f ca="1">VLOOKUP($A239,tblSourceFrequencies[#All],6,FALSE)</f>
        <v>0</v>
      </c>
    </row>
    <row r="240" spans="1:7" x14ac:dyDescent="0.2">
      <c r="A240" t="str" cm="1">
        <f t="array" aca="1" ref="A240" ca="1">INDIRECT("vowel_data!A" &amp; (INT((ROW()-2)/10) + 2))</f>
        <v xml:space="preserve"> </v>
      </c>
      <c r="B240">
        <f t="shared" si="1"/>
        <v>9</v>
      </c>
      <c r="C240">
        <f t="shared" si="84"/>
        <v>9</v>
      </c>
      <c r="D240">
        <f t="shared" si="81"/>
        <v>9</v>
      </c>
      <c r="E240">
        <f ca="1">VLOOKUP($A240,tblSourceFrequencies[#All],IF($D240&lt;=5,8,9),FALSE)</f>
        <v>0</v>
      </c>
      <c r="F240">
        <f ca="1">VLOOKUP($A240,tblSourceFrequencies[#All],4,FALSE)</f>
        <v>0</v>
      </c>
      <c r="G240">
        <f ca="1">VLOOKUP($A240,tblSourceFrequencies[#All],6,FALSE)</f>
        <v>0</v>
      </c>
    </row>
    <row r="241" spans="1:7" x14ac:dyDescent="0.2">
      <c r="A241" t="str" cm="1">
        <f t="array" aca="1" ref="A241" ca="1">INDIRECT("vowel_data!A" &amp; (INT((ROW()-2)/10) + 2))</f>
        <v xml:space="preserve"> </v>
      </c>
      <c r="B241">
        <f t="shared" si="1"/>
        <v>10</v>
      </c>
      <c r="C241">
        <f t="shared" si="84"/>
        <v>10</v>
      </c>
      <c r="D241">
        <f t="shared" si="81"/>
        <v>10</v>
      </c>
      <c r="E241">
        <f ca="1">VLOOKUP($A241,tblSourceFrequencies[#All],IF($D241&lt;=5,8,9),FALSE)</f>
        <v>0</v>
      </c>
      <c r="F241">
        <f ca="1">VLOOKUP($A241,tblSourceFrequencies[#All],4,FALSE)</f>
        <v>0</v>
      </c>
      <c r="G241">
        <f ca="1">VLOOKUP($A241,tblSourceFrequencies[#All],6,FALSE)</f>
        <v>0</v>
      </c>
    </row>
    <row r="242" spans="1:7" x14ac:dyDescent="0.2">
      <c r="A242" t="str" cm="1">
        <f t="array" aca="1" ref="A242" ca="1">INDIRECT("vowel_data!A" &amp; (INT((ROW()-2)/10) + 2))</f>
        <v xml:space="preserve"> </v>
      </c>
      <c r="B242">
        <f>IF(MOD((ROW()-1),10)=0,10,MOD((ROW()-1),10))</f>
        <v>1</v>
      </c>
      <c r="C242">
        <f>B242</f>
        <v>1</v>
      </c>
      <c r="D242">
        <f t="shared" si="81"/>
        <v>1</v>
      </c>
      <c r="E242">
        <f ca="1">VLOOKUP($A242,tblSourceFrequencies[#All],IF($D242&lt;=5,8,9),FALSE)</f>
        <v>0</v>
      </c>
      <c r="F242">
        <f ca="1">VLOOKUP($A242,tblSourceFrequencies[#All],4,FALSE)</f>
        <v>0</v>
      </c>
      <c r="G242">
        <f ca="1">VLOOKUP($A242,tblSourceFrequencies[#All],6,FALSE)</f>
        <v>0</v>
      </c>
    </row>
    <row r="243" spans="1:7" x14ac:dyDescent="0.2">
      <c r="A243" t="str" cm="1">
        <f t="array" aca="1" ref="A243" ca="1">INDIRECT("vowel_data!A" &amp; (INT((ROW()-2)/10) + 2))</f>
        <v xml:space="preserve"> </v>
      </c>
      <c r="B243">
        <f t="shared" si="1"/>
        <v>2</v>
      </c>
      <c r="C243">
        <f t="shared" ref="C243:C251" si="85">B243</f>
        <v>2</v>
      </c>
      <c r="D243">
        <f t="shared" si="81"/>
        <v>2</v>
      </c>
      <c r="E243">
        <f ca="1">VLOOKUP($A243,tblSourceFrequencies[#All],IF($D243&lt;=5,8,9),FALSE)</f>
        <v>0</v>
      </c>
      <c r="F243">
        <f ca="1">VLOOKUP($A243,tblSourceFrequencies[#All],4,FALSE)</f>
        <v>0</v>
      </c>
      <c r="G243">
        <f ca="1">VLOOKUP($A243,tblSourceFrequencies[#All],6,FALSE)</f>
        <v>0</v>
      </c>
    </row>
    <row r="244" spans="1:7" x14ac:dyDescent="0.2">
      <c r="A244" t="str" cm="1">
        <f t="array" aca="1" ref="A244" ca="1">INDIRECT("vowel_data!A" &amp; (INT((ROW()-2)/10) + 2))</f>
        <v xml:space="preserve"> </v>
      </c>
      <c r="B244">
        <f t="shared" si="1"/>
        <v>3</v>
      </c>
      <c r="C244">
        <f t="shared" si="85"/>
        <v>3</v>
      </c>
      <c r="D244">
        <f t="shared" si="81"/>
        <v>3</v>
      </c>
      <c r="E244">
        <f ca="1">VLOOKUP($A244,tblSourceFrequencies[#All],IF($D244&lt;=5,8,9),FALSE)</f>
        <v>0</v>
      </c>
      <c r="F244">
        <f ca="1">VLOOKUP($A244,tblSourceFrequencies[#All],4,FALSE)</f>
        <v>0</v>
      </c>
      <c r="G244">
        <f ca="1">VLOOKUP($A244,tblSourceFrequencies[#All],6,FALSE)</f>
        <v>0</v>
      </c>
    </row>
    <row r="245" spans="1:7" x14ac:dyDescent="0.2">
      <c r="A245" t="str" cm="1">
        <f t="array" aca="1" ref="A245" ca="1">INDIRECT("vowel_data!A" &amp; (INT((ROW()-2)/10) + 2))</f>
        <v xml:space="preserve"> </v>
      </c>
      <c r="B245">
        <f t="shared" si="1"/>
        <v>4</v>
      </c>
      <c r="C245">
        <f t="shared" si="85"/>
        <v>4</v>
      </c>
      <c r="D245">
        <f t="shared" si="81"/>
        <v>4</v>
      </c>
      <c r="E245">
        <f ca="1">VLOOKUP($A245,tblSourceFrequencies[#All],IF($D245&lt;=5,8,9),FALSE)</f>
        <v>0</v>
      </c>
      <c r="F245">
        <f ca="1">VLOOKUP($A245,tblSourceFrequencies[#All],4,FALSE)</f>
        <v>0</v>
      </c>
      <c r="G245">
        <f ca="1">VLOOKUP($A245,tblSourceFrequencies[#All],6,FALSE)</f>
        <v>0</v>
      </c>
    </row>
    <row r="246" spans="1:7" x14ac:dyDescent="0.2">
      <c r="A246" t="str" cm="1">
        <f t="array" aca="1" ref="A246" ca="1">INDIRECT("vowel_data!A" &amp; (INT((ROW()-2)/10) + 2))</f>
        <v xml:space="preserve"> </v>
      </c>
      <c r="B246">
        <f t="shared" si="1"/>
        <v>5</v>
      </c>
      <c r="C246">
        <f t="shared" si="85"/>
        <v>5</v>
      </c>
      <c r="D246">
        <f t="shared" si="81"/>
        <v>5</v>
      </c>
      <c r="E246">
        <f ca="1">VLOOKUP($A246,tblSourceFrequencies[#All],IF($D246&lt;=5,8,9),FALSE)</f>
        <v>0</v>
      </c>
      <c r="F246">
        <f ca="1">VLOOKUP($A246,tblSourceFrequencies[#All],4,FALSE)</f>
        <v>0</v>
      </c>
      <c r="G246">
        <f ca="1">VLOOKUP($A246,tblSourceFrequencies[#All],6,FALSE)</f>
        <v>0</v>
      </c>
    </row>
    <row r="247" spans="1:7" x14ac:dyDescent="0.2">
      <c r="A247" t="str" cm="1">
        <f t="array" aca="1" ref="A247" ca="1">INDIRECT("vowel_data!A" &amp; (INT((ROW()-2)/10) + 2))</f>
        <v xml:space="preserve"> </v>
      </c>
      <c r="B247">
        <f t="shared" si="1"/>
        <v>6</v>
      </c>
      <c r="C247">
        <f t="shared" si="85"/>
        <v>6</v>
      </c>
      <c r="D247">
        <f t="shared" si="81"/>
        <v>6</v>
      </c>
      <c r="E247">
        <f ca="1">VLOOKUP($A247,tblSourceFrequencies[#All],IF($D247&lt;=5,8,9),FALSE)</f>
        <v>0</v>
      </c>
      <c r="F247">
        <f ca="1">VLOOKUP($A247,tblSourceFrequencies[#All],4,FALSE)</f>
        <v>0</v>
      </c>
      <c r="G247">
        <f ca="1">VLOOKUP($A247,tblSourceFrequencies[#All],6,FALSE)</f>
        <v>0</v>
      </c>
    </row>
    <row r="248" spans="1:7" x14ac:dyDescent="0.2">
      <c r="A248" t="str" cm="1">
        <f t="array" aca="1" ref="A248" ca="1">INDIRECT("vowel_data!A" &amp; (INT((ROW()-2)/10) + 2))</f>
        <v xml:space="preserve"> </v>
      </c>
      <c r="B248">
        <f t="shared" si="1"/>
        <v>7</v>
      </c>
      <c r="C248">
        <f t="shared" si="85"/>
        <v>7</v>
      </c>
      <c r="D248">
        <f t="shared" si="81"/>
        <v>7</v>
      </c>
      <c r="E248">
        <f ca="1">VLOOKUP($A248,tblSourceFrequencies[#All],IF($D248&lt;=5,8,9),FALSE)</f>
        <v>0</v>
      </c>
      <c r="F248">
        <f ca="1">VLOOKUP($A248,tblSourceFrequencies[#All],4,FALSE)</f>
        <v>0</v>
      </c>
      <c r="G248">
        <f ca="1">VLOOKUP($A248,tblSourceFrequencies[#All],6,FALSE)</f>
        <v>0</v>
      </c>
    </row>
    <row r="249" spans="1:7" x14ac:dyDescent="0.2">
      <c r="A249" t="str" cm="1">
        <f t="array" aca="1" ref="A249" ca="1">INDIRECT("vowel_data!A" &amp; (INT((ROW()-2)/10) + 2))</f>
        <v xml:space="preserve"> </v>
      </c>
      <c r="B249">
        <f t="shared" si="1"/>
        <v>8</v>
      </c>
      <c r="C249">
        <f t="shared" si="85"/>
        <v>8</v>
      </c>
      <c r="D249">
        <f t="shared" si="81"/>
        <v>8</v>
      </c>
      <c r="E249">
        <f ca="1">VLOOKUP($A249,tblSourceFrequencies[#All],IF($D249&lt;=5,8,9),FALSE)</f>
        <v>0</v>
      </c>
      <c r="F249">
        <f ca="1">VLOOKUP($A249,tblSourceFrequencies[#All],4,FALSE)</f>
        <v>0</v>
      </c>
      <c r="G249">
        <f ca="1">VLOOKUP($A249,tblSourceFrequencies[#All],6,FALSE)</f>
        <v>0</v>
      </c>
    </row>
    <row r="250" spans="1:7" x14ac:dyDescent="0.2">
      <c r="A250" t="str" cm="1">
        <f t="array" aca="1" ref="A250" ca="1">INDIRECT("vowel_data!A" &amp; (INT((ROW()-2)/10) + 2))</f>
        <v xml:space="preserve"> </v>
      </c>
      <c r="B250">
        <f t="shared" si="1"/>
        <v>9</v>
      </c>
      <c r="C250">
        <f t="shared" si="85"/>
        <v>9</v>
      </c>
      <c r="D250">
        <f t="shared" si="81"/>
        <v>9</v>
      </c>
      <c r="E250">
        <f ca="1">VLOOKUP($A250,tblSourceFrequencies[#All],IF($D250&lt;=5,8,9),FALSE)</f>
        <v>0</v>
      </c>
      <c r="F250">
        <f ca="1">VLOOKUP($A250,tblSourceFrequencies[#All],4,FALSE)</f>
        <v>0</v>
      </c>
      <c r="G250">
        <f ca="1">VLOOKUP($A250,tblSourceFrequencies[#All],6,FALSE)</f>
        <v>0</v>
      </c>
    </row>
    <row r="251" spans="1:7" x14ac:dyDescent="0.2">
      <c r="A251" t="str" cm="1">
        <f t="array" aca="1" ref="A251" ca="1">INDIRECT("vowel_data!A" &amp; (INT((ROW()-2)/10) + 2))</f>
        <v xml:space="preserve"> </v>
      </c>
      <c r="B251">
        <f t="shared" si="1"/>
        <v>10</v>
      </c>
      <c r="C251">
        <f t="shared" si="85"/>
        <v>10</v>
      </c>
      <c r="D251">
        <f t="shared" si="81"/>
        <v>10</v>
      </c>
      <c r="E251">
        <f ca="1">VLOOKUP($A251,tblSourceFrequencies[#All],IF($D251&lt;=5,8,9),FALSE)</f>
        <v>0</v>
      </c>
      <c r="F251">
        <f ca="1">VLOOKUP($A251,tblSourceFrequencies[#All],4,FALSE)</f>
        <v>0</v>
      </c>
      <c r="G251">
        <f ca="1">VLOOKUP($A251,tblSourceFrequencies[#All],6,FALSE)</f>
        <v>0</v>
      </c>
    </row>
    <row r="252" spans="1:7" x14ac:dyDescent="0.2">
      <c r="A252" t="str" cm="1">
        <f t="array" aca="1" ref="A252" ca="1">INDIRECT("vowel_data!A" &amp; (INT((ROW()-2)/10) + 2))</f>
        <v xml:space="preserve"> </v>
      </c>
      <c r="B252">
        <f>IF(MOD((ROW()-1),10)=0,10,MOD((ROW()-1),10))</f>
        <v>1</v>
      </c>
      <c r="C252">
        <f>B252</f>
        <v>1</v>
      </c>
      <c r="D252">
        <f t="shared" si="81"/>
        <v>1</v>
      </c>
      <c r="E252">
        <f ca="1">VLOOKUP($A252,tblSourceFrequencies[#All],IF($D252&lt;=5,8,9),FALSE)</f>
        <v>0</v>
      </c>
      <c r="F252">
        <f ca="1">VLOOKUP($A252,tblSourceFrequencies[#All],4,FALSE)</f>
        <v>0</v>
      </c>
      <c r="G252">
        <f ca="1">VLOOKUP($A252,tblSourceFrequencies[#All],6,FALSE)</f>
        <v>0</v>
      </c>
    </row>
    <row r="253" spans="1:7" x14ac:dyDescent="0.2">
      <c r="A253" t="str" cm="1">
        <f t="array" aca="1" ref="A253" ca="1">INDIRECT("vowel_data!A" &amp; (INT((ROW()-2)/10) + 2))</f>
        <v xml:space="preserve"> </v>
      </c>
      <c r="B253">
        <f t="shared" si="1"/>
        <v>2</v>
      </c>
      <c r="C253">
        <f t="shared" ref="C253:C261" si="86">B253</f>
        <v>2</v>
      </c>
      <c r="D253">
        <f t="shared" si="81"/>
        <v>2</v>
      </c>
      <c r="E253">
        <f ca="1">VLOOKUP($A253,tblSourceFrequencies[#All],IF($D253&lt;=5,8,9),FALSE)</f>
        <v>0</v>
      </c>
      <c r="F253">
        <f ca="1">VLOOKUP($A253,tblSourceFrequencies[#All],4,FALSE)</f>
        <v>0</v>
      </c>
      <c r="G253">
        <f ca="1">VLOOKUP($A253,tblSourceFrequencies[#All],6,FALSE)</f>
        <v>0</v>
      </c>
    </row>
    <row r="254" spans="1:7" x14ac:dyDescent="0.2">
      <c r="A254" t="str" cm="1">
        <f t="array" aca="1" ref="A254" ca="1">INDIRECT("vowel_data!A" &amp; (INT((ROW()-2)/10) + 2))</f>
        <v xml:space="preserve"> </v>
      </c>
      <c r="B254">
        <f t="shared" si="1"/>
        <v>3</v>
      </c>
      <c r="C254">
        <f t="shared" si="86"/>
        <v>3</v>
      </c>
      <c r="D254">
        <f t="shared" si="81"/>
        <v>3</v>
      </c>
      <c r="E254">
        <f ca="1">VLOOKUP($A254,tblSourceFrequencies[#All],IF($D254&lt;=5,8,9),FALSE)</f>
        <v>0</v>
      </c>
      <c r="F254">
        <f ca="1">VLOOKUP($A254,tblSourceFrequencies[#All],4,FALSE)</f>
        <v>0</v>
      </c>
      <c r="G254">
        <f ca="1">VLOOKUP($A254,tblSourceFrequencies[#All],6,FALSE)</f>
        <v>0</v>
      </c>
    </row>
    <row r="255" spans="1:7" x14ac:dyDescent="0.2">
      <c r="A255" t="str" cm="1">
        <f t="array" aca="1" ref="A255" ca="1">INDIRECT("vowel_data!A" &amp; (INT((ROW()-2)/10) + 2))</f>
        <v xml:space="preserve"> </v>
      </c>
      <c r="B255">
        <f t="shared" si="1"/>
        <v>4</v>
      </c>
      <c r="C255">
        <f t="shared" si="86"/>
        <v>4</v>
      </c>
      <c r="D255">
        <f t="shared" si="81"/>
        <v>4</v>
      </c>
      <c r="E255">
        <f ca="1">VLOOKUP($A255,tblSourceFrequencies[#All],IF($D255&lt;=5,8,9),FALSE)</f>
        <v>0</v>
      </c>
      <c r="F255">
        <f ca="1">VLOOKUP($A255,tblSourceFrequencies[#All],4,FALSE)</f>
        <v>0</v>
      </c>
      <c r="G255">
        <f ca="1">VLOOKUP($A255,tblSourceFrequencies[#All],6,FALSE)</f>
        <v>0</v>
      </c>
    </row>
    <row r="256" spans="1:7" x14ac:dyDescent="0.2">
      <c r="A256" t="str" cm="1">
        <f t="array" aca="1" ref="A256" ca="1">INDIRECT("vowel_data!A" &amp; (INT((ROW()-2)/10) + 2))</f>
        <v xml:space="preserve"> </v>
      </c>
      <c r="B256">
        <f t="shared" si="1"/>
        <v>5</v>
      </c>
      <c r="C256">
        <f t="shared" si="86"/>
        <v>5</v>
      </c>
      <c r="D256">
        <f t="shared" si="81"/>
        <v>5</v>
      </c>
      <c r="E256">
        <f ca="1">VLOOKUP($A256,tblSourceFrequencies[#All],IF($D256&lt;=5,8,9),FALSE)</f>
        <v>0</v>
      </c>
      <c r="F256">
        <f ca="1">VLOOKUP($A256,tblSourceFrequencies[#All],4,FALSE)</f>
        <v>0</v>
      </c>
      <c r="G256">
        <f ca="1">VLOOKUP($A256,tblSourceFrequencies[#All],6,FALSE)</f>
        <v>0</v>
      </c>
    </row>
    <row r="257" spans="1:7" x14ac:dyDescent="0.2">
      <c r="A257" t="str" cm="1">
        <f t="array" aca="1" ref="A257" ca="1">INDIRECT("vowel_data!A" &amp; (INT((ROW()-2)/10) + 2))</f>
        <v xml:space="preserve"> </v>
      </c>
      <c r="B257">
        <f t="shared" si="1"/>
        <v>6</v>
      </c>
      <c r="C257">
        <f t="shared" si="86"/>
        <v>6</v>
      </c>
      <c r="D257">
        <f t="shared" si="81"/>
        <v>6</v>
      </c>
      <c r="E257">
        <f ca="1">VLOOKUP($A257,tblSourceFrequencies[#All],IF($D257&lt;=5,8,9),FALSE)</f>
        <v>0</v>
      </c>
      <c r="F257">
        <f ca="1">VLOOKUP($A257,tblSourceFrequencies[#All],4,FALSE)</f>
        <v>0</v>
      </c>
      <c r="G257">
        <f ca="1">VLOOKUP($A257,tblSourceFrequencies[#All],6,FALSE)</f>
        <v>0</v>
      </c>
    </row>
    <row r="258" spans="1:7" x14ac:dyDescent="0.2">
      <c r="A258" t="str" cm="1">
        <f t="array" aca="1" ref="A258" ca="1">INDIRECT("vowel_data!A" &amp; (INT((ROW()-2)/10) + 2))</f>
        <v xml:space="preserve"> </v>
      </c>
      <c r="B258">
        <f t="shared" si="1"/>
        <v>7</v>
      </c>
      <c r="C258">
        <f t="shared" si="86"/>
        <v>7</v>
      </c>
      <c r="D258">
        <f t="shared" si="81"/>
        <v>7</v>
      </c>
      <c r="E258">
        <f ca="1">VLOOKUP($A258,tblSourceFrequencies[#All],IF($D258&lt;=5,8,9),FALSE)</f>
        <v>0</v>
      </c>
      <c r="F258">
        <f ca="1">VLOOKUP($A258,tblSourceFrequencies[#All],4,FALSE)</f>
        <v>0</v>
      </c>
      <c r="G258">
        <f ca="1">VLOOKUP($A258,tblSourceFrequencies[#All],6,FALSE)</f>
        <v>0</v>
      </c>
    </row>
    <row r="259" spans="1:7" x14ac:dyDescent="0.2">
      <c r="A259" t="str" cm="1">
        <f t="array" aca="1" ref="A259" ca="1">INDIRECT("vowel_data!A" &amp; (INT((ROW()-2)/10) + 2))</f>
        <v xml:space="preserve"> </v>
      </c>
      <c r="B259">
        <f t="shared" si="1"/>
        <v>8</v>
      </c>
      <c r="C259">
        <f t="shared" si="86"/>
        <v>8</v>
      </c>
      <c r="D259">
        <f t="shared" si="81"/>
        <v>8</v>
      </c>
      <c r="E259">
        <f ca="1">VLOOKUP($A259,tblSourceFrequencies[#All],IF($D259&lt;=5,8,9),FALSE)</f>
        <v>0</v>
      </c>
      <c r="F259">
        <f ca="1">VLOOKUP($A259,tblSourceFrequencies[#All],4,FALSE)</f>
        <v>0</v>
      </c>
      <c r="G259">
        <f ca="1">VLOOKUP($A259,tblSourceFrequencies[#All],6,FALSE)</f>
        <v>0</v>
      </c>
    </row>
    <row r="260" spans="1:7" x14ac:dyDescent="0.2">
      <c r="A260" t="str" cm="1">
        <f t="array" aca="1" ref="A260" ca="1">INDIRECT("vowel_data!A" &amp; (INT((ROW()-2)/10) + 2))</f>
        <v xml:space="preserve"> </v>
      </c>
      <c r="B260">
        <f t="shared" si="1"/>
        <v>9</v>
      </c>
      <c r="C260">
        <f t="shared" si="86"/>
        <v>9</v>
      </c>
      <c r="D260">
        <f t="shared" si="81"/>
        <v>9</v>
      </c>
      <c r="E260">
        <f ca="1">VLOOKUP($A260,tblSourceFrequencies[#All],IF($D260&lt;=5,8,9),FALSE)</f>
        <v>0</v>
      </c>
      <c r="F260">
        <f ca="1">VLOOKUP($A260,tblSourceFrequencies[#All],4,FALSE)</f>
        <v>0</v>
      </c>
      <c r="G260">
        <f ca="1">VLOOKUP($A260,tblSourceFrequencies[#All],6,FALSE)</f>
        <v>0</v>
      </c>
    </row>
    <row r="261" spans="1:7" x14ac:dyDescent="0.2">
      <c r="A261" t="str" cm="1">
        <f t="array" aca="1" ref="A261" ca="1">INDIRECT("vowel_data!A" &amp; (INT((ROW()-2)/10) + 2))</f>
        <v xml:space="preserve"> </v>
      </c>
      <c r="B261">
        <f t="shared" si="1"/>
        <v>10</v>
      </c>
      <c r="C261">
        <f t="shared" si="86"/>
        <v>10</v>
      </c>
      <c r="D261">
        <f t="shared" si="81"/>
        <v>10</v>
      </c>
      <c r="E261">
        <f ca="1">VLOOKUP($A261,tblSourceFrequencies[#All],IF($D261&lt;=5,8,9),FALSE)</f>
        <v>0</v>
      </c>
      <c r="F261">
        <f ca="1">VLOOKUP($A261,tblSourceFrequencies[#All],4,FALSE)</f>
        <v>0</v>
      </c>
      <c r="G261">
        <f ca="1">VLOOKUP($A261,tblSourceFrequencies[#All],6,FALSE)</f>
        <v>0</v>
      </c>
    </row>
    <row r="262" spans="1:7" x14ac:dyDescent="0.2">
      <c r="A262" t="str" cm="1">
        <f t="array" aca="1" ref="A262" ca="1">INDIRECT("vowel_data!A" &amp; (INT((ROW()-2)/10) + 2))</f>
        <v xml:space="preserve"> </v>
      </c>
      <c r="B262">
        <f>IF(MOD((ROW()-1),10)=0,10,MOD((ROW()-1),10))</f>
        <v>1</v>
      </c>
      <c r="C262">
        <f>B262</f>
        <v>1</v>
      </c>
      <c r="D262">
        <f t="shared" si="81"/>
        <v>1</v>
      </c>
      <c r="E262">
        <f ca="1">VLOOKUP($A262,tblSourceFrequencies[#All],IF($D262&lt;=5,8,9),FALSE)</f>
        <v>0</v>
      </c>
      <c r="F262">
        <f ca="1">VLOOKUP($A262,tblSourceFrequencies[#All],4,FALSE)</f>
        <v>0</v>
      </c>
      <c r="G262">
        <f ca="1">VLOOKUP($A262,tblSourceFrequencies[#All],6,FALSE)</f>
        <v>0</v>
      </c>
    </row>
    <row r="263" spans="1:7" x14ac:dyDescent="0.2">
      <c r="A263" t="str" cm="1">
        <f t="array" aca="1" ref="A263" ca="1">INDIRECT("vowel_data!A" &amp; (INT((ROW()-2)/10) + 2))</f>
        <v xml:space="preserve"> </v>
      </c>
      <c r="B263">
        <f t="shared" si="1"/>
        <v>2</v>
      </c>
      <c r="C263">
        <f t="shared" ref="C263:C271" si="87">B263</f>
        <v>2</v>
      </c>
      <c r="D263">
        <f t="shared" si="81"/>
        <v>2</v>
      </c>
      <c r="E263">
        <f ca="1">VLOOKUP($A263,tblSourceFrequencies[#All],IF($D263&lt;=5,8,9),FALSE)</f>
        <v>0</v>
      </c>
      <c r="F263">
        <f ca="1">VLOOKUP($A263,tblSourceFrequencies[#All],4,FALSE)</f>
        <v>0</v>
      </c>
      <c r="G263">
        <f ca="1">VLOOKUP($A263,tblSourceFrequencies[#All],6,FALSE)</f>
        <v>0</v>
      </c>
    </row>
    <row r="264" spans="1:7" x14ac:dyDescent="0.2">
      <c r="A264" t="str" cm="1">
        <f t="array" aca="1" ref="A264" ca="1">INDIRECT("vowel_data!A" &amp; (INT((ROW()-2)/10) + 2))</f>
        <v xml:space="preserve"> </v>
      </c>
      <c r="B264">
        <f t="shared" si="1"/>
        <v>3</v>
      </c>
      <c r="C264">
        <f t="shared" si="87"/>
        <v>3</v>
      </c>
      <c r="D264">
        <f t="shared" si="81"/>
        <v>3</v>
      </c>
      <c r="E264">
        <f ca="1">VLOOKUP($A264,tblSourceFrequencies[#All],IF($D264&lt;=5,8,9),FALSE)</f>
        <v>0</v>
      </c>
      <c r="F264">
        <f ca="1">VLOOKUP($A264,tblSourceFrequencies[#All],4,FALSE)</f>
        <v>0</v>
      </c>
      <c r="G264">
        <f ca="1">VLOOKUP($A264,tblSourceFrequencies[#All],6,FALSE)</f>
        <v>0</v>
      </c>
    </row>
    <row r="265" spans="1:7" x14ac:dyDescent="0.2">
      <c r="A265" t="str" cm="1">
        <f t="array" aca="1" ref="A265" ca="1">INDIRECT("vowel_data!A" &amp; (INT((ROW()-2)/10) + 2))</f>
        <v xml:space="preserve"> </v>
      </c>
      <c r="B265">
        <f t="shared" si="1"/>
        <v>4</v>
      </c>
      <c r="C265">
        <f t="shared" si="87"/>
        <v>4</v>
      </c>
      <c r="D265">
        <f t="shared" si="81"/>
        <v>4</v>
      </c>
      <c r="E265">
        <f ca="1">VLOOKUP($A265,tblSourceFrequencies[#All],IF($D265&lt;=5,8,9),FALSE)</f>
        <v>0</v>
      </c>
      <c r="F265">
        <f ca="1">VLOOKUP($A265,tblSourceFrequencies[#All],4,FALSE)</f>
        <v>0</v>
      </c>
      <c r="G265">
        <f ca="1">VLOOKUP($A265,tblSourceFrequencies[#All],6,FALSE)</f>
        <v>0</v>
      </c>
    </row>
    <row r="266" spans="1:7" x14ac:dyDescent="0.2">
      <c r="A266" t="str" cm="1">
        <f t="array" aca="1" ref="A266" ca="1">INDIRECT("vowel_data!A" &amp; (INT((ROW()-2)/10) + 2))</f>
        <v xml:space="preserve"> </v>
      </c>
      <c r="B266">
        <f t="shared" si="1"/>
        <v>5</v>
      </c>
      <c r="C266">
        <f t="shared" si="87"/>
        <v>5</v>
      </c>
      <c r="D266">
        <f t="shared" si="81"/>
        <v>5</v>
      </c>
      <c r="E266">
        <f ca="1">VLOOKUP($A266,tblSourceFrequencies[#All],IF($D266&lt;=5,8,9),FALSE)</f>
        <v>0</v>
      </c>
      <c r="F266">
        <f ca="1">VLOOKUP($A266,tblSourceFrequencies[#All],4,FALSE)</f>
        <v>0</v>
      </c>
      <c r="G266">
        <f ca="1">VLOOKUP($A266,tblSourceFrequencies[#All],6,FALSE)</f>
        <v>0</v>
      </c>
    </row>
    <row r="267" spans="1:7" x14ac:dyDescent="0.2">
      <c r="A267" t="str" cm="1">
        <f t="array" aca="1" ref="A267" ca="1">INDIRECT("vowel_data!A" &amp; (INT((ROW()-2)/10) + 2))</f>
        <v xml:space="preserve"> </v>
      </c>
      <c r="B267">
        <f t="shared" si="1"/>
        <v>6</v>
      </c>
      <c r="C267">
        <f t="shared" si="87"/>
        <v>6</v>
      </c>
      <c r="D267">
        <f t="shared" si="81"/>
        <v>6</v>
      </c>
      <c r="E267">
        <f ca="1">VLOOKUP($A267,tblSourceFrequencies[#All],IF($D267&lt;=5,8,9),FALSE)</f>
        <v>0</v>
      </c>
      <c r="F267">
        <f ca="1">VLOOKUP($A267,tblSourceFrequencies[#All],4,FALSE)</f>
        <v>0</v>
      </c>
      <c r="G267">
        <f ca="1">VLOOKUP($A267,tblSourceFrequencies[#All],6,FALSE)</f>
        <v>0</v>
      </c>
    </row>
    <row r="268" spans="1:7" x14ac:dyDescent="0.2">
      <c r="A268" t="str" cm="1">
        <f t="array" aca="1" ref="A268" ca="1">INDIRECT("vowel_data!A" &amp; (INT((ROW()-2)/10) + 2))</f>
        <v xml:space="preserve"> </v>
      </c>
      <c r="B268">
        <f t="shared" si="1"/>
        <v>7</v>
      </c>
      <c r="C268">
        <f t="shared" si="87"/>
        <v>7</v>
      </c>
      <c r="D268">
        <f t="shared" si="81"/>
        <v>7</v>
      </c>
      <c r="E268">
        <f ca="1">VLOOKUP($A268,tblSourceFrequencies[#All],IF($D268&lt;=5,8,9),FALSE)</f>
        <v>0</v>
      </c>
      <c r="F268">
        <f ca="1">VLOOKUP($A268,tblSourceFrequencies[#All],4,FALSE)</f>
        <v>0</v>
      </c>
      <c r="G268">
        <f ca="1">VLOOKUP($A268,tblSourceFrequencies[#All],6,FALSE)</f>
        <v>0</v>
      </c>
    </row>
    <row r="269" spans="1:7" x14ac:dyDescent="0.2">
      <c r="A269" t="str" cm="1">
        <f t="array" aca="1" ref="A269" ca="1">INDIRECT("vowel_data!A" &amp; (INT((ROW()-2)/10) + 2))</f>
        <v xml:space="preserve"> </v>
      </c>
      <c r="B269">
        <f t="shared" si="1"/>
        <v>8</v>
      </c>
      <c r="C269">
        <f t="shared" si="87"/>
        <v>8</v>
      </c>
      <c r="D269">
        <f t="shared" si="81"/>
        <v>8</v>
      </c>
      <c r="E269">
        <f ca="1">VLOOKUP($A269,tblSourceFrequencies[#All],IF($D269&lt;=5,8,9),FALSE)</f>
        <v>0</v>
      </c>
      <c r="F269">
        <f ca="1">VLOOKUP($A269,tblSourceFrequencies[#All],4,FALSE)</f>
        <v>0</v>
      </c>
      <c r="G269">
        <f ca="1">VLOOKUP($A269,tblSourceFrequencies[#All],6,FALSE)</f>
        <v>0</v>
      </c>
    </row>
    <row r="270" spans="1:7" x14ac:dyDescent="0.2">
      <c r="A270" t="str" cm="1">
        <f t="array" aca="1" ref="A270" ca="1">INDIRECT("vowel_data!A" &amp; (INT((ROW()-2)/10) + 2))</f>
        <v xml:space="preserve"> </v>
      </c>
      <c r="B270">
        <f t="shared" si="1"/>
        <v>9</v>
      </c>
      <c r="C270">
        <f t="shared" si="87"/>
        <v>9</v>
      </c>
      <c r="D270">
        <f t="shared" si="81"/>
        <v>9</v>
      </c>
      <c r="E270">
        <f ca="1">VLOOKUP($A270,tblSourceFrequencies[#All],IF($D270&lt;=5,8,9),FALSE)</f>
        <v>0</v>
      </c>
      <c r="F270">
        <f ca="1">VLOOKUP($A270,tblSourceFrequencies[#All],4,FALSE)</f>
        <v>0</v>
      </c>
      <c r="G270">
        <f ca="1">VLOOKUP($A270,tblSourceFrequencies[#All],6,FALSE)</f>
        <v>0</v>
      </c>
    </row>
    <row r="271" spans="1:7" x14ac:dyDescent="0.2">
      <c r="A271" t="str" cm="1">
        <f t="array" aca="1" ref="A271" ca="1">INDIRECT("vowel_data!A" &amp; (INT((ROW()-2)/10) + 2))</f>
        <v xml:space="preserve"> </v>
      </c>
      <c r="B271">
        <f t="shared" si="1"/>
        <v>10</v>
      </c>
      <c r="C271">
        <f t="shared" si="87"/>
        <v>10</v>
      </c>
      <c r="D271">
        <f t="shared" si="81"/>
        <v>10</v>
      </c>
      <c r="E271">
        <f ca="1">VLOOKUP($A271,tblSourceFrequencies[#All],IF($D271&lt;=5,8,9),FALSE)</f>
        <v>0</v>
      </c>
      <c r="F271">
        <f ca="1">VLOOKUP($A271,tblSourceFrequencies[#All],4,FALSE)</f>
        <v>0</v>
      </c>
      <c r="G271">
        <f ca="1">VLOOKUP($A271,tblSourceFrequencies[#All],6,FALSE)</f>
        <v>0</v>
      </c>
    </row>
    <row r="272" spans="1:7" x14ac:dyDescent="0.2">
      <c r="A272" t="str" cm="1">
        <f t="array" aca="1" ref="A272" ca="1">INDIRECT("vowel_data!A" &amp; (INT((ROW()-2)/10) + 2))</f>
        <v xml:space="preserve"> </v>
      </c>
      <c r="B272">
        <f>IF(MOD((ROW()-1),10)=0,10,MOD((ROW()-1),10))</f>
        <v>1</v>
      </c>
      <c r="C272">
        <f>B272</f>
        <v>1</v>
      </c>
      <c r="D272">
        <f t="shared" si="81"/>
        <v>1</v>
      </c>
      <c r="E272">
        <f ca="1">VLOOKUP($A272,tblSourceFrequencies[#All],IF($D272&lt;=5,8,9),FALSE)</f>
        <v>0</v>
      </c>
      <c r="F272">
        <f ca="1">VLOOKUP($A272,tblSourceFrequencies[#All],4,FALSE)</f>
        <v>0</v>
      </c>
      <c r="G272">
        <f ca="1">VLOOKUP($A272,tblSourceFrequencies[#All],6,FALSE)</f>
        <v>0</v>
      </c>
    </row>
    <row r="273" spans="1:7" x14ac:dyDescent="0.2">
      <c r="A273" t="str" cm="1">
        <f t="array" aca="1" ref="A273" ca="1">INDIRECT("vowel_data!A" &amp; (INT((ROW()-2)/10) + 2))</f>
        <v xml:space="preserve"> </v>
      </c>
      <c r="B273">
        <f t="shared" si="1"/>
        <v>2</v>
      </c>
      <c r="C273">
        <f t="shared" ref="C273:C281" si="88">B273</f>
        <v>2</v>
      </c>
      <c r="D273">
        <f t="shared" si="81"/>
        <v>2</v>
      </c>
      <c r="E273">
        <f ca="1">VLOOKUP($A273,tblSourceFrequencies[#All],IF($D273&lt;=5,8,9),FALSE)</f>
        <v>0</v>
      </c>
      <c r="F273">
        <f ca="1">VLOOKUP($A273,tblSourceFrequencies[#All],4,FALSE)</f>
        <v>0</v>
      </c>
      <c r="G273">
        <f ca="1">VLOOKUP($A273,tblSourceFrequencies[#All],6,FALSE)</f>
        <v>0</v>
      </c>
    </row>
    <row r="274" spans="1:7" x14ac:dyDescent="0.2">
      <c r="A274" t="str" cm="1">
        <f t="array" aca="1" ref="A274" ca="1">INDIRECT("vowel_data!A" &amp; (INT((ROW()-2)/10) + 2))</f>
        <v xml:space="preserve"> </v>
      </c>
      <c r="B274">
        <f t="shared" si="1"/>
        <v>3</v>
      </c>
      <c r="C274">
        <f t="shared" si="88"/>
        <v>3</v>
      </c>
      <c r="D274">
        <f t="shared" si="81"/>
        <v>3</v>
      </c>
      <c r="E274">
        <f ca="1">VLOOKUP($A274,tblSourceFrequencies[#All],IF($D274&lt;=5,8,9),FALSE)</f>
        <v>0</v>
      </c>
      <c r="F274">
        <f ca="1">VLOOKUP($A274,tblSourceFrequencies[#All],4,FALSE)</f>
        <v>0</v>
      </c>
      <c r="G274">
        <f ca="1">VLOOKUP($A274,tblSourceFrequencies[#All],6,FALSE)</f>
        <v>0</v>
      </c>
    </row>
    <row r="275" spans="1:7" x14ac:dyDescent="0.2">
      <c r="A275" t="str" cm="1">
        <f t="array" aca="1" ref="A275" ca="1">INDIRECT("vowel_data!A" &amp; (INT((ROW()-2)/10) + 2))</f>
        <v xml:space="preserve"> </v>
      </c>
      <c r="B275">
        <f t="shared" si="1"/>
        <v>4</v>
      </c>
      <c r="C275">
        <f t="shared" si="88"/>
        <v>4</v>
      </c>
      <c r="D275">
        <f t="shared" si="81"/>
        <v>4</v>
      </c>
      <c r="E275">
        <f ca="1">VLOOKUP($A275,tblSourceFrequencies[#All],IF($D275&lt;=5,8,9),FALSE)</f>
        <v>0</v>
      </c>
      <c r="F275">
        <f ca="1">VLOOKUP($A275,tblSourceFrequencies[#All],4,FALSE)</f>
        <v>0</v>
      </c>
      <c r="G275">
        <f ca="1">VLOOKUP($A275,tblSourceFrequencies[#All],6,FALSE)</f>
        <v>0</v>
      </c>
    </row>
    <row r="276" spans="1:7" x14ac:dyDescent="0.2">
      <c r="A276" t="str" cm="1">
        <f t="array" aca="1" ref="A276" ca="1">INDIRECT("vowel_data!A" &amp; (INT((ROW()-2)/10) + 2))</f>
        <v xml:space="preserve"> </v>
      </c>
      <c r="B276">
        <f t="shared" si="1"/>
        <v>5</v>
      </c>
      <c r="C276">
        <f t="shared" si="88"/>
        <v>5</v>
      </c>
      <c r="D276">
        <f t="shared" si="81"/>
        <v>5</v>
      </c>
      <c r="E276">
        <f ca="1">VLOOKUP($A276,tblSourceFrequencies[#All],IF($D276&lt;=5,8,9),FALSE)</f>
        <v>0</v>
      </c>
      <c r="F276">
        <f ca="1">VLOOKUP($A276,tblSourceFrequencies[#All],4,FALSE)</f>
        <v>0</v>
      </c>
      <c r="G276">
        <f ca="1">VLOOKUP($A276,tblSourceFrequencies[#All],6,FALSE)</f>
        <v>0</v>
      </c>
    </row>
    <row r="277" spans="1:7" x14ac:dyDescent="0.2">
      <c r="A277" t="str" cm="1">
        <f t="array" aca="1" ref="A277" ca="1">INDIRECT("vowel_data!A" &amp; (INT((ROW()-2)/10) + 2))</f>
        <v xml:space="preserve"> </v>
      </c>
      <c r="B277">
        <f t="shared" si="1"/>
        <v>6</v>
      </c>
      <c r="C277">
        <f t="shared" si="88"/>
        <v>6</v>
      </c>
      <c r="D277">
        <f t="shared" si="81"/>
        <v>6</v>
      </c>
      <c r="E277">
        <f ca="1">VLOOKUP($A277,tblSourceFrequencies[#All],IF($D277&lt;=5,8,9),FALSE)</f>
        <v>0</v>
      </c>
      <c r="F277">
        <f ca="1">VLOOKUP($A277,tblSourceFrequencies[#All],4,FALSE)</f>
        <v>0</v>
      </c>
      <c r="G277">
        <f ca="1">VLOOKUP($A277,tblSourceFrequencies[#All],6,FALSE)</f>
        <v>0</v>
      </c>
    </row>
    <row r="278" spans="1:7" x14ac:dyDescent="0.2">
      <c r="A278" t="str" cm="1">
        <f t="array" aca="1" ref="A278" ca="1">INDIRECT("vowel_data!A" &amp; (INT((ROW()-2)/10) + 2))</f>
        <v xml:space="preserve"> </v>
      </c>
      <c r="B278">
        <f t="shared" si="1"/>
        <v>7</v>
      </c>
      <c r="C278">
        <f t="shared" si="88"/>
        <v>7</v>
      </c>
      <c r="D278">
        <f t="shared" si="81"/>
        <v>7</v>
      </c>
      <c r="E278">
        <f ca="1">VLOOKUP($A278,tblSourceFrequencies[#All],IF($D278&lt;=5,8,9),FALSE)</f>
        <v>0</v>
      </c>
      <c r="F278">
        <f ca="1">VLOOKUP($A278,tblSourceFrequencies[#All],4,FALSE)</f>
        <v>0</v>
      </c>
      <c r="G278">
        <f ca="1">VLOOKUP($A278,tblSourceFrequencies[#All],6,FALSE)</f>
        <v>0</v>
      </c>
    </row>
    <row r="279" spans="1:7" x14ac:dyDescent="0.2">
      <c r="A279" t="str" cm="1">
        <f t="array" aca="1" ref="A279" ca="1">INDIRECT("vowel_data!A" &amp; (INT((ROW()-2)/10) + 2))</f>
        <v xml:space="preserve"> </v>
      </c>
      <c r="B279">
        <f t="shared" si="1"/>
        <v>8</v>
      </c>
      <c r="C279">
        <f t="shared" si="88"/>
        <v>8</v>
      </c>
      <c r="D279">
        <f t="shared" si="81"/>
        <v>8</v>
      </c>
      <c r="E279">
        <f ca="1">VLOOKUP($A279,tblSourceFrequencies[#All],IF($D279&lt;=5,8,9),FALSE)</f>
        <v>0</v>
      </c>
      <c r="F279">
        <f ca="1">VLOOKUP($A279,tblSourceFrequencies[#All],4,FALSE)</f>
        <v>0</v>
      </c>
      <c r="G279">
        <f ca="1">VLOOKUP($A279,tblSourceFrequencies[#All],6,FALSE)</f>
        <v>0</v>
      </c>
    </row>
    <row r="280" spans="1:7" x14ac:dyDescent="0.2">
      <c r="A280" t="str" cm="1">
        <f t="array" aca="1" ref="A280" ca="1">INDIRECT("vowel_data!A" &amp; (INT((ROW()-2)/10) + 2))</f>
        <v xml:space="preserve"> </v>
      </c>
      <c r="B280">
        <f t="shared" si="1"/>
        <v>9</v>
      </c>
      <c r="C280">
        <f t="shared" si="88"/>
        <v>9</v>
      </c>
      <c r="D280">
        <f t="shared" si="81"/>
        <v>9</v>
      </c>
      <c r="E280">
        <f ca="1">VLOOKUP($A280,tblSourceFrequencies[#All],IF($D280&lt;=5,8,9),FALSE)</f>
        <v>0</v>
      </c>
      <c r="F280">
        <f ca="1">VLOOKUP($A280,tblSourceFrequencies[#All],4,FALSE)</f>
        <v>0</v>
      </c>
      <c r="G280">
        <f ca="1">VLOOKUP($A280,tblSourceFrequencies[#All],6,FALSE)</f>
        <v>0</v>
      </c>
    </row>
    <row r="281" spans="1:7" x14ac:dyDescent="0.2">
      <c r="A281" t="str" cm="1">
        <f t="array" aca="1" ref="A281" ca="1">INDIRECT("vowel_data!A" &amp; (INT((ROW()-2)/10) + 2))</f>
        <v xml:space="preserve"> </v>
      </c>
      <c r="B281">
        <f t="shared" si="1"/>
        <v>10</v>
      </c>
      <c r="C281">
        <f t="shared" si="88"/>
        <v>10</v>
      </c>
      <c r="D281">
        <f t="shared" si="81"/>
        <v>10</v>
      </c>
      <c r="E281">
        <f ca="1">VLOOKUP($A281,tblSourceFrequencies[#All],IF($D281&lt;=5,8,9),FALSE)</f>
        <v>0</v>
      </c>
      <c r="F281">
        <f ca="1">VLOOKUP($A281,tblSourceFrequencies[#All],4,FALSE)</f>
        <v>0</v>
      </c>
      <c r="G281">
        <f ca="1">VLOOKUP($A281,tblSourceFrequencies[#All],6,FALSE)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1E96-C936-4F47-A4C7-F64A152396BB}">
  <dimension ref="A1:B5"/>
  <sheetViews>
    <sheetView workbookViewId="0">
      <selection activeCell="E14" sqref="E14"/>
    </sheetView>
  </sheetViews>
  <sheetFormatPr baseColWidth="10" defaultRowHeight="16" x14ac:dyDescent="0.2"/>
  <cols>
    <col min="1" max="1" width="15.5703125" customWidth="1"/>
  </cols>
  <sheetData>
    <row r="1" spans="1:2" x14ac:dyDescent="0.2">
      <c r="A1" t="s">
        <v>28</v>
      </c>
    </row>
    <row r="2" spans="1:2" x14ac:dyDescent="0.2">
      <c r="A2" s="1" t="s">
        <v>29</v>
      </c>
      <c r="B2" t="s">
        <v>15</v>
      </c>
    </row>
    <row r="3" spans="1:2" x14ac:dyDescent="0.2">
      <c r="A3" s="1" t="s">
        <v>30</v>
      </c>
      <c r="B3" t="s">
        <v>17</v>
      </c>
    </row>
    <row r="4" spans="1:2" x14ac:dyDescent="0.2">
      <c r="A4" s="1" t="s">
        <v>31</v>
      </c>
      <c r="B4" t="s">
        <v>16</v>
      </c>
    </row>
    <row r="5" spans="1:2" x14ac:dyDescent="0.2">
      <c r="A5" s="1" t="s">
        <v>32</v>
      </c>
      <c r="B5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vowel_data</vt:lpstr>
      <vt:lpstr>csv_output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Fox</dc:creator>
  <cp:lastModifiedBy>Jonathan Fox</cp:lastModifiedBy>
  <dcterms:created xsi:type="dcterms:W3CDTF">2024-10-20T16:28:18Z</dcterms:created>
  <dcterms:modified xsi:type="dcterms:W3CDTF">2024-10-20T20:01:09Z</dcterms:modified>
</cp:coreProperties>
</file>