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labour_reports\"/>
    </mc:Choice>
  </mc:AlternateContent>
  <xr:revisionPtr revIDLastSave="0" documentId="13_ncr:1_{98A7DBF5-6C9A-4680-8881-90639E99B3EA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Regional Staff" sheetId="2" r:id="rId1"/>
    <sheet name="Regional Staff Salary Schedule" sheetId="3" r:id="rId2"/>
    <sheet name="Tech Staff" sheetId="4" r:id="rId3"/>
    <sheet name="Tech Staff Salary Schedule" sheetId="5" r:id="rId4"/>
    <sheet name="Benefits Multiplier" sheetId="6" r:id="rId5"/>
  </sheets>
  <definedNames>
    <definedName name="_xlnm._FilterDatabase" localSheetId="0" hidden="1">'Regional Staff'!$A$1:$I$21</definedName>
    <definedName name="_xlnm._FilterDatabase" localSheetId="2" hidden="1">'Tech Staff'!$A$1:$L$38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</calcChain>
</file>

<file path=xl/sharedStrings.xml><?xml version="1.0" encoding="utf-8"?>
<sst xmlns="http://schemas.openxmlformats.org/spreadsheetml/2006/main" count="263" uniqueCount="108">
  <si>
    <t>Administrative Support Sec</t>
  </si>
  <si>
    <t>71752099-100</t>
  </si>
  <si>
    <t>71752000-860</t>
  </si>
  <si>
    <t>BiomedEngnr IMIS Tech</t>
  </si>
  <si>
    <t>71752020-400</t>
  </si>
  <si>
    <t>71752020-620</t>
  </si>
  <si>
    <t>71752025-620</t>
  </si>
  <si>
    <t>Malo, Vaun</t>
  </si>
  <si>
    <t>Director</t>
  </si>
  <si>
    <t>Gorelik, Steve</t>
  </si>
  <si>
    <t>Koch, Timothy</t>
  </si>
  <si>
    <t>Gaboriault, Michel</t>
  </si>
  <si>
    <t>Engineer</t>
  </si>
  <si>
    <t>Bath, Sundeep</t>
  </si>
  <si>
    <t>Site Operations Manager</t>
  </si>
  <si>
    <t>Dixon, John</t>
  </si>
  <si>
    <t>Manager Site Ops &amp; Regional</t>
  </si>
  <si>
    <t>Rose, Emily</t>
  </si>
  <si>
    <t>Sosnowski, Emil-Peter</t>
  </si>
  <si>
    <t>Gribbons, Brendan</t>
  </si>
  <si>
    <t>Biomedical Engineer Manager</t>
  </si>
  <si>
    <t>Kajla, Sundeep</t>
  </si>
  <si>
    <t>Ho, Po Yan (Ivy)</t>
  </si>
  <si>
    <t>Bio Med Adm Supervisor</t>
  </si>
  <si>
    <t>Namshirin, Pejman</t>
  </si>
  <si>
    <t>Boal, Jane</t>
  </si>
  <si>
    <t>Quality Improvement Leader</t>
  </si>
  <si>
    <t>FHA</t>
  </si>
  <si>
    <t>VCH</t>
  </si>
  <si>
    <t>PHSA</t>
  </si>
  <si>
    <t>PHC</t>
  </si>
  <si>
    <t>Yong, Laura Elizabeth</t>
  </si>
  <si>
    <t>Umlas, Regina</t>
  </si>
  <si>
    <t>Soet, Richard</t>
  </si>
  <si>
    <t>Nichita, Lynn Marie</t>
  </si>
  <si>
    <t>Ladines, Marc</t>
  </si>
  <si>
    <t>Ismail, Joetika</t>
  </si>
  <si>
    <t>Hsieh, Chang-Chih Tony</t>
  </si>
  <si>
    <t>title</t>
  </si>
  <si>
    <t>name</t>
  </si>
  <si>
    <t>assigned_cost_centre</t>
  </si>
  <si>
    <t>health_auth</t>
  </si>
  <si>
    <t>range</t>
  </si>
  <si>
    <t>Miller, Samantha</t>
  </si>
  <si>
    <t>VCH, PHC</t>
  </si>
  <si>
    <t>clinical_renal_responsibility</t>
  </si>
  <si>
    <t>imaging_responsibility</t>
  </si>
  <si>
    <t>Park, Carol</t>
  </si>
  <si>
    <t>Executive Director</t>
  </si>
  <si>
    <t>min_annual_salary</t>
  </si>
  <si>
    <t>max_annual_salary</t>
  </si>
  <si>
    <t>max_salary</t>
  </si>
  <si>
    <t>min_salary</t>
  </si>
  <si>
    <t>benefits_multiplier:</t>
  </si>
  <si>
    <t>cost_centre_name</t>
  </si>
  <si>
    <t>function</t>
  </si>
  <si>
    <t>level8</t>
  </si>
  <si>
    <t>level9</t>
  </si>
  <si>
    <t>level10</t>
  </si>
  <si>
    <t>level12</t>
  </si>
  <si>
    <t>BME_UBC</t>
  </si>
  <si>
    <t>Clinical</t>
  </si>
  <si>
    <t>BME_RHS</t>
  </si>
  <si>
    <t>BME_VGH</t>
  </si>
  <si>
    <t>BME_NSCG_LGH</t>
  </si>
  <si>
    <t>BME_NSCG_PRGH</t>
  </si>
  <si>
    <t>BME_DI_VGH</t>
  </si>
  <si>
    <t>Imaging</t>
  </si>
  <si>
    <t>BME_SPH</t>
  </si>
  <si>
    <t>BME_DI_SPH</t>
  </si>
  <si>
    <t>BME_RENAL_SPH</t>
  </si>
  <si>
    <t>Renal</t>
  </si>
  <si>
    <t>BME_BCC</t>
  </si>
  <si>
    <t>BME_BCCW</t>
  </si>
  <si>
    <t>BME_DI_BCC</t>
  </si>
  <si>
    <t>BME_DI_BCCW</t>
  </si>
  <si>
    <t>BME_ARH</t>
  </si>
  <si>
    <t>BME_DI_ARH</t>
  </si>
  <si>
    <t>BME_BUH</t>
  </si>
  <si>
    <t>BME_CGH</t>
  </si>
  <si>
    <t>BME_DH</t>
  </si>
  <si>
    <t>BME_ERH</t>
  </si>
  <si>
    <t>BME_LMH</t>
  </si>
  <si>
    <t>BME_POC</t>
  </si>
  <si>
    <t>BME_PAH</t>
  </si>
  <si>
    <t>BME_RMH</t>
  </si>
  <si>
    <t>BME_RCH</t>
  </si>
  <si>
    <t>BME_SMH</t>
  </si>
  <si>
    <t>BME_MMH</t>
  </si>
  <si>
    <t>BME_FCH</t>
  </si>
  <si>
    <t>BME_RENAL_ARH</t>
  </si>
  <si>
    <t>BME_RENAL_TRICITIES</t>
  </si>
  <si>
    <t>BME_RENAL_ROYALCITY</t>
  </si>
  <si>
    <t>BME_RENAL_NEWTON</t>
  </si>
  <si>
    <t>BME_RENAL_PANORAMA</t>
  </si>
  <si>
    <t>BME_RENAL_RCH</t>
  </si>
  <si>
    <t>BME_RENAL_SMH</t>
  </si>
  <si>
    <t>BME_RENAL_ADU</t>
  </si>
  <si>
    <t>BME_DI_MTN</t>
  </si>
  <si>
    <t>BME_DI_OCEAN</t>
  </si>
  <si>
    <t>level</t>
  </si>
  <si>
    <t>year1_hourly_wage</t>
  </si>
  <si>
    <t>year2_hourly_wage</t>
  </si>
  <si>
    <t>year3_hourly_wage</t>
  </si>
  <si>
    <t>year4_hourly_wage</t>
  </si>
  <si>
    <t>year5_hourly_wage</t>
  </si>
  <si>
    <t>year6_hourly_wage</t>
  </si>
  <si>
    <t>FHA, VCH, PHC, PHSA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</si>
</sst>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1" fillId="0" borderId="0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/>
    <xf numFmtId="44" fontId="4" fillId="3" borderId="1" xfId="1" applyFont="1" applyFill="1" applyBorder="1"/>
    <xf numFmtId="6" fontId="1" fillId="0" borderId="1" xfId="0" applyNumberFormat="1" applyFont="1" applyFill="1" applyBorder="1"/>
    <xf numFmtId="0" fontId="5" fillId="2" borderId="1" xfId="0" applyFont="1" applyFill="1" applyBorder="1"/>
    <xf numFmtId="0" fontId="0" fillId="0" borderId="1" xfId="0" applyBorder="1"/>
    <xf numFmtId="0" fontId="0" fillId="4" borderId="1" xfId="0" applyFill="1" applyBorder="1"/>
    <xf numFmtId="44" fontId="0" fillId="0" borderId="1" xfId="1" applyFont="1" applyBorder="1"/>
    <xf numFmtId="0" fontId="0" fillId="0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4C70"/>
      <rgbColor rgb="00FFFFFF"/>
      <rgbColor rgb="004D4D4D"/>
      <rgbColor rgb="00DDA0DD"/>
      <rgbColor rgb="00AFEEEE"/>
      <rgbColor rgb="0087CEEB"/>
      <rgbColor rgb="0090EE90"/>
      <rgbColor rgb="00ADD8E6"/>
      <rgbColor rgb="00666666"/>
      <rgbColor rgb="00333333"/>
      <rgbColor rgb="00C0C0C0"/>
      <rgbColor rgb="00800080"/>
      <rgbColor rgb="00008080"/>
      <rgbColor rgb="00808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="130" zoomScaleNormal="130" workbookViewId="0">
      <selection activeCell="B9" sqref="B9"/>
    </sheetView>
  </sheetViews>
  <sheetFormatPr defaultRowHeight="15" x14ac:dyDescent="0.25"/>
  <cols>
    <col min="1" max="1" width="30.5703125" customWidth="1"/>
    <col min="2" max="2" width="21.85546875" customWidth="1"/>
    <col min="3" max="3" width="7.7109375" customWidth="1"/>
    <col min="4" max="4" width="15" customWidth="1"/>
    <col min="5" max="5" width="14.85546875" customWidth="1"/>
    <col min="6" max="6" width="26.42578125" bestFit="1" customWidth="1"/>
    <col min="7" max="7" width="26.42578125" customWidth="1"/>
    <col min="8" max="8" width="20.28515625" bestFit="1" customWidth="1"/>
    <col min="9" max="9" width="11.7109375" bestFit="1" customWidth="1"/>
    <col min="10" max="10" width="18.85546875" customWidth="1"/>
  </cols>
  <sheetData>
    <row r="1" spans="1:9" x14ac:dyDescent="0.25">
      <c r="A1" s="1" t="s">
        <v>38</v>
      </c>
      <c r="B1" s="1" t="s">
        <v>39</v>
      </c>
      <c r="C1" s="1" t="s">
        <v>42</v>
      </c>
      <c r="D1" s="2" t="s">
        <v>52</v>
      </c>
      <c r="E1" s="2" t="s">
        <v>51</v>
      </c>
      <c r="F1" s="1" t="s">
        <v>45</v>
      </c>
      <c r="G1" s="1" t="s">
        <v>46</v>
      </c>
      <c r="H1" s="1" t="s">
        <v>40</v>
      </c>
      <c r="I1" s="1" t="s">
        <v>41</v>
      </c>
    </row>
    <row r="2" spans="1:9" x14ac:dyDescent="0.25">
      <c r="A2" s="3" t="s">
        <v>3</v>
      </c>
      <c r="B2" s="3" t="s">
        <v>31</v>
      </c>
      <c r="C2" s="3">
        <v>10</v>
      </c>
      <c r="D2" s="4">
        <f>VLOOKUP(C2,'Regional Staff Salary Schedule'!$A$2:$C$18,2)</f>
        <v>99960</v>
      </c>
      <c r="E2" s="4">
        <f>VLOOKUP(C2,'Regional Staff Salary Schedule'!$A$2:$C$18,3)</f>
        <v>143693</v>
      </c>
      <c r="F2" s="3" t="s">
        <v>107</v>
      </c>
      <c r="G2" s="3" t="s">
        <v>107</v>
      </c>
      <c r="H2" s="3" t="s">
        <v>2</v>
      </c>
      <c r="I2" s="3" t="s">
        <v>27</v>
      </c>
    </row>
    <row r="3" spans="1:9" x14ac:dyDescent="0.25">
      <c r="A3" s="3" t="s">
        <v>0</v>
      </c>
      <c r="B3" s="3" t="s">
        <v>32</v>
      </c>
      <c r="C3" s="3">
        <v>5</v>
      </c>
      <c r="D3" s="4">
        <f>VLOOKUP(C3,'Regional Staff Salary Schedule'!$A$2:$C$18,2)</f>
        <v>53361</v>
      </c>
      <c r="E3" s="4">
        <f>VLOOKUP(C3,'Regional Staff Salary Schedule'!$A$2:$C$18,3)</f>
        <v>76707</v>
      </c>
      <c r="F3" s="3" t="s">
        <v>30</v>
      </c>
      <c r="G3" s="3" t="s">
        <v>30</v>
      </c>
      <c r="H3" s="3" t="s">
        <v>5</v>
      </c>
      <c r="I3" s="3" t="s">
        <v>30</v>
      </c>
    </row>
    <row r="4" spans="1:9" x14ac:dyDescent="0.25">
      <c r="A4" s="3" t="s">
        <v>3</v>
      </c>
      <c r="B4" s="3" t="s">
        <v>33</v>
      </c>
      <c r="C4" s="3">
        <v>10</v>
      </c>
      <c r="D4" s="4">
        <f>VLOOKUP(C4,'Regional Staff Salary Schedule'!$A$2:$C$18,2)</f>
        <v>99960</v>
      </c>
      <c r="E4" s="4">
        <f>VLOOKUP(C4,'Regional Staff Salary Schedule'!$A$2:$C$18,3)</f>
        <v>143693</v>
      </c>
      <c r="F4" s="3" t="s">
        <v>107</v>
      </c>
      <c r="G4" s="3" t="s">
        <v>107</v>
      </c>
      <c r="H4" s="3" t="s">
        <v>2</v>
      </c>
      <c r="I4" s="3" t="s">
        <v>27</v>
      </c>
    </row>
    <row r="5" spans="1:9" x14ac:dyDescent="0.25">
      <c r="A5" s="3" t="s">
        <v>0</v>
      </c>
      <c r="B5" s="3" t="s">
        <v>34</v>
      </c>
      <c r="C5" s="3">
        <v>5</v>
      </c>
      <c r="D5" s="4">
        <f>VLOOKUP(C5,'Regional Staff Salary Schedule'!$A$2:$C$18,2)</f>
        <v>53361</v>
      </c>
      <c r="E5" s="4">
        <f>VLOOKUP(C5,'Regional Staff Salary Schedule'!$A$2:$C$18,3)</f>
        <v>76707</v>
      </c>
      <c r="F5" s="3" t="s">
        <v>27</v>
      </c>
      <c r="G5" s="3" t="s">
        <v>27</v>
      </c>
      <c r="H5" s="3" t="s">
        <v>2</v>
      </c>
      <c r="I5" s="3" t="s">
        <v>27</v>
      </c>
    </row>
    <row r="6" spans="1:9" x14ac:dyDescent="0.25">
      <c r="A6" s="3" t="s">
        <v>0</v>
      </c>
      <c r="B6" s="3" t="s">
        <v>35</v>
      </c>
      <c r="C6" s="3">
        <v>5</v>
      </c>
      <c r="D6" s="4">
        <f>VLOOKUP(C6,'Regional Staff Salary Schedule'!$A$2:$C$18,2)</f>
        <v>53361</v>
      </c>
      <c r="E6" s="4">
        <f>VLOOKUP(C6,'Regional Staff Salary Schedule'!$A$2:$C$18,3)</f>
        <v>76707</v>
      </c>
      <c r="F6" s="3" t="s">
        <v>29</v>
      </c>
      <c r="G6" s="3" t="s">
        <v>29</v>
      </c>
      <c r="H6" s="3" t="s">
        <v>1</v>
      </c>
      <c r="I6" s="3" t="s">
        <v>29</v>
      </c>
    </row>
    <row r="7" spans="1:9" x14ac:dyDescent="0.25">
      <c r="A7" s="3" t="s">
        <v>0</v>
      </c>
      <c r="B7" s="3" t="s">
        <v>36</v>
      </c>
      <c r="C7" s="3">
        <v>5</v>
      </c>
      <c r="D7" s="4">
        <f>VLOOKUP(C7,'Regional Staff Salary Schedule'!$A$2:$C$18,2)</f>
        <v>53361</v>
      </c>
      <c r="E7" s="4">
        <f>VLOOKUP(C7,'Regional Staff Salary Schedule'!$A$2:$C$18,3)</f>
        <v>76707</v>
      </c>
      <c r="F7" s="3" t="s">
        <v>27</v>
      </c>
      <c r="G7" s="3" t="s">
        <v>27</v>
      </c>
      <c r="H7" s="3" t="s">
        <v>2</v>
      </c>
      <c r="I7" s="3" t="s">
        <v>27</v>
      </c>
    </row>
    <row r="8" spans="1:9" x14ac:dyDescent="0.25">
      <c r="A8" s="3" t="s">
        <v>3</v>
      </c>
      <c r="B8" s="3" t="s">
        <v>37</v>
      </c>
      <c r="C8" s="3">
        <v>10</v>
      </c>
      <c r="D8" s="4">
        <f>VLOOKUP(C8,'Regional Staff Salary Schedule'!$A$2:$C$18,2)</f>
        <v>99960</v>
      </c>
      <c r="E8" s="4">
        <f>VLOOKUP(C8,'Regional Staff Salary Schedule'!$A$2:$C$18,3)</f>
        <v>143693</v>
      </c>
      <c r="F8" s="3" t="s">
        <v>107</v>
      </c>
      <c r="G8" s="3" t="s">
        <v>107</v>
      </c>
      <c r="H8" s="3" t="s">
        <v>4</v>
      </c>
      <c r="I8" s="3" t="s">
        <v>30</v>
      </c>
    </row>
    <row r="9" spans="1:9" x14ac:dyDescent="0.25">
      <c r="A9" s="3" t="s">
        <v>8</v>
      </c>
      <c r="B9" s="3" t="s">
        <v>7</v>
      </c>
      <c r="C9" s="3">
        <v>11</v>
      </c>
      <c r="D9" s="4">
        <f>VLOOKUP(C9,'Regional Staff Salary Schedule'!$A$2:$C$18,2)</f>
        <v>109997</v>
      </c>
      <c r="E9" s="4">
        <f>VLOOKUP(C9,'Regional Staff Salary Schedule'!$A$2:$C$18,3)</f>
        <v>158120</v>
      </c>
      <c r="F9" s="3" t="s">
        <v>27</v>
      </c>
      <c r="G9" s="3"/>
      <c r="H9" s="3" t="s">
        <v>2</v>
      </c>
      <c r="I9" s="3" t="s">
        <v>27</v>
      </c>
    </row>
    <row r="10" spans="1:9" x14ac:dyDescent="0.25">
      <c r="A10" s="3" t="s">
        <v>8</v>
      </c>
      <c r="B10" s="3" t="s">
        <v>9</v>
      </c>
      <c r="C10" s="3">
        <v>11</v>
      </c>
      <c r="D10" s="4">
        <f>VLOOKUP(C10,'Regional Staff Salary Schedule'!$A$2:$C$18,2)</f>
        <v>109997</v>
      </c>
      <c r="E10" s="4">
        <f>VLOOKUP(C10,'Regional Staff Salary Schedule'!$A$2:$C$18,3)</f>
        <v>158120</v>
      </c>
      <c r="F10" s="3" t="s">
        <v>44</v>
      </c>
      <c r="G10" s="3"/>
      <c r="H10" s="3" t="s">
        <v>4</v>
      </c>
      <c r="I10" s="3" t="s">
        <v>30</v>
      </c>
    </row>
    <row r="11" spans="1:9" x14ac:dyDescent="0.25">
      <c r="A11" s="3" t="s">
        <v>8</v>
      </c>
      <c r="B11" s="3" t="s">
        <v>10</v>
      </c>
      <c r="C11" s="3">
        <v>11</v>
      </c>
      <c r="D11" s="4">
        <f>VLOOKUP(C11,'Regional Staff Salary Schedule'!$A$2:$C$18,2)</f>
        <v>109997</v>
      </c>
      <c r="E11" s="4">
        <f>VLOOKUP(C11,'Regional Staff Salary Schedule'!$A$2:$C$18,3)</f>
        <v>158120</v>
      </c>
      <c r="F11" s="3" t="s">
        <v>29</v>
      </c>
      <c r="G11" s="3" t="s">
        <v>107</v>
      </c>
      <c r="H11" s="3" t="s">
        <v>6</v>
      </c>
      <c r="I11" s="3" t="s">
        <v>28</v>
      </c>
    </row>
    <row r="12" spans="1:9" x14ac:dyDescent="0.25">
      <c r="A12" s="3" t="s">
        <v>12</v>
      </c>
      <c r="B12" s="3" t="s">
        <v>11</v>
      </c>
      <c r="C12" s="3">
        <v>8</v>
      </c>
      <c r="D12" s="4">
        <f>VLOOKUP(C12,'Regional Staff Salary Schedule'!$A$2:$C$18,2)</f>
        <v>76296</v>
      </c>
      <c r="E12" s="4">
        <f>VLOOKUP(C12,'Regional Staff Salary Schedule'!$A$2:$C$18,3)</f>
        <v>109676</v>
      </c>
      <c r="F12" s="3" t="s">
        <v>107</v>
      </c>
      <c r="G12" s="3" t="s">
        <v>107</v>
      </c>
      <c r="H12" s="3" t="s">
        <v>2</v>
      </c>
      <c r="I12" s="3" t="s">
        <v>27</v>
      </c>
    </row>
    <row r="13" spans="1:9" x14ac:dyDescent="0.25">
      <c r="A13" s="3" t="s">
        <v>14</v>
      </c>
      <c r="B13" s="3" t="s">
        <v>13</v>
      </c>
      <c r="C13" s="3">
        <v>8</v>
      </c>
      <c r="D13" s="4">
        <f>VLOOKUP(C13,'Regional Staff Salary Schedule'!$A$2:$C$18,2)</f>
        <v>76296</v>
      </c>
      <c r="E13" s="4">
        <f>VLOOKUP(C13,'Regional Staff Salary Schedule'!$A$2:$C$18,3)</f>
        <v>109676</v>
      </c>
      <c r="F13" s="3" t="s">
        <v>30</v>
      </c>
      <c r="G13" s="3"/>
      <c r="H13" s="3" t="s">
        <v>4</v>
      </c>
      <c r="I13" s="3" t="s">
        <v>30</v>
      </c>
    </row>
    <row r="14" spans="1:9" x14ac:dyDescent="0.25">
      <c r="A14" s="3" t="s">
        <v>16</v>
      </c>
      <c r="B14" s="3" t="s">
        <v>15</v>
      </c>
      <c r="C14" s="3">
        <v>9</v>
      </c>
      <c r="D14" s="4">
        <f>VLOOKUP(C14,'Regional Staff Salary Schedule'!$A$2:$C$18,2)</f>
        <v>90902</v>
      </c>
      <c r="E14" s="4">
        <f>VLOOKUP(C14,'Regional Staff Salary Schedule'!$A$2:$C$18,3)</f>
        <v>130672</v>
      </c>
      <c r="F14" s="3" t="s">
        <v>27</v>
      </c>
      <c r="G14" s="3"/>
      <c r="H14" s="3" t="s">
        <v>2</v>
      </c>
      <c r="I14" s="3" t="s">
        <v>27</v>
      </c>
    </row>
    <row r="15" spans="1:9" x14ac:dyDescent="0.25">
      <c r="A15" s="3" t="s">
        <v>12</v>
      </c>
      <c r="B15" s="3" t="s">
        <v>17</v>
      </c>
      <c r="C15" s="3">
        <v>8</v>
      </c>
      <c r="D15" s="4">
        <f>VLOOKUP(C15,'Regional Staff Salary Schedule'!$A$2:$C$18,2)</f>
        <v>76296</v>
      </c>
      <c r="E15" s="4">
        <f>VLOOKUP(C15,'Regional Staff Salary Schedule'!$A$2:$C$18,3)</f>
        <v>109676</v>
      </c>
      <c r="F15" s="3" t="s">
        <v>107</v>
      </c>
      <c r="G15" s="3" t="s">
        <v>107</v>
      </c>
      <c r="H15" s="3" t="s">
        <v>5</v>
      </c>
      <c r="I15" s="3" t="s">
        <v>28</v>
      </c>
    </row>
    <row r="16" spans="1:9" x14ac:dyDescent="0.25">
      <c r="A16" s="3" t="s">
        <v>12</v>
      </c>
      <c r="B16" s="3" t="s">
        <v>18</v>
      </c>
      <c r="C16" s="3">
        <v>8</v>
      </c>
      <c r="D16" s="4">
        <f>VLOOKUP(C16,'Regional Staff Salary Schedule'!$A$2:$C$18,2)</f>
        <v>76296</v>
      </c>
      <c r="E16" s="4">
        <f>VLOOKUP(C16,'Regional Staff Salary Schedule'!$A$2:$C$18,3)</f>
        <v>109676</v>
      </c>
      <c r="F16" s="3" t="s">
        <v>107</v>
      </c>
      <c r="G16" s="3" t="s">
        <v>107</v>
      </c>
      <c r="H16" s="3" t="s">
        <v>5</v>
      </c>
      <c r="I16" s="3" t="s">
        <v>28</v>
      </c>
    </row>
    <row r="17" spans="1:9" x14ac:dyDescent="0.25">
      <c r="A17" s="3" t="s">
        <v>20</v>
      </c>
      <c r="B17" s="3" t="s">
        <v>19</v>
      </c>
      <c r="C17" s="3">
        <v>9</v>
      </c>
      <c r="D17" s="4">
        <f>VLOOKUP(C17,'Regional Staff Salary Schedule'!$A$2:$C$18,2)</f>
        <v>90902</v>
      </c>
      <c r="E17" s="4">
        <f>VLOOKUP(C17,'Regional Staff Salary Schedule'!$A$2:$C$18,3)</f>
        <v>130672</v>
      </c>
      <c r="F17" s="3" t="s">
        <v>107</v>
      </c>
      <c r="G17" s="3" t="s">
        <v>107</v>
      </c>
      <c r="H17" s="3" t="s">
        <v>5</v>
      </c>
      <c r="I17" s="3" t="s">
        <v>28</v>
      </c>
    </row>
    <row r="18" spans="1:9" x14ac:dyDescent="0.25">
      <c r="A18" s="3" t="s">
        <v>16</v>
      </c>
      <c r="B18" s="3" t="s">
        <v>21</v>
      </c>
      <c r="C18" s="3">
        <v>9</v>
      </c>
      <c r="D18" s="4">
        <f>VLOOKUP(C18,'Regional Staff Salary Schedule'!$A$2:$C$18,2)</f>
        <v>90902</v>
      </c>
      <c r="E18" s="4">
        <f>VLOOKUP(C18,'Regional Staff Salary Schedule'!$A$2:$C$18,3)</f>
        <v>130672</v>
      </c>
      <c r="F18" s="3" t="s">
        <v>29</v>
      </c>
      <c r="G18" s="3" t="s">
        <v>107</v>
      </c>
      <c r="H18" s="3" t="s">
        <v>2</v>
      </c>
      <c r="I18" s="3" t="s">
        <v>27</v>
      </c>
    </row>
    <row r="19" spans="1:9" x14ac:dyDescent="0.25">
      <c r="A19" s="3" t="s">
        <v>23</v>
      </c>
      <c r="B19" s="3" t="s">
        <v>22</v>
      </c>
      <c r="C19" s="3">
        <v>5</v>
      </c>
      <c r="D19" s="4">
        <f>VLOOKUP(C19,'Regional Staff Salary Schedule'!$A$2:$C$18,2)</f>
        <v>53361</v>
      </c>
      <c r="E19" s="4">
        <f>VLOOKUP(C19,'Regional Staff Salary Schedule'!$A$2:$C$18,3)</f>
        <v>76707</v>
      </c>
      <c r="F19" s="3" t="s">
        <v>107</v>
      </c>
      <c r="G19" s="3" t="s">
        <v>107</v>
      </c>
      <c r="H19" s="3" t="s">
        <v>5</v>
      </c>
      <c r="I19" s="3" t="s">
        <v>28</v>
      </c>
    </row>
    <row r="20" spans="1:9" x14ac:dyDescent="0.25">
      <c r="A20" s="3" t="s">
        <v>16</v>
      </c>
      <c r="B20" s="3" t="s">
        <v>24</v>
      </c>
      <c r="C20" s="3">
        <v>9</v>
      </c>
      <c r="D20" s="4">
        <f>VLOOKUP(C20,'Regional Staff Salary Schedule'!$A$2:$C$18,2)</f>
        <v>90902</v>
      </c>
      <c r="E20" s="4">
        <f>VLOOKUP(C20,'Regional Staff Salary Schedule'!$A$2:$C$18,3)</f>
        <v>130672</v>
      </c>
      <c r="F20" s="3" t="s">
        <v>28</v>
      </c>
      <c r="G20" s="3"/>
      <c r="H20" s="3" t="s">
        <v>5</v>
      </c>
      <c r="I20" s="3" t="s">
        <v>28</v>
      </c>
    </row>
    <row r="21" spans="1:9" x14ac:dyDescent="0.25">
      <c r="A21" s="3" t="s">
        <v>26</v>
      </c>
      <c r="B21" s="3" t="s">
        <v>25</v>
      </c>
      <c r="C21" s="3">
        <v>8</v>
      </c>
      <c r="D21" s="4">
        <f>VLOOKUP(C21,'Regional Staff Salary Schedule'!$A$2:$C$18,2)</f>
        <v>76296</v>
      </c>
      <c r="E21" s="4">
        <f>VLOOKUP(C21,'Regional Staff Salary Schedule'!$A$2:$C$18,3)</f>
        <v>109676</v>
      </c>
      <c r="F21" s="3" t="s">
        <v>107</v>
      </c>
      <c r="G21" s="3" t="s">
        <v>107</v>
      </c>
      <c r="H21" s="3" t="s">
        <v>5</v>
      </c>
      <c r="I21" s="3" t="s">
        <v>28</v>
      </c>
    </row>
    <row r="22" spans="1:9" x14ac:dyDescent="0.25">
      <c r="A22" s="3" t="s">
        <v>0</v>
      </c>
      <c r="B22" s="3" t="s">
        <v>43</v>
      </c>
      <c r="C22" s="3">
        <v>5</v>
      </c>
      <c r="D22" s="4">
        <f>VLOOKUP(C22,'Regional Staff Salary Schedule'!$A$2:$C$18,2)</f>
        <v>53361</v>
      </c>
      <c r="E22" s="4">
        <f>VLOOKUP(C22,'Regional Staff Salary Schedule'!$A$2:$C$18,3)</f>
        <v>76707</v>
      </c>
      <c r="F22" s="3" t="s">
        <v>28</v>
      </c>
      <c r="G22" s="3" t="s">
        <v>28</v>
      </c>
      <c r="H22" s="3" t="s">
        <v>5</v>
      </c>
      <c r="I22" s="3" t="s">
        <v>28</v>
      </c>
    </row>
    <row r="23" spans="1:9" x14ac:dyDescent="0.25">
      <c r="A23" s="3" t="s">
        <v>48</v>
      </c>
      <c r="B23" s="3" t="s">
        <v>47</v>
      </c>
      <c r="C23" s="3">
        <v>13</v>
      </c>
      <c r="D23" s="4">
        <f>VLOOKUP(C23,'Regional Staff Salary Schedule'!$A$2:$C$18,2)</f>
        <v>133171</v>
      </c>
      <c r="E23" s="4">
        <f>VLOOKUP(C23,'Regional Staff Salary Schedule'!$A$2:$C$18,3)</f>
        <v>199757</v>
      </c>
      <c r="F23" s="3" t="s">
        <v>107</v>
      </c>
      <c r="G23" s="3" t="s">
        <v>107</v>
      </c>
      <c r="H23" s="3"/>
      <c r="I23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8EDC-440D-4FB4-8070-E69FB2587701}">
  <dimension ref="A1:C18"/>
  <sheetViews>
    <sheetView workbookViewId="0">
      <selection activeCell="F18" sqref="F18"/>
    </sheetView>
  </sheetViews>
  <sheetFormatPr defaultRowHeight="15" x14ac:dyDescent="0.25"/>
  <cols>
    <col min="2" max="2" width="18.85546875" customWidth="1"/>
    <col min="3" max="3" width="18.42578125" customWidth="1"/>
  </cols>
  <sheetData>
    <row r="1" spans="1:3" x14ac:dyDescent="0.25">
      <c r="A1" s="1" t="s">
        <v>42</v>
      </c>
      <c r="B1" s="1" t="s">
        <v>49</v>
      </c>
      <c r="C1" s="1" t="s">
        <v>50</v>
      </c>
    </row>
    <row r="2" spans="1:3" x14ac:dyDescent="0.25">
      <c r="A2" s="3">
        <v>2</v>
      </c>
      <c r="B2" s="5">
        <v>37516</v>
      </c>
      <c r="C2" s="5">
        <v>49239</v>
      </c>
    </row>
    <row r="3" spans="1:3" x14ac:dyDescent="0.25">
      <c r="A3" s="3">
        <v>3</v>
      </c>
      <c r="B3" s="5">
        <v>41561</v>
      </c>
      <c r="C3" s="5">
        <v>54549</v>
      </c>
    </row>
    <row r="4" spans="1:3" x14ac:dyDescent="0.25">
      <c r="A4" s="3">
        <v>4</v>
      </c>
      <c r="B4" s="5">
        <v>49167</v>
      </c>
      <c r="C4" s="5">
        <v>64531</v>
      </c>
    </row>
    <row r="5" spans="1:3" x14ac:dyDescent="0.25">
      <c r="A5" s="3">
        <v>5</v>
      </c>
      <c r="B5" s="5">
        <v>53361</v>
      </c>
      <c r="C5" s="5">
        <v>76707</v>
      </c>
    </row>
    <row r="6" spans="1:3" x14ac:dyDescent="0.25">
      <c r="A6" s="3">
        <v>6</v>
      </c>
      <c r="B6" s="5">
        <v>58181</v>
      </c>
      <c r="C6" s="5">
        <v>83635</v>
      </c>
    </row>
    <row r="7" spans="1:3" x14ac:dyDescent="0.25">
      <c r="A7" s="3">
        <v>7</v>
      </c>
      <c r="B7" s="5">
        <v>63974</v>
      </c>
      <c r="C7" s="5">
        <v>91963</v>
      </c>
    </row>
    <row r="8" spans="1:3" x14ac:dyDescent="0.25">
      <c r="A8" s="3">
        <v>8</v>
      </c>
      <c r="B8" s="5">
        <v>76296</v>
      </c>
      <c r="C8" s="5">
        <v>109676</v>
      </c>
    </row>
    <row r="9" spans="1:3" x14ac:dyDescent="0.25">
      <c r="A9" s="3">
        <v>9</v>
      </c>
      <c r="B9" s="5">
        <v>90902</v>
      </c>
      <c r="C9" s="5">
        <v>130672</v>
      </c>
    </row>
    <row r="10" spans="1:3" x14ac:dyDescent="0.25">
      <c r="A10" s="3">
        <v>10</v>
      </c>
      <c r="B10" s="5">
        <v>99960</v>
      </c>
      <c r="C10" s="5">
        <v>143693</v>
      </c>
    </row>
    <row r="11" spans="1:3" x14ac:dyDescent="0.25">
      <c r="A11" s="3">
        <v>11</v>
      </c>
      <c r="B11" s="5">
        <v>109997</v>
      </c>
      <c r="C11" s="5">
        <v>158120</v>
      </c>
    </row>
    <row r="12" spans="1:3" x14ac:dyDescent="0.25">
      <c r="A12" s="3">
        <v>12</v>
      </c>
      <c r="B12" s="5">
        <v>121013</v>
      </c>
      <c r="C12" s="5">
        <v>173956</v>
      </c>
    </row>
    <row r="13" spans="1:3" x14ac:dyDescent="0.25">
      <c r="A13" s="3">
        <v>13</v>
      </c>
      <c r="B13" s="5">
        <v>133171</v>
      </c>
      <c r="C13" s="5">
        <v>199757</v>
      </c>
    </row>
    <row r="14" spans="1:3" x14ac:dyDescent="0.25">
      <c r="A14" s="3">
        <v>14</v>
      </c>
      <c r="B14" s="5">
        <v>146471</v>
      </c>
      <c r="C14" s="5">
        <v>219708</v>
      </c>
    </row>
    <row r="15" spans="1:3" x14ac:dyDescent="0.25">
      <c r="A15" s="3">
        <v>15</v>
      </c>
      <c r="B15" s="5">
        <v>161159</v>
      </c>
      <c r="C15" s="5">
        <v>241740</v>
      </c>
    </row>
    <row r="16" spans="1:3" x14ac:dyDescent="0.25">
      <c r="A16" s="3">
        <v>16</v>
      </c>
      <c r="B16" s="5">
        <v>177234</v>
      </c>
      <c r="C16" s="5">
        <v>265853</v>
      </c>
    </row>
    <row r="17" spans="1:3" x14ac:dyDescent="0.25">
      <c r="A17" s="3">
        <v>17</v>
      </c>
      <c r="B17" s="5">
        <v>195023</v>
      </c>
      <c r="C17" s="5">
        <v>292536</v>
      </c>
    </row>
    <row r="18" spans="1:3" x14ac:dyDescent="0.25">
      <c r="A18" s="3">
        <v>18</v>
      </c>
      <c r="B18" s="5">
        <v>200565</v>
      </c>
      <c r="C18" s="5">
        <v>300849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AD88-95B2-48F4-83A5-5059E9D62D0D}">
  <dimension ref="A1:G38"/>
  <sheetViews>
    <sheetView tabSelected="1" workbookViewId="0">
      <selection activeCell="N40" sqref="N40"/>
    </sheetView>
  </sheetViews>
  <sheetFormatPr defaultRowHeight="15" x14ac:dyDescent="0.25"/>
  <cols>
    <col min="1" max="1" width="25" customWidth="1"/>
    <col min="2" max="2" width="12.85546875" customWidth="1"/>
    <col min="3" max="3" width="10.5703125" customWidth="1"/>
    <col min="4" max="4" width="9" customWidth="1"/>
    <col min="8" max="8" width="13.42578125" customWidth="1"/>
  </cols>
  <sheetData>
    <row r="1" spans="1:7" x14ac:dyDescent="0.25">
      <c r="A1" s="6" t="s">
        <v>54</v>
      </c>
      <c r="B1" s="6" t="s">
        <v>41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</row>
    <row r="2" spans="1:7" x14ac:dyDescent="0.25">
      <c r="A2" s="7" t="s">
        <v>60</v>
      </c>
      <c r="B2" s="7" t="s">
        <v>28</v>
      </c>
      <c r="C2" s="7" t="s">
        <v>61</v>
      </c>
      <c r="D2" s="7">
        <v>3</v>
      </c>
      <c r="E2" s="7">
        <v>0</v>
      </c>
      <c r="F2" s="7">
        <v>1</v>
      </c>
      <c r="G2" s="7">
        <v>0</v>
      </c>
    </row>
    <row r="3" spans="1:7" x14ac:dyDescent="0.25">
      <c r="A3" s="7" t="s">
        <v>62</v>
      </c>
      <c r="B3" s="7" t="s">
        <v>28</v>
      </c>
      <c r="C3" s="7" t="s">
        <v>61</v>
      </c>
      <c r="D3" s="7">
        <v>5</v>
      </c>
      <c r="E3" s="7">
        <v>0</v>
      </c>
      <c r="F3" s="7">
        <v>1</v>
      </c>
      <c r="G3" s="7">
        <v>0</v>
      </c>
    </row>
    <row r="4" spans="1:7" x14ac:dyDescent="0.25">
      <c r="A4" s="7" t="s">
        <v>63</v>
      </c>
      <c r="B4" s="7" t="s">
        <v>28</v>
      </c>
      <c r="C4" s="7" t="s">
        <v>61</v>
      </c>
      <c r="D4" s="7">
        <v>27</v>
      </c>
      <c r="E4" s="7">
        <v>0</v>
      </c>
      <c r="F4" s="7">
        <v>5</v>
      </c>
      <c r="G4" s="7">
        <v>0</v>
      </c>
    </row>
    <row r="5" spans="1:7" x14ac:dyDescent="0.25">
      <c r="A5" s="7" t="s">
        <v>64</v>
      </c>
      <c r="B5" s="7" t="s">
        <v>28</v>
      </c>
      <c r="C5" s="7" t="s">
        <v>61</v>
      </c>
      <c r="D5" s="7">
        <v>4</v>
      </c>
      <c r="E5" s="7">
        <v>0</v>
      </c>
      <c r="F5" s="7">
        <v>1</v>
      </c>
      <c r="G5" s="7">
        <v>1</v>
      </c>
    </row>
    <row r="6" spans="1:7" x14ac:dyDescent="0.25">
      <c r="A6" s="7" t="s">
        <v>65</v>
      </c>
      <c r="B6" s="7" t="s">
        <v>28</v>
      </c>
      <c r="C6" s="7" t="s">
        <v>61</v>
      </c>
      <c r="D6" s="7">
        <v>2</v>
      </c>
      <c r="E6" s="7">
        <v>0</v>
      </c>
      <c r="F6" s="7">
        <v>0</v>
      </c>
      <c r="G6" s="7">
        <v>0</v>
      </c>
    </row>
    <row r="7" spans="1:7" x14ac:dyDescent="0.25">
      <c r="A7" s="7" t="s">
        <v>66</v>
      </c>
      <c r="B7" s="7" t="s">
        <v>28</v>
      </c>
      <c r="C7" s="7" t="s">
        <v>67</v>
      </c>
      <c r="D7" s="7">
        <v>0</v>
      </c>
      <c r="E7" s="7">
        <v>0</v>
      </c>
      <c r="F7" s="7">
        <v>6</v>
      </c>
      <c r="G7" s="7">
        <v>4</v>
      </c>
    </row>
    <row r="8" spans="1:7" x14ac:dyDescent="0.25">
      <c r="A8" s="7" t="s">
        <v>68</v>
      </c>
      <c r="B8" s="7" t="s">
        <v>30</v>
      </c>
      <c r="C8" s="7" t="s">
        <v>61</v>
      </c>
      <c r="D8" s="7">
        <v>10</v>
      </c>
      <c r="E8" s="7">
        <v>0</v>
      </c>
      <c r="F8" s="7">
        <v>5</v>
      </c>
      <c r="G8" s="7">
        <v>0</v>
      </c>
    </row>
    <row r="9" spans="1:7" x14ac:dyDescent="0.25">
      <c r="A9" s="7" t="s">
        <v>69</v>
      </c>
      <c r="B9" s="7" t="s">
        <v>30</v>
      </c>
      <c r="C9" s="7" t="s">
        <v>67</v>
      </c>
      <c r="D9" s="7">
        <v>0</v>
      </c>
      <c r="E9" s="7">
        <v>0</v>
      </c>
      <c r="F9" s="7">
        <v>3</v>
      </c>
      <c r="G9" s="7">
        <v>1</v>
      </c>
    </row>
    <row r="10" spans="1:7" x14ac:dyDescent="0.25">
      <c r="A10" s="8" t="s">
        <v>70</v>
      </c>
      <c r="B10" s="8" t="s">
        <v>30</v>
      </c>
      <c r="C10" s="8" t="s">
        <v>71</v>
      </c>
      <c r="D10" s="8">
        <v>5</v>
      </c>
      <c r="E10" s="8">
        <v>0</v>
      </c>
      <c r="F10" s="8">
        <v>2</v>
      </c>
      <c r="G10" s="8">
        <v>0</v>
      </c>
    </row>
    <row r="11" spans="1:7" x14ac:dyDescent="0.25">
      <c r="A11" s="10" t="s">
        <v>72</v>
      </c>
      <c r="B11" s="10" t="s">
        <v>29</v>
      </c>
      <c r="C11" s="10" t="s">
        <v>61</v>
      </c>
      <c r="D11" s="10">
        <v>2</v>
      </c>
      <c r="E11" s="10">
        <v>0</v>
      </c>
      <c r="F11" s="10">
        <v>1</v>
      </c>
      <c r="G11" s="10">
        <v>0</v>
      </c>
    </row>
    <row r="12" spans="1:7" x14ac:dyDescent="0.25">
      <c r="A12" s="7" t="s">
        <v>73</v>
      </c>
      <c r="B12" s="7" t="s">
        <v>29</v>
      </c>
      <c r="C12" s="7" t="s">
        <v>61</v>
      </c>
      <c r="D12" s="7">
        <v>15</v>
      </c>
      <c r="E12" s="7">
        <v>0</v>
      </c>
      <c r="F12" s="7">
        <v>4</v>
      </c>
      <c r="G12" s="7">
        <v>0</v>
      </c>
    </row>
    <row r="13" spans="1:7" x14ac:dyDescent="0.25">
      <c r="A13" s="10" t="s">
        <v>74</v>
      </c>
      <c r="B13" s="10" t="s">
        <v>29</v>
      </c>
      <c r="C13" s="10" t="s">
        <v>67</v>
      </c>
      <c r="D13" s="10">
        <v>0</v>
      </c>
      <c r="E13" s="10">
        <v>0</v>
      </c>
      <c r="F13" s="10">
        <v>1</v>
      </c>
      <c r="G13" s="10">
        <v>0</v>
      </c>
    </row>
    <row r="14" spans="1:7" x14ac:dyDescent="0.25">
      <c r="A14" s="7" t="s">
        <v>75</v>
      </c>
      <c r="B14" s="7" t="s">
        <v>29</v>
      </c>
      <c r="C14" s="7" t="s">
        <v>67</v>
      </c>
      <c r="D14" s="7">
        <v>0</v>
      </c>
      <c r="E14" s="7">
        <v>0</v>
      </c>
      <c r="F14" s="7">
        <v>2</v>
      </c>
      <c r="G14" s="7">
        <v>1</v>
      </c>
    </row>
    <row r="15" spans="1:7" x14ac:dyDescent="0.25">
      <c r="A15" s="7" t="s">
        <v>76</v>
      </c>
      <c r="B15" s="7" t="s">
        <v>27</v>
      </c>
      <c r="C15" s="7" t="s">
        <v>61</v>
      </c>
      <c r="D15" s="7">
        <v>8</v>
      </c>
      <c r="E15" s="7">
        <v>0</v>
      </c>
      <c r="F15" s="7">
        <v>0</v>
      </c>
      <c r="G15" s="7">
        <v>0</v>
      </c>
    </row>
    <row r="16" spans="1:7" x14ac:dyDescent="0.25">
      <c r="A16" s="7" t="s">
        <v>77</v>
      </c>
      <c r="B16" s="7" t="s">
        <v>27</v>
      </c>
      <c r="C16" s="7" t="s">
        <v>67</v>
      </c>
      <c r="D16" s="7">
        <v>0</v>
      </c>
      <c r="E16" s="7">
        <v>1</v>
      </c>
      <c r="F16" s="7">
        <v>1</v>
      </c>
      <c r="G16" s="7">
        <v>1</v>
      </c>
    </row>
    <row r="17" spans="1:7" x14ac:dyDescent="0.25">
      <c r="A17" s="7" t="s">
        <v>78</v>
      </c>
      <c r="B17" s="7" t="s">
        <v>27</v>
      </c>
      <c r="C17" s="7" t="s">
        <v>61</v>
      </c>
      <c r="D17" s="7">
        <v>4</v>
      </c>
      <c r="E17" s="7">
        <v>0</v>
      </c>
      <c r="F17" s="7">
        <v>0</v>
      </c>
      <c r="G17" s="7">
        <v>1</v>
      </c>
    </row>
    <row r="18" spans="1:7" x14ac:dyDescent="0.25">
      <c r="A18" s="7" t="s">
        <v>79</v>
      </c>
      <c r="B18" s="7" t="s">
        <v>27</v>
      </c>
      <c r="C18" s="7" t="s">
        <v>61</v>
      </c>
      <c r="D18" s="7">
        <v>1</v>
      </c>
      <c r="E18" s="7">
        <v>0</v>
      </c>
      <c r="F18" s="7">
        <v>0</v>
      </c>
      <c r="G18" s="7">
        <v>0</v>
      </c>
    </row>
    <row r="19" spans="1:7" x14ac:dyDescent="0.25">
      <c r="A19" s="7" t="s">
        <v>80</v>
      </c>
      <c r="B19" s="7" t="s">
        <v>27</v>
      </c>
      <c r="C19" s="7" t="s">
        <v>61</v>
      </c>
      <c r="D19" s="7">
        <v>1</v>
      </c>
      <c r="E19" s="7">
        <v>0</v>
      </c>
      <c r="F19" s="7">
        <v>0</v>
      </c>
      <c r="G19" s="7">
        <v>0</v>
      </c>
    </row>
    <row r="20" spans="1:7" x14ac:dyDescent="0.25">
      <c r="A20" s="7" t="s">
        <v>81</v>
      </c>
      <c r="B20" s="7" t="s">
        <v>27</v>
      </c>
      <c r="C20" s="7" t="s">
        <v>61</v>
      </c>
      <c r="D20" s="7">
        <v>1</v>
      </c>
      <c r="E20" s="7">
        <v>0</v>
      </c>
      <c r="F20" s="7">
        <v>2</v>
      </c>
      <c r="G20" s="7">
        <v>0</v>
      </c>
    </row>
    <row r="21" spans="1:7" x14ac:dyDescent="0.25">
      <c r="A21" s="7" t="s">
        <v>82</v>
      </c>
      <c r="B21" s="7" t="s">
        <v>27</v>
      </c>
      <c r="C21" s="7" t="s">
        <v>61</v>
      </c>
      <c r="D21" s="7">
        <v>3</v>
      </c>
      <c r="E21" s="7">
        <v>0</v>
      </c>
      <c r="F21" s="7">
        <v>0</v>
      </c>
      <c r="G21" s="7">
        <v>0</v>
      </c>
    </row>
    <row r="22" spans="1:7" x14ac:dyDescent="0.25">
      <c r="A22" s="7" t="s">
        <v>83</v>
      </c>
      <c r="B22" s="7" t="s">
        <v>27</v>
      </c>
      <c r="C22" s="7" t="s">
        <v>61</v>
      </c>
      <c r="D22" s="7">
        <v>3</v>
      </c>
      <c r="E22" s="7">
        <v>0</v>
      </c>
      <c r="F22" s="7">
        <v>0</v>
      </c>
      <c r="G22" s="7">
        <v>1</v>
      </c>
    </row>
    <row r="23" spans="1:7" x14ac:dyDescent="0.25">
      <c r="A23" s="7" t="s">
        <v>84</v>
      </c>
      <c r="B23" s="7" t="s">
        <v>27</v>
      </c>
      <c r="C23" s="7" t="s">
        <v>61</v>
      </c>
      <c r="D23" s="7">
        <v>3</v>
      </c>
      <c r="E23" s="7">
        <v>0</v>
      </c>
      <c r="F23" s="7">
        <v>1</v>
      </c>
      <c r="G23" s="7">
        <v>0</v>
      </c>
    </row>
    <row r="24" spans="1:7" x14ac:dyDescent="0.25">
      <c r="A24" s="7" t="s">
        <v>85</v>
      </c>
      <c r="B24" s="7" t="s">
        <v>27</v>
      </c>
      <c r="C24" s="7" t="s">
        <v>61</v>
      </c>
      <c r="D24" s="7">
        <v>2</v>
      </c>
      <c r="E24" s="7">
        <v>0</v>
      </c>
      <c r="F24" s="7">
        <v>0</v>
      </c>
      <c r="G24" s="7">
        <v>0</v>
      </c>
    </row>
    <row r="25" spans="1:7" x14ac:dyDescent="0.25">
      <c r="A25" s="7" t="s">
        <v>86</v>
      </c>
      <c r="B25" s="7" t="s">
        <v>27</v>
      </c>
      <c r="C25" s="7" t="s">
        <v>61</v>
      </c>
      <c r="D25" s="7">
        <v>10</v>
      </c>
      <c r="E25" s="7">
        <v>0</v>
      </c>
      <c r="F25" s="7">
        <v>0</v>
      </c>
      <c r="G25" s="7">
        <v>0</v>
      </c>
    </row>
    <row r="26" spans="1:7" x14ac:dyDescent="0.25">
      <c r="A26" s="7" t="s">
        <v>87</v>
      </c>
      <c r="B26" s="7" t="s">
        <v>27</v>
      </c>
      <c r="C26" s="7" t="s">
        <v>61</v>
      </c>
      <c r="D26" s="7">
        <v>14</v>
      </c>
      <c r="E26" s="7">
        <v>0</v>
      </c>
      <c r="F26" s="7">
        <v>2</v>
      </c>
      <c r="G26" s="7">
        <v>0</v>
      </c>
    </row>
    <row r="27" spans="1:7" x14ac:dyDescent="0.25">
      <c r="A27" s="10" t="s">
        <v>88</v>
      </c>
      <c r="B27" s="10" t="s">
        <v>27</v>
      </c>
      <c r="C27" s="10" t="s">
        <v>61</v>
      </c>
      <c r="D27" s="10">
        <v>1</v>
      </c>
      <c r="E27" s="10">
        <v>0</v>
      </c>
      <c r="F27" s="10">
        <v>0</v>
      </c>
      <c r="G27" s="10">
        <v>0</v>
      </c>
    </row>
    <row r="28" spans="1:7" x14ac:dyDescent="0.25">
      <c r="A28" s="10" t="s">
        <v>89</v>
      </c>
      <c r="B28" s="10" t="s">
        <v>27</v>
      </c>
      <c r="C28" s="10" t="s">
        <v>61</v>
      </c>
      <c r="D28" s="10">
        <v>1</v>
      </c>
      <c r="E28" s="10">
        <v>0</v>
      </c>
      <c r="F28" s="10">
        <v>0</v>
      </c>
      <c r="G28" s="10">
        <v>0</v>
      </c>
    </row>
    <row r="29" spans="1:7" x14ac:dyDescent="0.25">
      <c r="A29" s="8" t="s">
        <v>90</v>
      </c>
      <c r="B29" s="8" t="s">
        <v>27</v>
      </c>
      <c r="C29" s="8" t="s">
        <v>71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25">
      <c r="A30" s="8" t="s">
        <v>91</v>
      </c>
      <c r="B30" s="8" t="s">
        <v>27</v>
      </c>
      <c r="C30" s="8" t="s">
        <v>71</v>
      </c>
      <c r="D30" s="8">
        <v>0</v>
      </c>
      <c r="E30" s="8">
        <v>0</v>
      </c>
      <c r="F30" s="8">
        <v>0</v>
      </c>
      <c r="G30" s="8">
        <v>0</v>
      </c>
    </row>
    <row r="31" spans="1:7" x14ac:dyDescent="0.25">
      <c r="A31" s="8" t="s">
        <v>92</v>
      </c>
      <c r="B31" s="8" t="s">
        <v>27</v>
      </c>
      <c r="C31" s="8" t="s">
        <v>71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25">
      <c r="A32" s="8" t="s">
        <v>93</v>
      </c>
      <c r="B32" s="8" t="s">
        <v>27</v>
      </c>
      <c r="C32" s="8" t="s">
        <v>71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25">
      <c r="A33" s="8" t="s">
        <v>94</v>
      </c>
      <c r="B33" s="8" t="s">
        <v>27</v>
      </c>
      <c r="C33" s="8" t="s">
        <v>71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25">
      <c r="A34" s="8" t="s">
        <v>95</v>
      </c>
      <c r="B34" s="8" t="s">
        <v>27</v>
      </c>
      <c r="C34" s="8" t="s">
        <v>71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25">
      <c r="A35" s="8" t="s">
        <v>96</v>
      </c>
      <c r="B35" s="8" t="s">
        <v>27</v>
      </c>
      <c r="C35" s="8" t="s">
        <v>71</v>
      </c>
      <c r="D35" s="8">
        <v>0</v>
      </c>
      <c r="E35" s="8">
        <v>0</v>
      </c>
      <c r="F35" s="8">
        <v>0</v>
      </c>
      <c r="G35" s="8">
        <v>0</v>
      </c>
    </row>
    <row r="36" spans="1:7" x14ac:dyDescent="0.25">
      <c r="A36" s="8" t="s">
        <v>97</v>
      </c>
      <c r="B36" s="8" t="s">
        <v>27</v>
      </c>
      <c r="C36" s="8" t="s">
        <v>71</v>
      </c>
      <c r="D36" s="8">
        <v>0</v>
      </c>
      <c r="E36" s="8">
        <v>0</v>
      </c>
      <c r="F36" s="8">
        <v>0</v>
      </c>
      <c r="G36" s="8">
        <v>0</v>
      </c>
    </row>
    <row r="37" spans="1:7" x14ac:dyDescent="0.25">
      <c r="A37" s="7" t="s">
        <v>98</v>
      </c>
      <c r="B37" s="7" t="s">
        <v>27</v>
      </c>
      <c r="C37" s="7" t="s">
        <v>67</v>
      </c>
      <c r="D37" s="7">
        <v>0</v>
      </c>
      <c r="E37" s="7">
        <v>1</v>
      </c>
      <c r="F37" s="7">
        <v>6</v>
      </c>
      <c r="G37" s="7">
        <v>2</v>
      </c>
    </row>
    <row r="38" spans="1:7" x14ac:dyDescent="0.25">
      <c r="A38" s="7" t="s">
        <v>99</v>
      </c>
      <c r="B38" s="7" t="s">
        <v>27</v>
      </c>
      <c r="C38" s="7" t="s">
        <v>67</v>
      </c>
      <c r="D38" s="7">
        <v>0</v>
      </c>
      <c r="E38" s="7">
        <v>1</v>
      </c>
      <c r="F38" s="7">
        <v>6</v>
      </c>
      <c r="G38" s="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1EF3-9107-45D0-BDC6-1BE96269110B}">
  <dimension ref="A1:G5"/>
  <sheetViews>
    <sheetView topLeftCell="C1" zoomScale="130" zoomScaleNormal="130" workbookViewId="0">
      <selection activeCell="E22" sqref="E22"/>
    </sheetView>
  </sheetViews>
  <sheetFormatPr defaultRowHeight="15" x14ac:dyDescent="0.25"/>
  <cols>
    <col min="2" max="7" width="18.5703125" bestFit="1" customWidth="1"/>
  </cols>
  <sheetData>
    <row r="1" spans="1:7" x14ac:dyDescent="0.25">
      <c r="A1" s="6" t="s">
        <v>100</v>
      </c>
      <c r="B1" s="6" t="s">
        <v>101</v>
      </c>
      <c r="C1" s="6" t="s">
        <v>102</v>
      </c>
      <c r="D1" s="6" t="s">
        <v>103</v>
      </c>
      <c r="E1" s="6" t="s">
        <v>104</v>
      </c>
      <c r="F1" s="6" t="s">
        <v>105</v>
      </c>
      <c r="G1" s="6" t="s">
        <v>106</v>
      </c>
    </row>
    <row r="2" spans="1:7" x14ac:dyDescent="0.25">
      <c r="A2" s="7">
        <v>8</v>
      </c>
      <c r="B2" s="9">
        <v>31.36</v>
      </c>
      <c r="C2" s="9">
        <v>32.93</v>
      </c>
      <c r="D2" s="9">
        <v>34.43</v>
      </c>
      <c r="E2" s="9">
        <v>35.979999999999997</v>
      </c>
      <c r="F2" s="9">
        <v>37.450000000000003</v>
      </c>
      <c r="G2" s="9">
        <v>39.1</v>
      </c>
    </row>
    <row r="3" spans="1:7" x14ac:dyDescent="0.25">
      <c r="A3" s="7">
        <v>9</v>
      </c>
      <c r="B3" s="9">
        <v>32.479999999999997</v>
      </c>
      <c r="C3" s="9">
        <v>34.15</v>
      </c>
      <c r="D3" s="9">
        <v>35.65</v>
      </c>
      <c r="E3" s="9">
        <v>37.28</v>
      </c>
      <c r="F3" s="9">
        <v>38.770000000000003</v>
      </c>
      <c r="G3" s="9">
        <v>40.51</v>
      </c>
    </row>
    <row r="4" spans="1:7" x14ac:dyDescent="0.25">
      <c r="A4" s="7">
        <v>10</v>
      </c>
      <c r="B4" s="9">
        <v>33.659999999999997</v>
      </c>
      <c r="C4" s="9">
        <v>35.35</v>
      </c>
      <c r="D4" s="9">
        <v>36.950000000000003</v>
      </c>
      <c r="E4" s="9">
        <v>38.64</v>
      </c>
      <c r="F4" s="9">
        <v>40.19</v>
      </c>
      <c r="G4" s="9">
        <v>41.97</v>
      </c>
    </row>
    <row r="5" spans="1:7" x14ac:dyDescent="0.25">
      <c r="A5" s="7">
        <v>12</v>
      </c>
      <c r="B5" s="9">
        <v>36.270000000000003</v>
      </c>
      <c r="C5" s="9">
        <v>38.1</v>
      </c>
      <c r="D5" s="9">
        <v>39.81</v>
      </c>
      <c r="E5" s="9">
        <v>41.64</v>
      </c>
      <c r="F5" s="9">
        <v>43.29</v>
      </c>
      <c r="G5" s="9">
        <v>45.25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C04D-DA9A-40F6-9536-2CFBACFAB58B}">
  <dimension ref="A1:B1"/>
  <sheetViews>
    <sheetView workbookViewId="0">
      <selection activeCell="E8" sqref="E8"/>
    </sheetView>
  </sheetViews>
  <sheetFormatPr defaultRowHeight="15" x14ac:dyDescent="0.25"/>
  <cols>
    <col min="1" max="1" width="19.140625" bestFit="1" customWidth="1"/>
  </cols>
  <sheetData>
    <row r="1" spans="1:2" x14ac:dyDescent="0.25">
      <c r="A1" s="1" t="s">
        <v>53</v>
      </c>
      <c r="B1" s="3">
        <v>1.2005999999999999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72074D08840F4A907EA3B37AB4414E" ma:contentTypeVersion="0" ma:contentTypeDescription="Create a new document." ma:contentTypeScope="" ma:versionID="7356207cb152440f28e0cdf491afbd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543704-520C-4582-8787-7B48264267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56B025-4D52-411E-B5B1-9A793E8274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72C636-6F61-4865-A889-4D5549F92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 Staff</vt:lpstr>
      <vt:lpstr>Regional Staff Salary Schedule</vt:lpstr>
      <vt:lpstr>Tech Staff</vt:lpstr>
      <vt:lpstr>Tech Staff Salary Schedule</vt:lpstr>
      <vt:lpstr>Benefits Multiplier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Famiza [PH]</dc:creator>
  <cp:lastModifiedBy>Jonathan Chen</cp:lastModifiedBy>
  <dcterms:created xsi:type="dcterms:W3CDTF">2020-10-02T21:39:39Z</dcterms:created>
  <dcterms:modified xsi:type="dcterms:W3CDTF">2020-12-01T01:43:00Z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0x0101008B72074D08840F4A907EA3B37AB4414E</vt:lpwstr>
  </property>
</Properties>
</file>