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vml" ContentType="application/vnd.openxmlformats-officedocument.vmlDrawing"/>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702"/>
  <workbookPr codeName="ThisWorkbook"/>
  <mc:AlternateContent xmlns:mc="http://schemas.openxmlformats.org/markup-compatibility/2006">
    <mc:Choice Requires="x15">
      <x15ac:absPath xmlns:x15ac="http://schemas.microsoft.com/office/spreadsheetml/2010/11/ac" url="/Users/jonathantang/Documents/OneDrive - Goldsmiths College/Year-2/2-Software_Projects/repo/docs/0b_forms/"/>
    </mc:Choice>
  </mc:AlternateContent>
  <bookViews>
    <workbookView xWindow="-2580" yWindow="-21140" windowWidth="38400" windowHeight="21140"/>
  </bookViews>
  <sheets>
    <sheet name="GanttChart" sheetId="9" r:id="rId1"/>
    <sheet name="GanttChartPro" sheetId="12" state="hidden" r:id="rId2"/>
    <sheet name="Help" sheetId="6" state="hidden" r:id="rId3"/>
    <sheet name="TermsOfUse" sheetId="11" state="hidden" r:id="rId4"/>
  </sheets>
  <definedNames>
    <definedName name="prevWBS" localSheetId="0">GanttChart!$A1048576</definedName>
    <definedName name="_xlnm.Print_Area" localSheetId="0">GanttChart!$A$1:$BN$77</definedName>
    <definedName name="_xlnm.Print_Area" localSheetId="1">GanttChartPro!$A$1:$C$47</definedName>
    <definedName name="_xlnm.Print_Titles" localSheetId="0">GanttChart!$4:$7</definedName>
    <definedName name="valuevx">42.314159</definedName>
    <definedName name="vertex42_copyright" hidden="1">"© 2006-2018 Vertex42 LLC"</definedName>
    <definedName name="vertex42_id" hidden="1">"gantt-chart_L.xlsx"</definedName>
    <definedName name="vertex42_title" hidden="1">"Gantt Chart Template"</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F72" i="9" l="1"/>
  <c r="I72" i="9"/>
  <c r="A8" i="9"/>
  <c r="A9" i="9"/>
  <c r="A10" i="9"/>
  <c r="A11" i="9"/>
  <c r="A12" i="9"/>
  <c r="A13" i="9"/>
  <c r="A14" i="9"/>
  <c r="A15" i="9"/>
  <c r="A16" i="9"/>
  <c r="A17" i="9"/>
  <c r="A18" i="9"/>
  <c r="A19" i="9"/>
  <c r="A20" i="9"/>
  <c r="A21" i="9"/>
  <c r="A22" i="9"/>
  <c r="A23" i="9"/>
  <c r="A24" i="9"/>
  <c r="A25" i="9"/>
  <c r="A26" i="9"/>
  <c r="A27" i="9"/>
  <c r="A28" i="9"/>
  <c r="A29" i="9"/>
  <c r="A30" i="9"/>
  <c r="A31" i="9"/>
  <c r="A32" i="9"/>
  <c r="A33" i="9"/>
  <c r="A34" i="9"/>
  <c r="A35" i="9"/>
  <c r="A36" i="9"/>
  <c r="A37" i="9"/>
  <c r="A38" i="9"/>
  <c r="A39" i="9"/>
  <c r="A40" i="9"/>
  <c r="A41" i="9"/>
  <c r="A42" i="9"/>
  <c r="A43" i="9"/>
  <c r="A44" i="9"/>
  <c r="A45" i="9"/>
  <c r="A46" i="9"/>
  <c r="A47" i="9"/>
  <c r="A48" i="9"/>
  <c r="A49" i="9"/>
  <c r="A50" i="9"/>
  <c r="A51" i="9"/>
  <c r="A52" i="9"/>
  <c r="A53" i="9"/>
  <c r="A54" i="9"/>
  <c r="A55" i="9"/>
  <c r="A56" i="9"/>
  <c r="A57" i="9"/>
  <c r="A58" i="9"/>
  <c r="A59" i="9"/>
  <c r="A60" i="9"/>
  <c r="A61" i="9"/>
  <c r="A62" i="9"/>
  <c r="A63" i="9"/>
  <c r="A64" i="9"/>
  <c r="A65" i="9"/>
  <c r="A66" i="9"/>
  <c r="A67" i="9"/>
  <c r="A68" i="9"/>
  <c r="A69" i="9"/>
  <c r="A70" i="9"/>
  <c r="A71" i="9"/>
  <c r="A72" i="9"/>
  <c r="F71" i="9"/>
  <c r="I71" i="9"/>
  <c r="F69" i="9"/>
  <c r="I69" i="9"/>
  <c r="F66" i="9"/>
  <c r="I66" i="9"/>
  <c r="F65" i="9"/>
  <c r="I65" i="9"/>
  <c r="F67" i="9"/>
  <c r="I67" i="9"/>
  <c r="F61" i="9"/>
  <c r="I61" i="9"/>
  <c r="F62" i="9"/>
  <c r="I62" i="9"/>
  <c r="F63" i="9"/>
  <c r="I63" i="9"/>
  <c r="F58" i="9"/>
  <c r="I58" i="9"/>
  <c r="F60" i="9"/>
  <c r="I60" i="9"/>
  <c r="F59" i="9"/>
  <c r="I59" i="9"/>
  <c r="F55" i="9"/>
  <c r="I55" i="9"/>
  <c r="F54" i="9"/>
  <c r="I54" i="9"/>
  <c r="F53" i="9"/>
  <c r="I53" i="9"/>
  <c r="F52" i="9"/>
  <c r="I52" i="9"/>
  <c r="F38" i="9"/>
  <c r="I38" i="9"/>
  <c r="F37" i="9"/>
  <c r="I37" i="9"/>
  <c r="F36" i="9"/>
  <c r="I36" i="9"/>
  <c r="F35" i="9"/>
  <c r="I35" i="9"/>
  <c r="F32" i="9"/>
  <c r="I32" i="9"/>
  <c r="F51" i="9"/>
  <c r="I51" i="9"/>
  <c r="F50" i="9"/>
  <c r="I50" i="9"/>
  <c r="F49" i="9"/>
  <c r="I49" i="9"/>
  <c r="F48" i="9"/>
  <c r="I48" i="9"/>
  <c r="F47" i="9"/>
  <c r="I47" i="9"/>
  <c r="F46" i="9"/>
  <c r="I46" i="9"/>
  <c r="F43" i="9"/>
  <c r="I43" i="9"/>
  <c r="F44" i="9"/>
  <c r="I44" i="9"/>
  <c r="F42" i="9"/>
  <c r="I42" i="9"/>
  <c r="F31" i="9"/>
  <c r="I31" i="9"/>
  <c r="F19" i="9"/>
  <c r="I19" i="9"/>
  <c r="F12" i="9"/>
  <c r="I12" i="9"/>
  <c r="F29" i="9"/>
  <c r="I29" i="9"/>
  <c r="F74" i="9"/>
  <c r="I74" i="9"/>
  <c r="A73" i="9"/>
  <c r="A74" i="9"/>
  <c r="F73" i="9"/>
  <c r="I73" i="9"/>
  <c r="F41" i="9"/>
  <c r="I41" i="9"/>
  <c r="F45" i="9"/>
  <c r="I45" i="9"/>
  <c r="F64" i="9"/>
  <c r="I64" i="9"/>
  <c r="F70" i="9"/>
  <c r="I70" i="9"/>
  <c r="F68" i="9"/>
  <c r="I68" i="9"/>
  <c r="F76" i="9"/>
  <c r="I76" i="9"/>
  <c r="A75" i="9"/>
  <c r="A76" i="9"/>
  <c r="F75" i="9"/>
  <c r="I75" i="9"/>
  <c r="F57" i="9"/>
  <c r="I57" i="9"/>
  <c r="F56" i="9"/>
  <c r="I56" i="9"/>
  <c r="F40" i="9"/>
  <c r="I40" i="9"/>
  <c r="F39" i="9"/>
  <c r="I39" i="9"/>
  <c r="F34" i="9"/>
  <c r="I34" i="9"/>
  <c r="F33" i="9"/>
  <c r="I33" i="9"/>
  <c r="F15" i="9"/>
  <c r="I15" i="9"/>
  <c r="F14" i="9"/>
  <c r="I14" i="9"/>
  <c r="F13" i="9"/>
  <c r="I13" i="9"/>
  <c r="I77" i="9"/>
  <c r="F81" i="9"/>
  <c r="F82" i="9"/>
  <c r="I82" i="9"/>
  <c r="F80" i="9"/>
  <c r="I80" i="9"/>
  <c r="F8" i="9"/>
  <c r="I8" i="9"/>
  <c r="F24" i="9"/>
  <c r="I24" i="9"/>
  <c r="F20" i="9"/>
  <c r="I20" i="9"/>
  <c r="F10" i="9"/>
  <c r="I10" i="9"/>
  <c r="F83" i="9"/>
  <c r="I83" i="9"/>
  <c r="I81" i="9"/>
  <c r="F9" i="9"/>
  <c r="K6" i="9"/>
  <c r="I9" i="9"/>
  <c r="K7" i="9"/>
  <c r="K4" i="9"/>
  <c r="A80" i="9"/>
  <c r="A81" i="9"/>
  <c r="A82" i="9"/>
  <c r="A83" i="9"/>
  <c r="L6" i="9"/>
  <c r="F11" i="9"/>
  <c r="I11" i="9"/>
  <c r="F22" i="9"/>
  <c r="I22" i="9"/>
  <c r="F21" i="9"/>
  <c r="I21" i="9"/>
  <c r="F26" i="9"/>
  <c r="I26" i="9"/>
  <c r="F25" i="9"/>
  <c r="I25" i="9"/>
  <c r="M6" i="9"/>
  <c r="F23" i="9"/>
  <c r="I23" i="9"/>
  <c r="F27" i="9"/>
  <c r="I27" i="9"/>
  <c r="N6" i="9"/>
  <c r="F28" i="9"/>
  <c r="I28" i="9"/>
  <c r="O6" i="9"/>
  <c r="K5" i="9"/>
  <c r="F30" i="9"/>
  <c r="I30" i="9"/>
  <c r="P6" i="9"/>
  <c r="L7" i="9"/>
  <c r="Q6" i="9"/>
  <c r="M7" i="9"/>
  <c r="R6" i="9"/>
  <c r="N7" i="9"/>
  <c r="S6" i="9"/>
  <c r="O7" i="9"/>
  <c r="T6" i="9"/>
  <c r="P7" i="9"/>
  <c r="U6" i="9"/>
  <c r="Q7" i="9"/>
  <c r="V6" i="9"/>
  <c r="R7" i="9"/>
  <c r="R5" i="9"/>
  <c r="R4" i="9"/>
  <c r="W6" i="9"/>
  <c r="S7" i="9"/>
  <c r="X6" i="9"/>
  <c r="T7" i="9"/>
  <c r="Y6" i="9"/>
  <c r="U7" i="9"/>
  <c r="Z6" i="9"/>
  <c r="V7" i="9"/>
  <c r="AA6" i="9"/>
  <c r="X7" i="9"/>
  <c r="W7" i="9"/>
  <c r="AB6" i="9"/>
  <c r="Y5" i="9"/>
  <c r="Y4" i="9"/>
  <c r="Y7" i="9"/>
  <c r="AC6" i="9"/>
  <c r="Z7" i="9"/>
  <c r="AD6" i="9"/>
  <c r="AA7" i="9"/>
  <c r="AE6" i="9"/>
  <c r="AB7" i="9"/>
  <c r="AF6" i="9"/>
  <c r="AC7" i="9"/>
  <c r="AG6" i="9"/>
  <c r="AD7" i="9"/>
  <c r="AH6" i="9"/>
  <c r="AE7" i="9"/>
  <c r="AI6" i="9"/>
  <c r="AF4" i="9"/>
  <c r="AF7" i="9"/>
  <c r="AF5" i="9"/>
  <c r="AJ6" i="9"/>
  <c r="AG7" i="9"/>
  <c r="AK6" i="9"/>
  <c r="AH7" i="9"/>
  <c r="AL6" i="9"/>
  <c r="AI7" i="9"/>
  <c r="AM6" i="9"/>
  <c r="AJ7" i="9"/>
  <c r="AN6" i="9"/>
  <c r="AK7" i="9"/>
  <c r="AO6" i="9"/>
  <c r="AL7" i="9"/>
  <c r="AP6" i="9"/>
  <c r="AM7" i="9"/>
  <c r="AM5" i="9"/>
  <c r="AM4" i="9"/>
  <c r="AQ6" i="9"/>
  <c r="AN7" i="9"/>
  <c r="AR6" i="9"/>
  <c r="AO7" i="9"/>
  <c r="AS6" i="9"/>
  <c r="AP7" i="9"/>
  <c r="AT6" i="9"/>
  <c r="AQ7" i="9"/>
  <c r="AU6" i="9"/>
  <c r="AR7" i="9"/>
  <c r="AV6" i="9"/>
  <c r="AS7" i="9"/>
  <c r="AW6" i="9"/>
  <c r="AT7" i="9"/>
  <c r="AT5" i="9"/>
  <c r="AT4" i="9"/>
  <c r="AX6" i="9"/>
  <c r="AU7" i="9"/>
  <c r="AY6" i="9"/>
  <c r="AV7" i="9"/>
  <c r="AZ6" i="9"/>
  <c r="AW7" i="9"/>
  <c r="BA6" i="9"/>
  <c r="AX7" i="9"/>
  <c r="BB6" i="9"/>
  <c r="AY7" i="9"/>
  <c r="BC6" i="9"/>
  <c r="AZ7" i="9"/>
  <c r="BD6" i="9"/>
  <c r="BA5" i="9"/>
  <c r="BA4" i="9"/>
  <c r="BA7" i="9"/>
  <c r="BE6" i="9"/>
  <c r="BB7" i="9"/>
  <c r="BF6" i="9"/>
  <c r="BC7" i="9"/>
  <c r="BG6" i="9"/>
  <c r="BD7" i="9"/>
  <c r="BH6" i="9"/>
  <c r="BE7" i="9"/>
  <c r="BI6" i="9"/>
  <c r="BF7" i="9"/>
  <c r="BJ6" i="9"/>
  <c r="BG7" i="9"/>
  <c r="BK6" i="9"/>
  <c r="BH4" i="9"/>
  <c r="BH7" i="9"/>
  <c r="BH5" i="9"/>
  <c r="BL6" i="9"/>
  <c r="BI7" i="9"/>
  <c r="BM6" i="9"/>
  <c r="BJ7" i="9"/>
  <c r="BN6" i="9"/>
  <c r="BK7" i="9"/>
  <c r="BL7" i="9"/>
  <c r="BM7" i="9"/>
  <c r="BN7" i="9"/>
  <c r="F16" i="9"/>
  <c r="I16" i="9"/>
  <c r="F17" i="9"/>
  <c r="I17" i="9"/>
  <c r="F18" i="9"/>
  <c r="I18" i="9"/>
</calcChain>
</file>

<file path=xl/comments1.xml><?xml version="1.0" encoding="utf-8"?>
<comments xmlns="http://schemas.openxmlformats.org/spreadsheetml/2006/main">
  <authors>
    <author>Vertex42</author>
  </authors>
  <commentList>
    <comment ref="C7" authorId="0">
      <text>
        <r>
          <rPr>
            <b/>
            <sz val="9"/>
            <color indexed="81"/>
            <rFont val="Tahoma"/>
            <family val="2"/>
          </rPr>
          <t>Task Lead</t>
        </r>
        <r>
          <rPr>
            <sz val="9"/>
            <color indexed="81"/>
            <rFont val="Tahoma"/>
            <family val="2"/>
          </rPr>
          <t xml:space="preserve">
Enter the name of the Task Lead in this column.</t>
        </r>
      </text>
    </comment>
    <comment ref="D7" authorId="0">
      <text>
        <r>
          <rPr>
            <b/>
            <sz val="9"/>
            <color indexed="81"/>
            <rFont val="Tahoma"/>
            <family val="2"/>
          </rPr>
          <t xml:space="preserve">Predecessor Tasks:
</t>
        </r>
        <r>
          <rPr>
            <sz val="9"/>
            <color indexed="81"/>
            <rFont val="Tahoma"/>
            <family val="2"/>
          </rPr>
          <t>You can use this column to enter the WBS of a predecessor for reference. The PRO version uses formulas to automatically calculate the Start Date based on the Predecessor.</t>
        </r>
      </text>
    </comment>
  </commentList>
</comments>
</file>

<file path=xl/comments2.xml><?xml version="1.0" encoding="utf-8"?>
<comments xmlns="http://schemas.openxmlformats.org/spreadsheetml/2006/main">
  <authors>
    <author>Vertex42</author>
  </authors>
  <commentList>
    <comment ref="C16" authorId="0">
      <text>
        <r>
          <rPr>
            <sz val="8"/>
            <color indexed="81"/>
            <rFont val="Tahoma"/>
            <family val="2"/>
          </rPr>
          <t>This is an example comment.</t>
        </r>
      </text>
    </comment>
  </commentList>
</comments>
</file>

<file path=xl/sharedStrings.xml><?xml version="1.0" encoding="utf-8"?>
<sst xmlns="http://schemas.openxmlformats.org/spreadsheetml/2006/main" count="213" uniqueCount="199">
  <si>
    <t>WBS</t>
  </si>
  <si>
    <t>TEMPLATE ROWS</t>
  </si>
  <si>
    <t>Input Cell</t>
  </si>
  <si>
    <t>Label</t>
  </si>
  <si>
    <t>Getting Started Tips</t>
  </si>
  <si>
    <t>FAQs</t>
  </si>
  <si>
    <t>Q:</t>
  </si>
  <si>
    <t>Creating Task Dependencies</t>
  </si>
  <si>
    <t>Changing the Color of the Bars in the Gantt Chart</t>
  </si>
  <si>
    <t>Using the Template Rows and Choosing a WBS Level</t>
  </si>
  <si>
    <t>A.</t>
  </si>
  <si>
    <t>Enter the date manually (e.g. 1/3/2015)</t>
  </si>
  <si>
    <t>B.</t>
  </si>
  <si>
    <t>Reference the Project Start Date (e.g. =$E$4 )</t>
  </si>
  <si>
    <t>C.</t>
  </si>
  <si>
    <t>Set the Start date to the next Work Day after another task's End date.</t>
  </si>
  <si>
    <t>D.</t>
  </si>
  <si>
    <t>Set the Start date to the next Calendar Day after another task's End date.</t>
  </si>
  <si>
    <t>E.</t>
  </si>
  <si>
    <t>Set the Start date to a number of days before or after another date.</t>
  </si>
  <si>
    <t>Find a row that works, then copy the cells that make up the gantt chart area from that row into the row that is messed up.</t>
  </si>
  <si>
    <t>Gantt Chart Template Pro</t>
  </si>
  <si>
    <t>Learn More About Gantt Chart Template Pro</t>
  </si>
  <si>
    <t>Benefits and Features of Gantt Chart Template Pro</t>
  </si>
  <si>
    <t xml:space="preserve"> - Start date and End date</t>
  </si>
  <si>
    <t xml:space="preserve"> - Start date and Work days</t>
  </si>
  <si>
    <t xml:space="preserve"> - Start date and Calendar days</t>
  </si>
  <si>
    <t>Easily Create Task Dependencies</t>
  </si>
  <si>
    <t>Exclude Holidays from Work Days</t>
  </si>
  <si>
    <r>
      <t>Gantt Chart Template Pro</t>
    </r>
    <r>
      <rPr>
        <sz val="10"/>
        <rFont val="Arial"/>
      </rPr>
      <t xml:space="preserve"> is similar to this free version, but</t>
    </r>
  </si>
  <si>
    <t>it is more feature-packed. It also comes with other bonus content.</t>
  </si>
  <si>
    <t>Use Work Days as an Input</t>
  </si>
  <si>
    <t>Customize Your Work Week</t>
  </si>
  <si>
    <t>functions that allow you define the work week as something other than Monday-Friday.</t>
  </si>
  <si>
    <t>Simple Color-Coding</t>
  </si>
  <si>
    <t>By default, the Pro version is set up to have you enter Work Days instead of Calendar Days.</t>
  </si>
  <si>
    <t>The expanded set of template rows provides more options for defining the Start date, End date,</t>
  </si>
  <si>
    <t>See the Help worksheet to learn how to use these rows. You can hide these rows before printing.</t>
  </si>
  <si>
    <t>and Duration of tasks. Define a task based on …</t>
  </si>
  <si>
    <t>List holidays and other specific non-working days that you want to exclude from work days.</t>
  </si>
  <si>
    <t>The Pro version includes a column for specifying the color of bars in the chart. For example,</t>
  </si>
  <si>
    <t>you could change the color based on urgency or task lead.</t>
  </si>
  <si>
    <t>Daily, Weekly, or Monthly View</t>
  </si>
  <si>
    <t>The Pro version includes a drop-down next to the Display Week that lets you choose to display</t>
  </si>
  <si>
    <t>the columns in the chart area as days, weeks, or months.</t>
  </si>
  <si>
    <t>Gantt Chart Template Pro for Excel Online</t>
  </si>
  <si>
    <t>Pro version for Excel Online.</t>
  </si>
  <si>
    <t>The following link is a blog post that talks specifically about the</t>
  </si>
  <si>
    <t>https://www.vertex42.com/ExcelTemplates/excel-gantt-chart.html</t>
  </si>
  <si>
    <t>https://www.vertex42.com/licensing/EULA_privateuse.html</t>
  </si>
  <si>
    <t>Learn About Gantt Chart Template Pro</t>
  </si>
  <si>
    <t>Terms of Use</t>
  </si>
  <si>
    <t>Gantt Chart Template, by Vertex42.com</t>
  </si>
  <si>
    <t>© 2006-2018 Vertex42 LLC</t>
  </si>
  <si>
    <t>This spreadsheet template, including all worksheets and associated content is a copyrighted work under the United States and other copyright laws.</t>
  </si>
  <si>
    <r>
      <t xml:space="preserve">You may download the spreadsheet template, make archival copies, and customize the template only for your </t>
    </r>
    <r>
      <rPr>
        <b/>
        <sz val="12"/>
        <rFont val="Arial"/>
        <family val="2"/>
      </rPr>
      <t>personal use or use within your company or organization</t>
    </r>
    <r>
      <rPr>
        <sz val="12"/>
        <rFont val="Arial"/>
        <family val="2"/>
      </rPr>
      <t xml:space="preserve"> and </t>
    </r>
    <r>
      <rPr>
        <b/>
        <sz val="12"/>
        <rFont val="Arial"/>
        <family val="2"/>
      </rPr>
      <t>not</t>
    </r>
    <r>
      <rPr>
        <sz val="12"/>
        <rFont val="Arial"/>
        <family val="2"/>
      </rPr>
      <t xml:space="preserve"> for resale or public sharing.</t>
    </r>
  </si>
  <si>
    <t>You may not remove or alter any Vertex42 logo, trademark, copyright, disclaimer, brand, terms of use, attribution, or other proprietary notices or marks within the template.</t>
  </si>
  <si>
    <t>The template and any file, document, or other work including or derived from the template may NOT be sold, distributed, published to an online gallery, hosted on a website, or placed on any server in a way that makes it available to the general public.</t>
  </si>
  <si>
    <r>
      <rPr>
        <b/>
        <sz val="12"/>
        <rFont val="Arial"/>
        <family val="2"/>
      </rPr>
      <t>Limited Private Sharing and Other Allowed Uses</t>
    </r>
    <r>
      <rPr>
        <sz val="12"/>
        <rFont val="Arial"/>
        <family val="2"/>
      </rPr>
      <t>: See the complete license agreement to learn more about how you may or may not use this template.</t>
    </r>
  </si>
  <si>
    <t>View the Complete License Agreement</t>
  </si>
  <si>
    <t>Watch Demo Videos of the Pro Version on Vertex42.com</t>
  </si>
  <si>
    <t>Please read the license agreement in the TermsOfUse worksheet to learn how you may or may not use and share this spreadsheet.</t>
  </si>
  <si>
    <t xml:space="preserve"> . [ Level 2 Task ]</t>
  </si>
  <si>
    <t xml:space="preserve"> . . [ Level 3 Task ]</t>
  </si>
  <si>
    <t xml:space="preserve"> . . . [ Level 4 Task ]</t>
  </si>
  <si>
    <t>TASK</t>
  </si>
  <si>
    <t>LEAD</t>
  </si>
  <si>
    <t>START</t>
  </si>
  <si>
    <t>END</t>
  </si>
  <si>
    <t>DAYS</t>
  </si>
  <si>
    <t>% DONE</t>
  </si>
  <si>
    <t>WORK DAYS</t>
  </si>
  <si>
    <t>PREDECESSOR</t>
  </si>
  <si>
    <t xml:space="preserve">Display Week </t>
  </si>
  <si>
    <t xml:space="preserve">Project Start Date </t>
  </si>
  <si>
    <t xml:space="preserve">Project Lead </t>
  </si>
  <si>
    <t>[ Level 1 Task or Phase ]</t>
  </si>
  <si>
    <t>This Gantt Chart Template provides an easy way to create a simple project schedule. You only need to know some basic spreadsheet operations, such as how to insert, delete, copy and paste rows and cells. For more advanced uses, such as defining task dependencies, you will need to know how to enter formulas.</t>
  </si>
  <si>
    <t>• Some of the labels include cell comments to provide extra information.</t>
  </si>
  <si>
    <t>• Define the task start date and duration (days) by editing the light green cells.</t>
  </si>
  <si>
    <t>• [Bracketed Text] is meant to be edited, like the project title and task descriptions.</t>
  </si>
  <si>
    <t>• If you see "#####" in a cell, widen the column to display the cell contents.</t>
  </si>
  <si>
    <t>• To adjust the range of dates shown in the Gantt chart, change the Display Week number.</t>
  </si>
  <si>
    <r>
      <t xml:space="preserve">• </t>
    </r>
    <r>
      <rPr>
        <b/>
        <sz val="11"/>
        <color rgb="FFFF0000"/>
        <rFont val="Arial"/>
        <family val="2"/>
      </rPr>
      <t>Backup</t>
    </r>
    <r>
      <rPr>
        <sz val="11"/>
        <color rgb="FFFF0000"/>
        <rFont val="Arial"/>
        <family val="2"/>
      </rPr>
      <t xml:space="preserve"> your file regularly to avoid losing data! Excel files get corrupted occasionally.</t>
    </r>
  </si>
  <si>
    <t>Inserting New Tasks (Rows)</t>
  </si>
  <si>
    <t>• Insert a new blank row by right-clicking on the row number and selecting Insert.</t>
  </si>
  <si>
    <t>• Copy a row from the set of template rows at the bottom of the worksheet.</t>
  </si>
  <si>
    <t>• With the new blank row selected, press Ctrl+d to copy the formulas and formatting down from the row above OR use the row drag handle to copy the formulas and formatting down.</t>
  </si>
  <si>
    <t>About This Template</t>
  </si>
  <si>
    <t>Be sure to read the Getting Started Tips below. Watching the video demos for Gantt Chart Template Pro may also help you see how to use the spreadsheet.</t>
  </si>
  <si>
    <t>• The Project Start Date is used to define the first week shown in the gantt chart.</t>
  </si>
  <si>
    <t>• Insert new tasks using one of the methods listed below.</t>
  </si>
  <si>
    <r>
      <t xml:space="preserve">When inserting and deleting tasks, you need to insert and delete </t>
    </r>
    <r>
      <rPr>
        <b/>
        <sz val="11"/>
        <rFont val="Arial"/>
        <family val="2"/>
      </rPr>
      <t>entire rows</t>
    </r>
    <r>
      <rPr>
        <sz val="11"/>
        <rFont val="Arial"/>
        <family val="2"/>
      </rPr>
      <t>. Some columns contain formulas (such as the End Date and the Work Days columns), so these formulas need to copied to the newly inserted rows.</t>
    </r>
  </si>
  <si>
    <t>METHOD 2</t>
  </si>
  <si>
    <t>• Right-click on the row where you want to insert the new task and select Insert Copied Cells.</t>
  </si>
  <si>
    <t>Help improve Excel by voting on a suggestion to fix this problem.</t>
  </si>
  <si>
    <t>METHOD 1 (recommended)</t>
  </si>
  <si>
    <t>You can either copy/paste/insert these template rows via Method 2 as explained above, OR you can just copy/paste the desired WBS cell when you want to change the WBS level.</t>
  </si>
  <si>
    <t>The set of template rows at the bottom of the Gantt Chart worksheet provide examples of different ways to format and define tasks for different WBS levels.</t>
  </si>
  <si>
    <t>Each different WBS level uses a different formula in the WBS column.</t>
  </si>
  <si>
    <t>If you leave a blank cell above a WBS number, the numbering will reset to 1.x.x. The formulas are meant for convenience, but you can manually enter the WBS numbers if you want to.</t>
  </si>
  <si>
    <t>You can indent the task description for sub-tasks by entering leading spaces or using the Indent feature in Excel.</t>
  </si>
  <si>
    <r>
      <t>• Use the formula =WORKDAY(</t>
    </r>
    <r>
      <rPr>
        <i/>
        <sz val="11"/>
        <rFont val="Arial"/>
        <family val="2"/>
      </rPr>
      <t>enddate</t>
    </r>
    <r>
      <rPr>
        <sz val="11"/>
        <rFont val="Arial"/>
        <family val="2"/>
      </rPr>
      <t xml:space="preserve">,1) where </t>
    </r>
    <r>
      <rPr>
        <i/>
        <sz val="11"/>
        <rFont val="Arial"/>
        <family val="2"/>
      </rPr>
      <t>enddate</t>
    </r>
    <r>
      <rPr>
        <sz val="11"/>
        <rFont val="Arial"/>
        <family val="2"/>
      </rPr>
      <t xml:space="preserve"> is the reference to the End date of a predecessor task.</t>
    </r>
  </si>
  <si>
    <r>
      <t>• For multiple predecessors, the formula would be =MAX(WORKDAY(</t>
    </r>
    <r>
      <rPr>
        <i/>
        <sz val="11"/>
        <rFont val="Arial"/>
        <family val="2"/>
      </rPr>
      <t>enddate1</t>
    </r>
    <r>
      <rPr>
        <sz val="11"/>
        <rFont val="Arial"/>
        <family val="2"/>
      </rPr>
      <t>,1),WORKDAY(</t>
    </r>
    <r>
      <rPr>
        <i/>
        <sz val="11"/>
        <rFont val="Arial"/>
        <family val="2"/>
      </rPr>
      <t>enddate2</t>
    </r>
    <r>
      <rPr>
        <sz val="11"/>
        <rFont val="Arial"/>
        <family val="2"/>
      </rPr>
      <t>,1))</t>
    </r>
  </si>
  <si>
    <r>
      <t>• This formula is very simple: =</t>
    </r>
    <r>
      <rPr>
        <i/>
        <sz val="11"/>
        <rFont val="Arial"/>
        <family val="2"/>
      </rPr>
      <t>enddate</t>
    </r>
    <r>
      <rPr>
        <sz val="11"/>
        <rFont val="Arial"/>
        <family val="2"/>
      </rPr>
      <t>+1</t>
    </r>
  </si>
  <si>
    <r>
      <t>• For multiple predecessors, the formula would be =MAX(</t>
    </r>
    <r>
      <rPr>
        <i/>
        <sz val="11"/>
        <rFont val="Arial"/>
        <family val="2"/>
      </rPr>
      <t>enddate1</t>
    </r>
    <r>
      <rPr>
        <sz val="11"/>
        <rFont val="Arial"/>
        <family val="2"/>
      </rPr>
      <t>,</t>
    </r>
    <r>
      <rPr>
        <i/>
        <sz val="11"/>
        <rFont val="Arial"/>
        <family val="2"/>
      </rPr>
      <t>enddate2</t>
    </r>
    <r>
      <rPr>
        <sz val="11"/>
        <rFont val="Arial"/>
        <family val="2"/>
      </rPr>
      <t>,</t>
    </r>
    <r>
      <rPr>
        <i/>
        <sz val="11"/>
        <rFont val="Arial"/>
        <family val="2"/>
      </rPr>
      <t>enddate3</t>
    </r>
    <r>
      <rPr>
        <sz val="11"/>
        <rFont val="Arial"/>
        <family val="2"/>
      </rPr>
      <t>)+1</t>
    </r>
  </si>
  <si>
    <r>
      <t>• This formula is just like the one in C or D, except that in place of the "1" you enter the number of days, such as =WORKDAY(</t>
    </r>
    <r>
      <rPr>
        <i/>
        <sz val="11"/>
        <rFont val="Arial"/>
        <family val="2"/>
      </rPr>
      <t>enddate</t>
    </r>
    <r>
      <rPr>
        <sz val="11"/>
        <rFont val="Arial"/>
        <family val="2"/>
      </rPr>
      <t>,5) or =WORKDAY(</t>
    </r>
    <r>
      <rPr>
        <i/>
        <sz val="11"/>
        <rFont val="Arial"/>
        <family val="2"/>
      </rPr>
      <t>startdate</t>
    </r>
    <r>
      <rPr>
        <sz val="11"/>
        <rFont val="Arial"/>
        <family val="2"/>
      </rPr>
      <t>,-5)</t>
    </r>
  </si>
  <si>
    <t>F.</t>
  </si>
  <si>
    <t>Use a lookup formula and the Predecessor column to define the start date.</t>
  </si>
  <si>
    <t>[The formulas for using this method are built into Gantt Chart Template Pro]</t>
  </si>
  <si>
    <t>[Advanced] The Gantt Chart is created using conditional formatting, so you can modify the conditional formatting rules to change the format to a different color. The Pro version includes a column where you can change the color by entering a color code ("b"=blue, "g"=green, etc.)</t>
  </si>
  <si>
    <r>
      <t xml:space="preserve">How do I enter the </t>
    </r>
    <r>
      <rPr>
        <b/>
        <sz val="11"/>
        <color theme="4" tint="-0.249977111117893"/>
        <rFont val="Arial"/>
        <family val="2"/>
      </rPr>
      <t>Work Days</t>
    </r>
    <r>
      <rPr>
        <sz val="11"/>
        <color theme="4" tint="-0.249977111117893"/>
        <rFont val="Arial"/>
        <family val="2"/>
      </rPr>
      <t xml:space="preserve"> instead of </t>
    </r>
    <r>
      <rPr>
        <b/>
        <sz val="11"/>
        <color theme="4" tint="-0.249977111117893"/>
        <rFont val="Arial"/>
        <family val="2"/>
      </rPr>
      <t>Calendar Days</t>
    </r>
    <r>
      <rPr>
        <sz val="11"/>
        <color theme="4" tint="-0.249977111117893"/>
        <rFont val="Arial"/>
        <family val="2"/>
      </rPr>
      <t>?</t>
    </r>
  </si>
  <si>
    <t>The %Complete for a group of tasks can be calculated from its sub tasks using the formula below, where "workdays" is a reference to the range of work day values and "complete" is a reference to the %complete for each of the subtasks.</t>
  </si>
  <si>
    <t>Entering work days instead of calendar days is a feature of the Pro version. There is nothing in the free version preventing you from entering your own formulas, though.</t>
  </si>
  <si>
    <r>
      <t>=SUMPRODUCT(</t>
    </r>
    <r>
      <rPr>
        <i/>
        <sz val="11"/>
        <rFont val="Arial"/>
        <family val="2"/>
      </rPr>
      <t>workdays</t>
    </r>
    <r>
      <rPr>
        <sz val="11"/>
        <rFont val="Arial"/>
        <family val="2"/>
      </rPr>
      <t>,</t>
    </r>
    <r>
      <rPr>
        <i/>
        <sz val="11"/>
        <rFont val="Arial"/>
        <family val="2"/>
      </rPr>
      <t>complete</t>
    </r>
    <r>
      <rPr>
        <sz val="11"/>
        <rFont val="Arial"/>
        <family val="2"/>
      </rPr>
      <t>)/SUM(</t>
    </r>
    <r>
      <rPr>
        <i/>
        <sz val="11"/>
        <rFont val="Arial"/>
        <family val="2"/>
      </rPr>
      <t>workdays</t>
    </r>
    <r>
      <rPr>
        <sz val="11"/>
        <rFont val="Arial"/>
        <family val="2"/>
      </rPr>
      <t>)</t>
    </r>
  </si>
  <si>
    <t>Example: Let's say you have 3 sub tasks that are 10 days, 12 days, and 14 days long, respectively. If the first subtask is 50% complete and the others are 25% complete, you could calculate the overall percent complete for the group as: =(10*50%+12*25%+14*25%)/(10+12+14).</t>
  </si>
  <si>
    <r>
      <t xml:space="preserve">How do I change the </t>
    </r>
    <r>
      <rPr>
        <b/>
        <sz val="11"/>
        <color theme="4" tint="-0.249977111117893"/>
        <rFont val="Arial"/>
        <family val="2"/>
      </rPr>
      <t>Print Settings</t>
    </r>
    <r>
      <rPr>
        <sz val="11"/>
        <color theme="4" tint="-0.249977111117893"/>
        <rFont val="Arial"/>
        <family val="2"/>
      </rPr>
      <t>? (Excel 2010, 2013)</t>
    </r>
  </si>
  <si>
    <t>You will need to add columns to the right of the Gantt Chart via copy/paste. Copy and paste the columns in groups of 7. Afterwards, you will also probably need to update the print area.</t>
  </si>
  <si>
    <r>
      <t>In the Start column, use the formula =MIN(</t>
    </r>
    <r>
      <rPr>
        <i/>
        <sz val="11"/>
        <color rgb="FF000000"/>
        <rFont val="Arial"/>
        <family val="2"/>
      </rPr>
      <t>range_of_start_dates</t>
    </r>
    <r>
      <rPr>
        <sz val="11"/>
        <color rgb="FF000000"/>
        <rFont val="Arial"/>
        <family val="2"/>
      </rPr>
      <t>)</t>
    </r>
  </si>
  <si>
    <r>
      <t>In the End column, use the formula =MAX(</t>
    </r>
    <r>
      <rPr>
        <i/>
        <sz val="11"/>
        <color rgb="FF000000"/>
        <rFont val="Arial"/>
        <family val="2"/>
      </rPr>
      <t>range_of_end_dates</t>
    </r>
    <r>
      <rPr>
        <sz val="11"/>
        <color rgb="FF000000"/>
        <rFont val="Arial"/>
        <family val="2"/>
      </rPr>
      <t>)</t>
    </r>
  </si>
  <si>
    <r>
      <t>In the Days column, use the formula =</t>
    </r>
    <r>
      <rPr>
        <i/>
        <sz val="11"/>
        <color rgb="FF000000"/>
        <rFont val="Arial"/>
        <family val="2"/>
      </rPr>
      <t>end_date</t>
    </r>
    <r>
      <rPr>
        <sz val="11"/>
        <color rgb="FF000000"/>
        <rFont val="Arial"/>
        <family val="2"/>
      </rPr>
      <t>-</t>
    </r>
    <r>
      <rPr>
        <i/>
        <sz val="11"/>
        <color rgb="FF000000"/>
        <rFont val="Arial"/>
        <family val="2"/>
      </rPr>
      <t>start_date</t>
    </r>
    <r>
      <rPr>
        <sz val="11"/>
        <color rgb="FF000000"/>
        <rFont val="Arial"/>
        <family val="2"/>
      </rPr>
      <t>+1</t>
    </r>
  </si>
  <si>
    <t>Help</t>
  </si>
  <si>
    <r>
      <t xml:space="preserve">How do I increase the </t>
    </r>
    <r>
      <rPr>
        <b/>
        <sz val="11"/>
        <color theme="4" tint="-0.249977111117893"/>
        <rFont val="Arial"/>
        <family val="2"/>
      </rPr>
      <t>range of dates</t>
    </r>
    <r>
      <rPr>
        <sz val="11"/>
        <color theme="4" tint="-0.249977111117893"/>
        <rFont val="Arial"/>
        <family val="2"/>
      </rPr>
      <t xml:space="preserve"> displayed in the Gantt chart?</t>
    </r>
  </si>
  <si>
    <r>
      <t xml:space="preserve">How do I create a summary row that shows the </t>
    </r>
    <r>
      <rPr>
        <b/>
        <sz val="11"/>
        <color theme="4" tint="-0.249977111117893"/>
        <rFont val="Arial"/>
        <family val="2"/>
      </rPr>
      <t>MIN</t>
    </r>
    <r>
      <rPr>
        <sz val="11"/>
        <color theme="4" tint="-0.249977111117893"/>
        <rFont val="Arial"/>
        <family val="2"/>
      </rPr>
      <t xml:space="preserve"> and </t>
    </r>
    <r>
      <rPr>
        <b/>
        <sz val="11"/>
        <color theme="4" tint="-0.249977111117893"/>
        <rFont val="Arial"/>
        <family val="2"/>
      </rPr>
      <t>MAX</t>
    </r>
    <r>
      <rPr>
        <sz val="11"/>
        <color theme="4" tint="-0.249977111117893"/>
        <rFont val="Arial"/>
        <family val="2"/>
      </rPr>
      <t xml:space="preserve"> dates for all sub-tasks?</t>
    </r>
  </si>
  <si>
    <r>
      <t xml:space="preserve">How do I calculate the </t>
    </r>
    <r>
      <rPr>
        <b/>
        <sz val="11"/>
        <color theme="4" tint="-0.249977111117893"/>
        <rFont val="Arial"/>
        <family val="2"/>
      </rPr>
      <t>%Complete</t>
    </r>
    <r>
      <rPr>
        <sz val="11"/>
        <color theme="4" tint="-0.249977111117893"/>
        <rFont val="Arial"/>
        <family val="2"/>
      </rPr>
      <t xml:space="preserve"> for an entire category of tasks?</t>
    </r>
  </si>
  <si>
    <r>
      <t xml:space="preserve">I've </t>
    </r>
    <r>
      <rPr>
        <b/>
        <sz val="11"/>
        <color theme="4" tint="-0.249977111117893"/>
        <rFont val="Arial"/>
        <family val="2"/>
      </rPr>
      <t>messed up</t>
    </r>
    <r>
      <rPr>
        <sz val="11"/>
        <color theme="4" tint="-0.249977111117893"/>
        <rFont val="Arial"/>
        <family val="2"/>
      </rPr>
      <t xml:space="preserve"> the chart area somehow. How do I fix it?</t>
    </r>
  </si>
  <si>
    <t>Though you can still use your own formulas for creating task dependencies, the Pro version</t>
  </si>
  <si>
    <t>includes template rows that calculate the Start date based on the WBS number that you enter</t>
  </si>
  <si>
    <t>in the Predecessor column.</t>
  </si>
  <si>
    <t>The versions designed for Excel 2010+ use the WORKDAY.INTL() and NETWORKDAYS.INTL()</t>
  </si>
  <si>
    <r>
      <t xml:space="preserve">How do I calculate Calendar Days after entering the </t>
    </r>
    <r>
      <rPr>
        <b/>
        <sz val="11"/>
        <color theme="4" tint="-0.249977111117893"/>
        <rFont val="Arial"/>
        <family val="2"/>
      </rPr>
      <t>Start and End Dates</t>
    </r>
    <r>
      <rPr>
        <sz val="11"/>
        <color theme="4" tint="-0.249977111117893"/>
        <rFont val="Arial"/>
        <family val="2"/>
      </rPr>
      <t>?</t>
    </r>
  </si>
  <si>
    <t>Method 2 will work, but Excel will split/fracture/duplicate conditional formatting rules rather than merging the rules. This can cause inefficiencies in very large and heavily modified files.</t>
  </si>
  <si>
    <t>You can enter the Start date manually, or define task dependencies using a formula. Below are some common options for defining the Start date:</t>
  </si>
  <si>
    <t>Select the entire range of cells you want to print and go to File &gt; Print Area &gt; Set Print Area. Then go to File &gt; Page Setup or File &gt; Print Preview and adjust the Scaling, Margins, and Page Orientation as desired.</t>
  </si>
  <si>
    <r>
      <t>You can calculate the duration in calendar days (including both start and end dates) using the formula =</t>
    </r>
    <r>
      <rPr>
        <i/>
        <sz val="11"/>
        <rFont val="Arial"/>
        <family val="2"/>
      </rPr>
      <t>enddate</t>
    </r>
    <r>
      <rPr>
        <sz val="11"/>
        <rFont val="Arial"/>
        <family val="2"/>
      </rPr>
      <t>-</t>
    </r>
    <r>
      <rPr>
        <i/>
        <sz val="11"/>
        <rFont val="Arial"/>
        <family val="2"/>
      </rPr>
      <t>startdate</t>
    </r>
    <r>
      <rPr>
        <sz val="11"/>
        <rFont val="Arial"/>
        <family val="2"/>
      </rPr>
      <t>+1</t>
    </r>
  </si>
  <si>
    <t>AR in Commercial Spaces  Project Schedule</t>
  </si>
  <si>
    <t>Software Projects - Group 14</t>
  </si>
  <si>
    <t>Concept</t>
  </si>
  <si>
    <t>Define Concept</t>
  </si>
  <si>
    <t>User Requirements &amp; Market Research</t>
  </si>
  <si>
    <t>Identify stakeholders</t>
  </si>
  <si>
    <t>Create questionnaire</t>
  </si>
  <si>
    <t>Analyse questionnaire results</t>
  </si>
  <si>
    <t>Research on current solutions &amp; competitiors</t>
  </si>
  <si>
    <t>Research on museum visitor behaviour</t>
  </si>
  <si>
    <t>Research into regulations and standards</t>
  </si>
  <si>
    <t>Service Model</t>
  </si>
  <si>
    <t>Prototyping</t>
  </si>
  <si>
    <t>Questionaire</t>
  </si>
  <si>
    <t>Research</t>
  </si>
  <si>
    <t xml:space="preserve">Technical Specification </t>
  </si>
  <si>
    <t>Testing Plan</t>
  </si>
  <si>
    <t>Proposal</t>
  </si>
  <si>
    <t>Testing</t>
  </si>
  <si>
    <t>Documentation Plan</t>
  </si>
  <si>
    <t>Deployment Plan</t>
  </si>
  <si>
    <t>Final Report</t>
  </si>
  <si>
    <t>Use case sequence</t>
  </si>
  <si>
    <t>Activity Model</t>
  </si>
  <si>
    <t>Write-up</t>
  </si>
  <si>
    <t>Initial Application Storyboard Design</t>
  </si>
  <si>
    <t>UI &amp; UX prototypes</t>
  </si>
  <si>
    <t>iOS AR prototype</t>
  </si>
  <si>
    <t>Unity AR prototype</t>
  </si>
  <si>
    <t>Android AR prototype</t>
  </si>
  <si>
    <t>Meet with stakeholders</t>
  </si>
  <si>
    <t>Open Questions</t>
  </si>
  <si>
    <t>Android sensors prototype</t>
  </si>
  <si>
    <t>Concept introduction &amp; user needs</t>
  </si>
  <si>
    <t>Stakeholder requirements</t>
  </si>
  <si>
    <t>Prior knowledge</t>
  </si>
  <si>
    <t>Design</t>
  </si>
  <si>
    <t>Functional specification</t>
  </si>
  <si>
    <t>Ethical audit</t>
  </si>
  <si>
    <t>Technical architecture</t>
  </si>
  <si>
    <t>Evaluation plan</t>
  </si>
  <si>
    <t>Conclusion</t>
  </si>
  <si>
    <t>Refine UI &amp; UX prototype</t>
  </si>
  <si>
    <t>Answer open questions</t>
  </si>
  <si>
    <t>Validate proposed solution with users</t>
  </si>
  <si>
    <t>Technical architecture and specification</t>
  </si>
  <si>
    <t>Backlog</t>
  </si>
  <si>
    <t>Project Management</t>
  </si>
  <si>
    <t>Systems Requirements Specification</t>
  </si>
  <si>
    <t>Scrum Board</t>
  </si>
  <si>
    <t>Define scrum board</t>
  </si>
  <si>
    <t>User stories and acceptance stories</t>
  </si>
  <si>
    <t>Project Presentation</t>
  </si>
  <si>
    <t>Preparation</t>
  </si>
  <si>
    <t>Implementaiton</t>
  </si>
  <si>
    <t>Testing Documentation</t>
  </si>
  <si>
    <t>Tests</t>
  </si>
  <si>
    <t>Bluetooth</t>
  </si>
  <si>
    <t>AR Part 1</t>
  </si>
  <si>
    <t>AR Part 2</t>
  </si>
  <si>
    <t>Route Calculations</t>
  </si>
  <si>
    <t>Sprint Documentation</t>
  </si>
  <si>
    <t>Plan</t>
  </si>
  <si>
    <t>Presentation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</si>
</sst>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m/d/yyyy\ \(dddd\)"/>
    <numFmt numFmtId="165" formatCode="ddd\ m/dd/yy"/>
    <numFmt numFmtId="166" formatCode="d"/>
    <numFmt numFmtId="167" formatCode="d\ mmm\ yyyy"/>
    <numFmt numFmtId="168" formatCode="ddd\ dd/m/yy"/>
  </numFmts>
  <fonts count="69" x14ac:knownFonts="1">
    <font>
      <sz val="10"/>
      <name val="Arial"/>
    </font>
    <font>
      <sz val="10"/>
      <name val="Arial"/>
      <family val="2"/>
    </font>
    <font>
      <u/>
      <sz val="10"/>
      <color indexed="12"/>
      <name val="Arial"/>
      <family val="2"/>
    </font>
    <font>
      <sz val="8"/>
      <name val="Arial"/>
      <family val="2"/>
    </font>
    <font>
      <u/>
      <sz val="8"/>
      <color indexed="12"/>
      <name val="Arial"/>
      <family val="2"/>
    </font>
    <font>
      <b/>
      <sz val="12"/>
      <name val="Arial"/>
      <family val="2"/>
    </font>
    <font>
      <sz val="10"/>
      <name val="Arial"/>
      <family val="2"/>
    </font>
    <font>
      <b/>
      <sz val="10"/>
      <name val="Arial"/>
      <family val="2"/>
    </font>
    <font>
      <sz val="8"/>
      <color indexed="81"/>
      <name val="Tahoma"/>
      <family val="2"/>
    </font>
    <font>
      <sz val="14"/>
      <color indexed="56"/>
      <name val="Arial"/>
      <family val="2"/>
    </font>
    <font>
      <sz val="9"/>
      <name val="Arial"/>
      <family val="2"/>
    </font>
    <font>
      <sz val="7"/>
      <color indexed="55"/>
      <name val="Arial"/>
      <family val="2"/>
    </font>
    <font>
      <sz val="11"/>
      <color indexed="8"/>
      <name val="Calibri"/>
      <family val="2"/>
    </font>
    <font>
      <sz val="11"/>
      <color indexed="9"/>
      <name val="Calibri"/>
      <family val="2"/>
    </font>
    <font>
      <sz val="11"/>
      <color indexed="36"/>
      <name val="Calibri"/>
      <family val="2"/>
    </font>
    <font>
      <b/>
      <sz val="11"/>
      <color indexed="50"/>
      <name val="Calibri"/>
      <family val="2"/>
    </font>
    <font>
      <b/>
      <sz val="11"/>
      <color indexed="9"/>
      <name val="Calibri"/>
      <family val="2"/>
    </font>
    <font>
      <i/>
      <sz val="11"/>
      <color indexed="23"/>
      <name val="Calibri"/>
      <family val="2"/>
    </font>
    <font>
      <sz val="11"/>
      <color indexed="17"/>
      <name val="Calibri"/>
      <family val="2"/>
    </font>
    <font>
      <b/>
      <sz val="15"/>
      <color indexed="18"/>
      <name val="Calibri"/>
      <family val="2"/>
    </font>
    <font>
      <b/>
      <sz val="13"/>
      <color indexed="18"/>
      <name val="Calibri"/>
      <family val="2"/>
    </font>
    <font>
      <b/>
      <sz val="11"/>
      <color indexed="18"/>
      <name val="Calibri"/>
      <family val="2"/>
    </font>
    <font>
      <sz val="11"/>
      <color indexed="53"/>
      <name val="Calibri"/>
      <family val="2"/>
    </font>
    <font>
      <sz val="11"/>
      <color indexed="50"/>
      <name val="Calibri"/>
      <family val="2"/>
    </font>
    <font>
      <sz val="11"/>
      <color indexed="59"/>
      <name val="Calibri"/>
      <family val="2"/>
    </font>
    <font>
      <b/>
      <sz val="11"/>
      <color indexed="63"/>
      <name val="Calibri"/>
      <family val="2"/>
    </font>
    <font>
      <b/>
      <sz val="18"/>
      <color indexed="18"/>
      <name val="Cambria"/>
      <family val="2"/>
    </font>
    <font>
      <b/>
      <sz val="11"/>
      <color indexed="8"/>
      <name val="Calibri"/>
      <family val="2"/>
    </font>
    <font>
      <sz val="11"/>
      <color indexed="10"/>
      <name val="Calibri"/>
      <family val="2"/>
    </font>
    <font>
      <sz val="12"/>
      <name val="Arial"/>
      <family val="2"/>
    </font>
    <font>
      <u/>
      <sz val="12"/>
      <color indexed="12"/>
      <name val="Arial"/>
      <family val="2"/>
    </font>
    <font>
      <sz val="18"/>
      <color theme="3"/>
      <name val="Arial"/>
      <family val="2"/>
    </font>
    <font>
      <sz val="18"/>
      <color theme="4" tint="-0.249977111117893"/>
      <name val="Arial"/>
      <family val="2"/>
    </font>
    <font>
      <b/>
      <sz val="12"/>
      <color theme="4" tint="-0.249977111117893"/>
      <name val="Arial"/>
      <family val="2"/>
    </font>
    <font>
      <u/>
      <sz val="14"/>
      <color indexed="12"/>
      <name val="Arial"/>
      <family val="2"/>
    </font>
    <font>
      <i/>
      <sz val="8"/>
      <name val="Arial"/>
      <family val="2"/>
    </font>
    <font>
      <b/>
      <sz val="11"/>
      <name val="Arial"/>
      <family val="2"/>
    </font>
    <font>
      <u/>
      <sz val="11"/>
      <color indexed="12"/>
      <name val="Arial"/>
      <family val="2"/>
    </font>
    <font>
      <b/>
      <sz val="9"/>
      <color indexed="81"/>
      <name val="Tahoma"/>
      <family val="2"/>
    </font>
    <font>
      <sz val="9"/>
      <color indexed="81"/>
      <name val="Tahoma"/>
      <family val="2"/>
    </font>
    <font>
      <sz val="9"/>
      <name val="Arial"/>
      <family val="2"/>
      <scheme val="minor"/>
    </font>
    <font>
      <sz val="10"/>
      <name val="Arial"/>
      <family val="1"/>
      <scheme val="major"/>
    </font>
    <font>
      <sz val="11"/>
      <name val="Arial"/>
      <family val="1"/>
      <scheme val="major"/>
    </font>
    <font>
      <sz val="10"/>
      <name val="Arial"/>
      <family val="2"/>
      <scheme val="minor"/>
    </font>
    <font>
      <b/>
      <sz val="11"/>
      <name val="Arial"/>
      <family val="2"/>
      <scheme val="minor"/>
    </font>
    <font>
      <sz val="9"/>
      <color rgb="FF000000"/>
      <name val="Arial"/>
      <family val="2"/>
      <scheme val="minor"/>
    </font>
    <font>
      <i/>
      <sz val="9"/>
      <name val="Arial"/>
      <family val="2"/>
      <scheme val="minor"/>
    </font>
    <font>
      <b/>
      <sz val="10"/>
      <color rgb="FF000000"/>
      <name val="Arial"/>
      <family val="2"/>
      <scheme val="minor"/>
    </font>
    <font>
      <sz val="10"/>
      <color rgb="FF000000"/>
      <name val="Arial"/>
      <family val="2"/>
      <scheme val="minor"/>
    </font>
    <font>
      <sz val="8"/>
      <name val="Arial"/>
      <family val="2"/>
      <scheme val="minor"/>
    </font>
    <font>
      <sz val="11"/>
      <name val="Arial"/>
      <family val="2"/>
      <scheme val="minor"/>
    </font>
    <font>
      <sz val="14"/>
      <name val="Arial"/>
      <family val="2"/>
      <scheme val="minor"/>
    </font>
    <font>
      <sz val="14"/>
      <color rgb="FF000000"/>
      <name val="Arial"/>
      <family val="2"/>
      <scheme val="minor"/>
    </font>
    <font>
      <sz val="10"/>
      <name val="Arial"/>
      <family val="2"/>
      <scheme val="major"/>
    </font>
    <font>
      <b/>
      <sz val="9"/>
      <name val="Arial"/>
      <family val="2"/>
      <scheme val="major"/>
    </font>
    <font>
      <b/>
      <sz val="8"/>
      <name val="Arial"/>
      <family val="2"/>
      <scheme val="major"/>
    </font>
    <font>
      <sz val="16"/>
      <color theme="4" tint="-0.249977111117893"/>
      <name val="Arial"/>
      <family val="1"/>
      <scheme val="major"/>
    </font>
    <font>
      <b/>
      <sz val="11"/>
      <color rgb="FF000000"/>
      <name val="Arial"/>
      <family val="2"/>
      <scheme val="minor"/>
    </font>
    <font>
      <i/>
      <sz val="8"/>
      <color theme="1" tint="0.34998626667073579"/>
      <name val="Arial"/>
      <family val="2"/>
    </font>
    <font>
      <sz val="14"/>
      <color theme="4" tint="-0.249977111117893"/>
      <name val="Arial"/>
      <family val="2"/>
    </font>
    <font>
      <sz val="11"/>
      <name val="Arial"/>
      <family val="2"/>
    </font>
    <font>
      <sz val="14"/>
      <name val="Arial"/>
      <family val="2"/>
    </font>
    <font>
      <sz val="11"/>
      <color rgb="FFFF0000"/>
      <name val="Arial"/>
      <family val="2"/>
    </font>
    <font>
      <b/>
      <sz val="11"/>
      <color rgb="FFFF0000"/>
      <name val="Arial"/>
      <family val="2"/>
    </font>
    <font>
      <sz val="11"/>
      <color rgb="FF000000"/>
      <name val="Arial"/>
      <family val="2"/>
    </font>
    <font>
      <i/>
      <sz val="11"/>
      <name val="Arial"/>
      <family val="2"/>
    </font>
    <font>
      <b/>
      <sz val="11"/>
      <color theme="4" tint="-0.249977111117893"/>
      <name val="Arial"/>
      <family val="2"/>
    </font>
    <font>
      <sz val="11"/>
      <color theme="4" tint="-0.249977111117893"/>
      <name val="Arial"/>
      <family val="2"/>
    </font>
    <font>
      <i/>
      <sz val="11"/>
      <color rgb="FF000000"/>
      <name val="Arial"/>
      <family val="2"/>
    </font>
  </fonts>
  <fills count="29">
    <fill>
      <patternFill patternType="none"/>
    </fill>
    <fill>
      <patternFill patternType="gray125"/>
    </fill>
    <fill>
      <patternFill patternType="solid">
        <fgColor indexed="47"/>
      </patternFill>
    </fill>
    <fill>
      <patternFill patternType="solid">
        <fgColor indexed="46"/>
      </patternFill>
    </fill>
    <fill>
      <patternFill patternType="solid">
        <fgColor indexed="41"/>
      </patternFill>
    </fill>
    <fill>
      <patternFill patternType="solid">
        <fgColor indexed="26"/>
      </patternFill>
    </fill>
    <fill>
      <patternFill patternType="solid">
        <fgColor indexed="51"/>
      </patternFill>
    </fill>
    <fill>
      <patternFill patternType="solid">
        <fgColor indexed="61"/>
      </patternFill>
    </fill>
    <fill>
      <patternFill patternType="solid">
        <fgColor indexed="52"/>
      </patternFill>
    </fill>
    <fill>
      <patternFill patternType="solid">
        <fgColor indexed="20"/>
      </patternFill>
    </fill>
    <fill>
      <patternFill patternType="solid">
        <fgColor indexed="40"/>
      </patternFill>
    </fill>
    <fill>
      <patternFill patternType="solid">
        <fgColor indexed="29"/>
      </patternFill>
    </fill>
    <fill>
      <patternFill patternType="solid">
        <fgColor indexed="14"/>
      </patternFill>
    </fill>
    <fill>
      <patternFill patternType="solid">
        <fgColor indexed="23"/>
      </patternFill>
    </fill>
    <fill>
      <patternFill patternType="solid">
        <fgColor indexed="15"/>
      </patternFill>
    </fill>
    <fill>
      <patternFill patternType="solid">
        <fgColor indexed="10"/>
      </patternFill>
    </fill>
    <fill>
      <patternFill patternType="solid">
        <fgColor indexed="45"/>
      </patternFill>
    </fill>
    <fill>
      <patternFill patternType="solid">
        <fgColor indexed="22"/>
      </patternFill>
    </fill>
    <fill>
      <patternFill patternType="solid">
        <fgColor indexed="55"/>
      </patternFill>
    </fill>
    <fill>
      <patternFill patternType="solid">
        <fgColor indexed="42"/>
      </patternFill>
    </fill>
    <fill>
      <patternFill patternType="solid">
        <fgColor indexed="9"/>
        <bgColor indexed="64"/>
      </patternFill>
    </fill>
    <fill>
      <patternFill patternType="solid">
        <fgColor indexed="22"/>
        <bgColor indexed="64"/>
      </patternFill>
    </fill>
    <fill>
      <patternFill patternType="solid">
        <fgColor rgb="FFFFFFFF"/>
        <bgColor rgb="FFFFFFFF"/>
      </patternFill>
    </fill>
    <fill>
      <patternFill patternType="solid">
        <fgColor theme="0" tint="-0.14999847407452621"/>
        <bgColor rgb="FFD9D9D9"/>
      </patternFill>
    </fill>
    <fill>
      <patternFill patternType="solid">
        <fgColor theme="0" tint="-0.14999847407452621"/>
        <bgColor indexed="64"/>
      </patternFill>
    </fill>
    <fill>
      <patternFill patternType="solid">
        <fgColor theme="3" tint="0.79998168889431442"/>
        <bgColor rgb="FFD6F4D9"/>
      </patternFill>
    </fill>
    <fill>
      <patternFill patternType="solid">
        <fgColor theme="3" tint="0.79998168889431442"/>
        <bgColor indexed="64"/>
      </patternFill>
    </fill>
    <fill>
      <patternFill patternType="solid">
        <fgColor theme="0" tint="-0.14999847407452621"/>
        <bgColor rgb="FFFFFFFF"/>
      </patternFill>
    </fill>
    <fill>
      <patternFill patternType="solid">
        <fgColor theme="0" tint="-0.14999847407452621"/>
        <bgColor rgb="FFD6F4D9"/>
      </patternFill>
    </fill>
  </fills>
  <borders count="25">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40"/>
      </bottom>
      <diagonal/>
    </border>
    <border>
      <left/>
      <right/>
      <top/>
      <bottom style="thick">
        <color indexed="51"/>
      </bottom>
      <diagonal/>
    </border>
    <border>
      <left/>
      <right/>
      <top/>
      <bottom style="medium">
        <color indexed="52"/>
      </bottom>
      <diagonal/>
    </border>
    <border>
      <left/>
      <right/>
      <top/>
      <bottom style="double">
        <color indexed="50"/>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right/>
      <top style="thin">
        <color indexed="40"/>
      </top>
      <bottom style="double">
        <color indexed="40"/>
      </bottom>
      <diagonal/>
    </border>
    <border>
      <left/>
      <right/>
      <top style="thin">
        <color indexed="22"/>
      </top>
      <bottom style="thin">
        <color indexed="22"/>
      </bottom>
      <diagonal/>
    </border>
    <border>
      <left/>
      <right/>
      <top/>
      <bottom style="thin">
        <color rgb="FFEFEFEF"/>
      </bottom>
      <diagonal/>
    </border>
    <border>
      <left/>
      <right/>
      <top style="thin">
        <color rgb="FFEFEFEF"/>
      </top>
      <bottom style="thin">
        <color rgb="FFEFEFEF"/>
      </bottom>
      <diagonal/>
    </border>
    <border>
      <left style="thin">
        <color theme="0" tint="-0.24994659260841701"/>
      </left>
      <right style="thin">
        <color theme="0" tint="-0.24994659260841701"/>
      </right>
      <top/>
      <bottom/>
      <diagonal/>
    </border>
    <border>
      <left style="thin">
        <color theme="0"/>
      </left>
      <right style="thin">
        <color theme="0"/>
      </right>
      <top style="thin">
        <color theme="0"/>
      </top>
      <bottom style="thin">
        <color theme="0"/>
      </bottom>
      <diagonal/>
    </border>
    <border>
      <left style="thin">
        <color theme="0"/>
      </left>
      <right style="thin">
        <color theme="0"/>
      </right>
      <top/>
      <bottom style="thin">
        <color theme="0"/>
      </bottom>
      <diagonal/>
    </border>
    <border>
      <left/>
      <right/>
      <top/>
      <bottom style="thin">
        <color indexed="22"/>
      </bottom>
      <diagonal/>
    </border>
    <border>
      <left/>
      <right/>
      <top style="thin">
        <color theme="0" tint="-0.24994659260841701"/>
      </top>
      <bottom style="thin">
        <color theme="0" tint="-0.24994659260841701"/>
      </bottom>
      <diagonal/>
    </border>
    <border>
      <left style="medium">
        <color theme="0" tint="-0.24994659260841701"/>
      </left>
      <right style="thin">
        <color theme="0" tint="-0.24994659260841701"/>
      </right>
      <top/>
      <bottom/>
      <diagonal/>
    </border>
    <border>
      <left style="thin">
        <color theme="0" tint="-0.24994659260841701"/>
      </left>
      <right style="medium">
        <color theme="0" tint="-0.24994659260841701"/>
      </right>
      <top/>
      <bottom/>
      <diagonal/>
    </border>
    <border>
      <left/>
      <right/>
      <top/>
      <bottom style="medium">
        <color theme="0" tint="-0.34998626667073579"/>
      </bottom>
      <diagonal/>
    </border>
    <border>
      <left style="medium">
        <color theme="0" tint="-0.24994659260841701"/>
      </left>
      <right style="thin">
        <color theme="0" tint="-0.24994659260841701"/>
      </right>
      <top/>
      <bottom style="medium">
        <color theme="0" tint="-0.34998626667073579"/>
      </bottom>
      <diagonal/>
    </border>
    <border>
      <left style="thin">
        <color theme="0" tint="-0.24994659260841701"/>
      </left>
      <right style="thin">
        <color theme="0" tint="-0.24994659260841701"/>
      </right>
      <top/>
      <bottom style="medium">
        <color theme="0" tint="-0.34998626667073579"/>
      </bottom>
      <diagonal/>
    </border>
    <border>
      <left style="thin">
        <color theme="0" tint="-0.24994659260841701"/>
      </left>
      <right style="medium">
        <color theme="0" tint="-0.24994659260841701"/>
      </right>
      <top/>
      <bottom style="medium">
        <color theme="0" tint="-0.34998626667073579"/>
      </bottom>
      <diagonal/>
    </border>
    <border>
      <left/>
      <right/>
      <top/>
      <bottom style="thin">
        <color theme="0" tint="-0.24994659260841701"/>
      </bottom>
      <diagonal/>
    </border>
  </borders>
  <cellStyleXfs count="44">
    <xf numFmtId="0" fontId="0" fillId="0" borderId="0"/>
    <xf numFmtId="0" fontId="12" fillId="2"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2" borderId="0" applyNumberFormat="0" applyBorder="0" applyAlignment="0" applyProtection="0"/>
    <xf numFmtId="0" fontId="12" fillId="4" borderId="0" applyNumberFormat="0" applyBorder="0" applyAlignment="0" applyProtection="0"/>
    <xf numFmtId="0" fontId="12" fillId="5" borderId="0" applyNumberFormat="0" applyBorder="0" applyAlignment="0" applyProtection="0"/>
    <xf numFmtId="0" fontId="12" fillId="6" borderId="0" applyNumberFormat="0" applyBorder="0" applyAlignment="0" applyProtection="0"/>
    <xf numFmtId="0" fontId="12" fillId="7" borderId="0" applyNumberFormat="0" applyBorder="0" applyAlignment="0" applyProtection="0"/>
    <xf numFmtId="0" fontId="12" fillId="7" borderId="0" applyNumberFormat="0" applyBorder="0" applyAlignment="0" applyProtection="0"/>
    <xf numFmtId="0" fontId="12" fillId="6" borderId="0" applyNumberFormat="0" applyBorder="0" applyAlignment="0" applyProtection="0"/>
    <xf numFmtId="0" fontId="12" fillId="4" borderId="0" applyNumberFormat="0" applyBorder="0" applyAlignment="0" applyProtection="0"/>
    <xf numFmtId="0" fontId="12" fillId="5" borderId="0" applyNumberFormat="0" applyBorder="0" applyAlignment="0" applyProtection="0"/>
    <xf numFmtId="0" fontId="13" fillId="8" borderId="0" applyNumberFormat="0" applyBorder="0" applyAlignment="0" applyProtection="0"/>
    <xf numFmtId="0" fontId="13" fillId="9" borderId="0" applyNumberFormat="0" applyBorder="0" applyAlignment="0" applyProtection="0"/>
    <xf numFmtId="0" fontId="13" fillId="9" borderId="0" applyNumberFormat="0" applyBorder="0" applyAlignment="0" applyProtection="0"/>
    <xf numFmtId="0" fontId="13" fillId="8" borderId="0" applyNumberFormat="0" applyBorder="0" applyAlignment="0" applyProtection="0"/>
    <xf numFmtId="0" fontId="13" fillId="10" borderId="0" applyNumberFormat="0" applyBorder="0" applyAlignment="0" applyProtection="0"/>
    <xf numFmtId="0" fontId="13" fillId="11" borderId="0" applyNumberFormat="0" applyBorder="0" applyAlignment="0" applyProtection="0"/>
    <xf numFmtId="0" fontId="13" fillId="10" borderId="0" applyNumberFormat="0" applyBorder="0" applyAlignment="0" applyProtection="0"/>
    <xf numFmtId="0" fontId="13" fillId="12" borderId="0" applyNumberFormat="0" applyBorder="0" applyAlignment="0" applyProtection="0"/>
    <xf numFmtId="0" fontId="13" fillId="9" borderId="0" applyNumberFormat="0" applyBorder="0" applyAlignment="0" applyProtection="0"/>
    <xf numFmtId="0" fontId="13" fillId="13" borderId="0" applyNumberFormat="0" applyBorder="0" applyAlignment="0" applyProtection="0"/>
    <xf numFmtId="0" fontId="13" fillId="14" borderId="0" applyNumberFormat="0" applyBorder="0" applyAlignment="0" applyProtection="0"/>
    <xf numFmtId="0" fontId="13" fillId="15" borderId="0" applyNumberFormat="0" applyBorder="0" applyAlignment="0" applyProtection="0"/>
    <xf numFmtId="0" fontId="14" fillId="16" borderId="0" applyNumberFormat="0" applyBorder="0" applyAlignment="0" applyProtection="0"/>
    <xf numFmtId="0" fontId="15" fillId="17" borderId="1" applyNumberFormat="0" applyAlignment="0" applyProtection="0"/>
    <xf numFmtId="0" fontId="16" fillId="18" borderId="2" applyNumberFormat="0" applyAlignment="0" applyProtection="0"/>
    <xf numFmtId="0" fontId="17" fillId="0" borderId="0" applyNumberFormat="0" applyFill="0" applyBorder="0" applyAlignment="0" applyProtection="0"/>
    <xf numFmtId="0" fontId="18" fillId="19" borderId="0" applyNumberFormat="0" applyBorder="0" applyAlignment="0" applyProtection="0"/>
    <xf numFmtId="0" fontId="19" fillId="0" borderId="3" applyNumberFormat="0" applyFill="0" applyAlignment="0" applyProtection="0"/>
    <xf numFmtId="0" fontId="20" fillId="0" borderId="4" applyNumberFormat="0" applyFill="0" applyAlignment="0" applyProtection="0"/>
    <xf numFmtId="0" fontId="21" fillId="0" borderId="5" applyNumberFormat="0" applyFill="0" applyAlignment="0" applyProtection="0"/>
    <xf numFmtId="0" fontId="21" fillId="0" borderId="0" applyNumberFormat="0" applyFill="0" applyBorder="0" applyAlignment="0" applyProtection="0"/>
    <xf numFmtId="0" fontId="2" fillId="0" borderId="0" applyNumberFormat="0" applyFill="0" applyBorder="0" applyAlignment="0" applyProtection="0">
      <alignment vertical="top"/>
      <protection locked="0"/>
    </xf>
    <xf numFmtId="0" fontId="22" fillId="11" borderId="1" applyNumberFormat="0" applyAlignment="0" applyProtection="0"/>
    <xf numFmtId="0" fontId="23" fillId="0" borderId="6" applyNumberFormat="0" applyFill="0" applyAlignment="0" applyProtection="0"/>
    <xf numFmtId="0" fontId="24" fillId="5" borderId="0" applyNumberFormat="0" applyBorder="0" applyAlignment="0" applyProtection="0"/>
    <xf numFmtId="0" fontId="6" fillId="5" borderId="7" applyNumberFormat="0" applyFont="0" applyAlignment="0" applyProtection="0"/>
    <xf numFmtId="0" fontId="25" fillId="17" borderId="8" applyNumberFormat="0" applyAlignment="0" applyProtection="0"/>
    <xf numFmtId="9" fontId="1" fillId="0" borderId="0" applyFont="0" applyFill="0" applyBorder="0" applyAlignment="0" applyProtection="0"/>
    <xf numFmtId="0" fontId="26" fillId="0" borderId="0" applyNumberFormat="0" applyFill="0" applyBorder="0" applyAlignment="0" applyProtection="0"/>
    <xf numFmtId="0" fontId="27" fillId="0" borderId="9" applyNumberFormat="0" applyFill="0" applyAlignment="0" applyProtection="0"/>
    <xf numFmtId="0" fontId="28" fillId="0" borderId="0" applyNumberFormat="0" applyFill="0" applyBorder="0" applyAlignment="0" applyProtection="0"/>
  </cellStyleXfs>
  <cellXfs count="183">
    <xf numFmtId="0" fontId="0" fillId="0" borderId="0" xfId="0"/>
    <xf numFmtId="0" fontId="0" fillId="0" borderId="0" xfId="0" applyProtection="1"/>
    <xf numFmtId="0" fontId="0" fillId="20" borderId="0" xfId="0" applyFill="1" applyBorder="1" applyProtection="1"/>
    <xf numFmtId="0" fontId="0" fillId="0" borderId="0" xfId="0" applyFill="1" applyBorder="1" applyProtection="1"/>
    <xf numFmtId="0" fontId="0" fillId="0" borderId="0" xfId="0" applyFill="1" applyAlignment="1" applyProtection="1"/>
    <xf numFmtId="0" fontId="0" fillId="0" borderId="0" xfId="0" applyNumberFormat="1" applyFill="1" applyBorder="1" applyProtection="1"/>
    <xf numFmtId="0" fontId="0" fillId="0" borderId="0" xfId="0" applyNumberFormat="1" applyProtection="1"/>
    <xf numFmtId="0" fontId="1" fillId="0" borderId="0" xfId="0" applyFont="1"/>
    <xf numFmtId="0" fontId="1" fillId="0" borderId="0" xfId="0" applyFont="1" applyAlignment="1"/>
    <xf numFmtId="0" fontId="3" fillId="0" borderId="0" xfId="0" applyFont="1" applyBorder="1" applyAlignment="1">
      <alignment horizontal="right"/>
    </xf>
    <xf numFmtId="0" fontId="7" fillId="0" borderId="0" xfId="0" applyFont="1" applyFill="1" applyBorder="1" applyAlignment="1"/>
    <xf numFmtId="0" fontId="1" fillId="0" borderId="0" xfId="0" applyFont="1" applyFill="1" applyBorder="1" applyAlignment="1"/>
    <xf numFmtId="0" fontId="1" fillId="0" borderId="0" xfId="0" applyFont="1" applyAlignment="1">
      <alignment horizontal="left" wrapText="1" indent="1"/>
    </xf>
    <xf numFmtId="0" fontId="1" fillId="0" borderId="0" xfId="0" applyFont="1" applyFill="1" applyBorder="1" applyAlignment="1"/>
    <xf numFmtId="0" fontId="1" fillId="0" borderId="14" xfId="0" applyFont="1" applyBorder="1"/>
    <xf numFmtId="0" fontId="0" fillId="0" borderId="14" xfId="0" applyBorder="1"/>
    <xf numFmtId="0" fontId="0" fillId="0" borderId="0" xfId="0"/>
    <xf numFmtId="0" fontId="29" fillId="0" borderId="14" xfId="0" applyFont="1" applyBorder="1" applyAlignment="1">
      <alignment horizontal="left" wrapText="1"/>
    </xf>
    <xf numFmtId="0" fontId="5" fillId="0" borderId="14" xfId="0" applyFont="1" applyBorder="1" applyAlignment="1">
      <alignment horizontal="left" wrapText="1"/>
    </xf>
    <xf numFmtId="0" fontId="29" fillId="0" borderId="14" xfId="0" applyFont="1" applyBorder="1" applyAlignment="1">
      <alignment horizontal="left"/>
    </xf>
    <xf numFmtId="0" fontId="1" fillId="0" borderId="0" xfId="0" applyFont="1"/>
    <xf numFmtId="0" fontId="3" fillId="0" borderId="0" xfId="0" applyFont="1" applyAlignment="1">
      <alignment wrapText="1"/>
    </xf>
    <xf numFmtId="0" fontId="10" fillId="0" borderId="0" xfId="0" applyNumberFormat="1" applyFont="1" applyAlignment="1" applyProtection="1">
      <protection locked="0"/>
    </xf>
    <xf numFmtId="0" fontId="7" fillId="0" borderId="0" xfId="0" applyFont="1"/>
    <xf numFmtId="0" fontId="34" fillId="0" borderId="0" xfId="34" applyFont="1" applyAlignment="1" applyProtection="1"/>
    <xf numFmtId="0" fontId="35" fillId="0" borderId="0" xfId="0" applyFont="1"/>
    <xf numFmtId="0" fontId="36" fillId="0" borderId="0" xfId="0" applyFont="1"/>
    <xf numFmtId="0" fontId="33" fillId="0" borderId="0" xfId="0" applyFont="1"/>
    <xf numFmtId="0" fontId="3" fillId="0" borderId="0" xfId="0" applyFont="1" applyBorder="1" applyAlignment="1">
      <alignment horizontal="left" vertical="center"/>
    </xf>
    <xf numFmtId="0" fontId="2" fillId="0" borderId="0" xfId="34" applyAlignment="1" applyProtection="1">
      <alignment horizontal="left"/>
    </xf>
    <xf numFmtId="0" fontId="0" fillId="0" borderId="0" xfId="0" applyNumberFormat="1" applyFill="1" applyBorder="1" applyProtection="1">
      <protection locked="0"/>
    </xf>
    <xf numFmtId="0" fontId="0" fillId="0" borderId="0" xfId="0" applyProtection="1">
      <protection locked="0"/>
    </xf>
    <xf numFmtId="0" fontId="0" fillId="0" borderId="0" xfId="0" applyNumberFormat="1" applyProtection="1">
      <protection locked="0"/>
    </xf>
    <xf numFmtId="0" fontId="0" fillId="0" borderId="0" xfId="0" applyFill="1" applyBorder="1" applyProtection="1">
      <protection locked="0"/>
    </xf>
    <xf numFmtId="0" fontId="4" fillId="20" borderId="0" xfId="34" applyNumberFormat="1" applyFont="1" applyFill="1" applyAlignment="1" applyProtection="1">
      <alignment horizontal="right"/>
      <protection locked="0"/>
    </xf>
    <xf numFmtId="0" fontId="32" fillId="0" borderId="0" xfId="0" applyFont="1" applyAlignment="1">
      <alignment vertical="center"/>
    </xf>
    <xf numFmtId="0" fontId="29" fillId="0" borderId="15" xfId="0" applyFont="1" applyBorder="1" applyAlignment="1">
      <alignment horizontal="left" wrapText="1"/>
    </xf>
    <xf numFmtId="0" fontId="30" fillId="0" borderId="14" xfId="34" applyFont="1" applyBorder="1" applyAlignment="1" applyProtection="1">
      <alignment horizontal="left" wrapText="1"/>
    </xf>
    <xf numFmtId="0" fontId="37" fillId="0" borderId="15" xfId="34" applyFont="1" applyBorder="1" applyAlignment="1" applyProtection="1">
      <alignment wrapText="1"/>
    </xf>
    <xf numFmtId="0" fontId="33" fillId="0" borderId="0" xfId="0" applyFont="1" applyFill="1" applyBorder="1" applyAlignment="1"/>
    <xf numFmtId="0" fontId="32" fillId="0" borderId="0" xfId="0" applyFont="1" applyFill="1" applyBorder="1" applyAlignment="1">
      <alignment horizontal="left" vertical="center"/>
    </xf>
    <xf numFmtId="0" fontId="31" fillId="0" borderId="0" xfId="0" applyFont="1" applyFill="1" applyBorder="1" applyAlignment="1">
      <alignment horizontal="left" vertical="center"/>
    </xf>
    <xf numFmtId="0" fontId="1" fillId="0" borderId="0" xfId="0" applyFont="1" applyBorder="1"/>
    <xf numFmtId="0" fontId="1" fillId="0" borderId="15" xfId="0" applyFont="1" applyBorder="1"/>
    <xf numFmtId="0" fontId="0" fillId="0" borderId="15" xfId="0" applyBorder="1"/>
    <xf numFmtId="0" fontId="0" fillId="0" borderId="0" xfId="0" applyBorder="1"/>
    <xf numFmtId="0" fontId="29" fillId="0" borderId="0" xfId="0" applyFont="1" applyBorder="1" applyAlignment="1">
      <alignment horizontal="left" wrapText="1"/>
    </xf>
    <xf numFmtId="0" fontId="9" fillId="0" borderId="0" xfId="0" applyNumberFormat="1" applyFont="1" applyFill="1" applyBorder="1" applyAlignment="1" applyProtection="1">
      <alignment vertical="center"/>
      <protection locked="0"/>
    </xf>
    <xf numFmtId="0" fontId="1" fillId="0" borderId="0" xfId="0" applyFont="1" applyFill="1" applyAlignment="1" applyProtection="1"/>
    <xf numFmtId="0" fontId="41" fillId="0" borderId="0" xfId="0" applyNumberFormat="1" applyFont="1" applyFill="1" applyBorder="1" applyProtection="1"/>
    <xf numFmtId="0" fontId="41" fillId="0" borderId="0" xfId="0" applyFont="1" applyProtection="1"/>
    <xf numFmtId="0" fontId="41" fillId="0" borderId="0" xfId="0" applyNumberFormat="1" applyFont="1" applyProtection="1"/>
    <xf numFmtId="0" fontId="42" fillId="0" borderId="0" xfId="0" applyNumberFormat="1" applyFont="1" applyAlignment="1" applyProtection="1">
      <alignment vertical="center"/>
      <protection locked="0"/>
    </xf>
    <xf numFmtId="0" fontId="44" fillId="24" borderId="10" xfId="0" applyNumberFormat="1" applyFont="1" applyFill="1" applyBorder="1" applyAlignment="1" applyProtection="1">
      <alignment horizontal="left" vertical="center"/>
    </xf>
    <xf numFmtId="0" fontId="44" fillId="24" borderId="10" xfId="0" applyFont="1" applyFill="1" applyBorder="1" applyAlignment="1" applyProtection="1">
      <alignment vertical="center"/>
    </xf>
    <xf numFmtId="0" fontId="40" fillId="24" borderId="10" xfId="0" applyFont="1" applyFill="1" applyBorder="1" applyAlignment="1" applyProtection="1">
      <alignment vertical="center"/>
    </xf>
    <xf numFmtId="0" fontId="40" fillId="24" borderId="10" xfId="0" applyNumberFormat="1" applyFont="1" applyFill="1" applyBorder="1" applyAlignment="1" applyProtection="1">
      <alignment horizontal="center" vertical="center"/>
    </xf>
    <xf numFmtId="1" fontId="40" fillId="24" borderId="10" xfId="40" applyNumberFormat="1" applyFont="1" applyFill="1" applyBorder="1" applyAlignment="1" applyProtection="1">
      <alignment horizontal="center" vertical="center"/>
    </xf>
    <xf numFmtId="9" fontId="40" fillId="24" borderId="10" xfId="40" applyFont="1" applyFill="1" applyBorder="1" applyAlignment="1" applyProtection="1">
      <alignment horizontal="center" vertical="center"/>
    </xf>
    <xf numFmtId="1" fontId="40" fillId="24" borderId="10" xfId="0" applyNumberFormat="1" applyFont="1" applyFill="1" applyBorder="1" applyAlignment="1" applyProtection="1">
      <alignment horizontal="center" vertical="center"/>
    </xf>
    <xf numFmtId="0" fontId="40" fillId="0" borderId="10" xfId="0" applyNumberFormat="1" applyFont="1" applyFill="1" applyBorder="1" applyAlignment="1" applyProtection="1">
      <alignment horizontal="left" vertical="center"/>
    </xf>
    <xf numFmtId="0" fontId="40" fillId="0" borderId="10" xfId="0" applyFont="1" applyFill="1" applyBorder="1" applyAlignment="1" applyProtection="1">
      <alignment vertical="center"/>
    </xf>
    <xf numFmtId="1" fontId="45" fillId="26" borderId="12" xfId="0" applyNumberFormat="1" applyFont="1" applyFill="1" applyBorder="1" applyAlignment="1" applyProtection="1">
      <alignment horizontal="center" vertical="center"/>
    </xf>
    <xf numFmtId="9" fontId="45" fillId="26" borderId="12" xfId="40" applyFont="1" applyFill="1" applyBorder="1" applyAlignment="1" applyProtection="1">
      <alignment horizontal="center" vertical="center"/>
    </xf>
    <xf numFmtId="1" fontId="45" fillId="0" borderId="12" xfId="0" applyNumberFormat="1" applyFont="1" applyBorder="1" applyAlignment="1" applyProtection="1">
      <alignment horizontal="center" vertical="center"/>
    </xf>
    <xf numFmtId="0" fontId="46" fillId="0" borderId="10" xfId="0" applyFont="1" applyFill="1" applyBorder="1" applyAlignment="1" applyProtection="1">
      <alignment vertical="center"/>
    </xf>
    <xf numFmtId="0" fontId="40" fillId="0" borderId="10" xfId="0" applyNumberFormat="1" applyFont="1" applyFill="1" applyBorder="1" applyAlignment="1" applyProtection="1">
      <alignment horizontal="center" vertical="center"/>
    </xf>
    <xf numFmtId="1" fontId="40" fillId="0" borderId="10" xfId="40" applyNumberFormat="1" applyFont="1" applyFill="1" applyBorder="1" applyAlignment="1" applyProtection="1">
      <alignment horizontal="center" vertical="center"/>
    </xf>
    <xf numFmtId="9" fontId="40" fillId="0" borderId="10" xfId="40" applyFont="1" applyFill="1" applyBorder="1" applyAlignment="1" applyProtection="1">
      <alignment horizontal="center" vertical="center"/>
    </xf>
    <xf numFmtId="1" fontId="40" fillId="0" borderId="10" xfId="0" applyNumberFormat="1" applyFont="1" applyFill="1" applyBorder="1" applyAlignment="1" applyProtection="1">
      <alignment horizontal="center" vertical="center"/>
    </xf>
    <xf numFmtId="0" fontId="40" fillId="0" borderId="0" xfId="0" applyFont="1" applyFill="1" applyBorder="1" applyAlignment="1" applyProtection="1">
      <alignment vertical="center"/>
    </xf>
    <xf numFmtId="0" fontId="47" fillId="23" borderId="0" xfId="0" applyFont="1" applyFill="1" applyBorder="1" applyAlignment="1" applyProtection="1">
      <alignment vertical="center"/>
    </xf>
    <xf numFmtId="0" fontId="43" fillId="24" borderId="0" xfId="0" applyFont="1" applyFill="1" applyAlignment="1" applyProtection="1">
      <alignment vertical="center"/>
    </xf>
    <xf numFmtId="0" fontId="48" fillId="23" borderId="0" xfId="0" applyFont="1" applyFill="1" applyBorder="1" applyAlignment="1" applyProtection="1">
      <alignment vertical="center"/>
    </xf>
    <xf numFmtId="0" fontId="49" fillId="24" borderId="0" xfId="0" applyFont="1" applyFill="1" applyAlignment="1" applyProtection="1">
      <alignment vertical="center"/>
    </xf>
    <xf numFmtId="0" fontId="49" fillId="0" borderId="0" xfId="0" applyFont="1" applyFill="1" applyBorder="1" applyAlignment="1" applyProtection="1">
      <alignment vertical="center"/>
    </xf>
    <xf numFmtId="0" fontId="45" fillId="23" borderId="0" xfId="0" applyFont="1" applyFill="1" applyBorder="1" applyAlignment="1" applyProtection="1">
      <alignment vertical="center"/>
    </xf>
    <xf numFmtId="0" fontId="40" fillId="24" borderId="0" xfId="0" applyFont="1" applyFill="1" applyAlignment="1" applyProtection="1">
      <alignment vertical="center"/>
    </xf>
    <xf numFmtId="0" fontId="45" fillId="22" borderId="11" xfId="0" applyFont="1" applyFill="1" applyBorder="1" applyAlignment="1" applyProtection="1">
      <alignment vertical="center"/>
    </xf>
    <xf numFmtId="0" fontId="45" fillId="0" borderId="12" xfId="0" quotePrefix="1" applyFont="1" applyFill="1" applyBorder="1" applyAlignment="1" applyProtection="1">
      <alignment horizontal="center" vertical="center"/>
    </xf>
    <xf numFmtId="1" fontId="45" fillId="0" borderId="12" xfId="0" applyNumberFormat="1" applyFont="1" applyFill="1" applyBorder="1" applyAlignment="1" applyProtection="1">
      <alignment horizontal="center" vertical="center"/>
    </xf>
    <xf numFmtId="0" fontId="45" fillId="0" borderId="12" xfId="0" applyFont="1" applyBorder="1" applyAlignment="1" applyProtection="1">
      <alignment vertical="center"/>
    </xf>
    <xf numFmtId="0" fontId="45" fillId="0" borderId="12" xfId="0" applyFont="1" applyBorder="1" applyAlignment="1" applyProtection="1">
      <alignment horizontal="left" vertical="center"/>
    </xf>
    <xf numFmtId="166" fontId="3" fillId="0" borderId="13" xfId="0" applyNumberFormat="1" applyFont="1" applyFill="1" applyBorder="1" applyAlignment="1" applyProtection="1">
      <alignment horizontal="center" vertical="center" shrinkToFit="1"/>
    </xf>
    <xf numFmtId="0" fontId="44" fillId="24" borderId="16" xfId="0" applyNumberFormat="1" applyFont="1" applyFill="1" applyBorder="1" applyAlignment="1" applyProtection="1">
      <alignment horizontal="left" vertical="center"/>
    </xf>
    <xf numFmtId="0" fontId="44" fillId="24" borderId="16" xfId="0" applyFont="1" applyFill="1" applyBorder="1" applyAlignment="1" applyProtection="1">
      <alignment vertical="center"/>
    </xf>
    <xf numFmtId="0" fontId="40" fillId="24" borderId="16" xfId="0" applyFont="1" applyFill="1" applyBorder="1" applyAlignment="1" applyProtection="1">
      <alignment vertical="center"/>
    </xf>
    <xf numFmtId="0" fontId="40" fillId="24" borderId="16" xfId="0" applyNumberFormat="1" applyFont="1" applyFill="1" applyBorder="1" applyAlignment="1" applyProtection="1">
      <alignment horizontal="center" vertical="center"/>
    </xf>
    <xf numFmtId="1" fontId="40" fillId="24" borderId="16" xfId="40" applyNumberFormat="1" applyFont="1" applyFill="1" applyBorder="1" applyAlignment="1" applyProtection="1">
      <alignment horizontal="center" vertical="center"/>
    </xf>
    <xf numFmtId="9" fontId="40" fillId="24" borderId="16" xfId="40" applyFont="1" applyFill="1" applyBorder="1" applyAlignment="1" applyProtection="1">
      <alignment horizontal="center" vertical="center"/>
    </xf>
    <xf numFmtId="1" fontId="40" fillId="24" borderId="16" xfId="0" applyNumberFormat="1" applyFont="1" applyFill="1" applyBorder="1" applyAlignment="1" applyProtection="1">
      <alignment horizontal="center" vertical="center"/>
    </xf>
    <xf numFmtId="166" fontId="3" fillId="0" borderId="18" xfId="0" applyNumberFormat="1" applyFont="1" applyFill="1" applyBorder="1" applyAlignment="1" applyProtection="1">
      <alignment horizontal="center" vertical="center" shrinkToFit="1"/>
    </xf>
    <xf numFmtId="166" fontId="3" fillId="0" borderId="19" xfId="0" applyNumberFormat="1" applyFont="1" applyFill="1" applyBorder="1" applyAlignment="1" applyProtection="1">
      <alignment horizontal="center" vertical="center" shrinkToFit="1"/>
    </xf>
    <xf numFmtId="1" fontId="51" fillId="24" borderId="16" xfId="0" applyNumberFormat="1" applyFont="1" applyFill="1" applyBorder="1" applyAlignment="1" applyProtection="1">
      <alignment horizontal="center" vertical="center"/>
    </xf>
    <xf numFmtId="1" fontId="52" fillId="0" borderId="12" xfId="0" applyNumberFormat="1" applyFont="1" applyBorder="1" applyAlignment="1" applyProtection="1">
      <alignment horizontal="center" vertical="center"/>
    </xf>
    <xf numFmtId="1" fontId="51" fillId="24" borderId="10" xfId="0" applyNumberFormat="1" applyFont="1" applyFill="1" applyBorder="1" applyAlignment="1" applyProtection="1">
      <alignment horizontal="center" vertical="center"/>
    </xf>
    <xf numFmtId="1" fontId="51" fillId="0" borderId="10" xfId="0" applyNumberFormat="1" applyFont="1" applyFill="1" applyBorder="1" applyAlignment="1" applyProtection="1">
      <alignment horizontal="center" vertical="center"/>
    </xf>
    <xf numFmtId="0" fontId="51" fillId="24" borderId="0" xfId="0" applyFont="1" applyFill="1" applyAlignment="1" applyProtection="1">
      <alignment vertical="center"/>
    </xf>
    <xf numFmtId="1" fontId="52" fillId="0" borderId="12" xfId="0" applyNumberFormat="1" applyFont="1" applyFill="1" applyBorder="1" applyAlignment="1" applyProtection="1">
      <alignment horizontal="center" vertical="center"/>
    </xf>
    <xf numFmtId="165" fontId="45" fillId="25" borderId="12" xfId="0" applyNumberFormat="1" applyFont="1" applyFill="1" applyBorder="1" applyAlignment="1" applyProtection="1">
      <alignment horizontal="center" vertical="center"/>
    </xf>
    <xf numFmtId="165" fontId="45" fillId="0" borderId="12" xfId="0" applyNumberFormat="1" applyFont="1" applyBorder="1" applyAlignment="1" applyProtection="1">
      <alignment horizontal="center" vertical="center"/>
    </xf>
    <xf numFmtId="0" fontId="46" fillId="0" borderId="10" xfId="0" applyFont="1" applyFill="1" applyBorder="1" applyAlignment="1" applyProtection="1">
      <alignment horizontal="center" vertical="center"/>
    </xf>
    <xf numFmtId="0" fontId="48" fillId="23" borderId="0" xfId="0" applyFont="1" applyFill="1" applyBorder="1" applyAlignment="1" applyProtection="1">
      <alignment horizontal="center" vertical="center"/>
    </xf>
    <xf numFmtId="0" fontId="40" fillId="24" borderId="0" xfId="0" applyFont="1" applyFill="1" applyAlignment="1" applyProtection="1">
      <alignment horizontal="center" vertical="center"/>
    </xf>
    <xf numFmtId="0" fontId="40" fillId="24" borderId="16" xfId="0" applyFont="1" applyFill="1" applyBorder="1" applyAlignment="1" applyProtection="1">
      <alignment horizontal="left" vertical="center"/>
    </xf>
    <xf numFmtId="0" fontId="40" fillId="0" borderId="10" xfId="0" applyFont="1" applyFill="1" applyBorder="1" applyAlignment="1" applyProtection="1">
      <alignment horizontal="left" vertical="center"/>
    </xf>
    <xf numFmtId="0" fontId="40" fillId="24" borderId="10" xfId="0" applyFont="1" applyFill="1" applyBorder="1" applyAlignment="1" applyProtection="1">
      <alignment horizontal="left" vertical="center"/>
    </xf>
    <xf numFmtId="0" fontId="53" fillId="0" borderId="0" xfId="0" applyNumberFormat="1" applyFont="1" applyFill="1" applyBorder="1" applyProtection="1"/>
    <xf numFmtId="0" fontId="53" fillId="0" borderId="0" xfId="0" applyFont="1" applyFill="1" applyBorder="1" applyProtection="1"/>
    <xf numFmtId="0" fontId="1" fillId="0" borderId="0" xfId="0" applyFont="1" applyFill="1" applyBorder="1" applyProtection="1"/>
    <xf numFmtId="0" fontId="53" fillId="0" borderId="0" xfId="0" applyFont="1" applyProtection="1"/>
    <xf numFmtId="0" fontId="53" fillId="0" borderId="0" xfId="0" applyFont="1" applyFill="1" applyAlignment="1" applyProtection="1">
      <alignment horizontal="right" vertical="center"/>
    </xf>
    <xf numFmtId="0" fontId="54" fillId="0" borderId="20" xfId="0" applyNumberFormat="1" applyFont="1" applyFill="1" applyBorder="1" applyAlignment="1" applyProtection="1">
      <alignment horizontal="left" vertical="center"/>
    </xf>
    <xf numFmtId="0" fontId="54" fillId="0" borderId="20" xfId="0" applyFont="1" applyFill="1" applyBorder="1" applyAlignment="1" applyProtection="1">
      <alignment horizontal="left" vertical="center"/>
    </xf>
    <xf numFmtId="0" fontId="54" fillId="0" borderId="20" xfId="0" applyFont="1" applyFill="1" applyBorder="1" applyAlignment="1" applyProtection="1">
      <alignment horizontal="center" vertical="center" wrapText="1"/>
    </xf>
    <xf numFmtId="0" fontId="55" fillId="0" borderId="20" xfId="0" applyNumberFormat="1" applyFont="1" applyFill="1" applyBorder="1" applyAlignment="1" applyProtection="1">
      <alignment horizontal="center" vertical="center" wrapText="1"/>
    </xf>
    <xf numFmtId="0" fontId="54" fillId="0" borderId="20" xfId="0" applyFont="1" applyFill="1" applyBorder="1" applyAlignment="1" applyProtection="1">
      <alignment horizontal="center" vertical="center"/>
    </xf>
    <xf numFmtId="0" fontId="40" fillId="0" borderId="21" xfId="0" applyNumberFormat="1" applyFont="1" applyFill="1" applyBorder="1" applyAlignment="1" applyProtection="1">
      <alignment horizontal="center" vertical="center" shrinkToFit="1"/>
    </xf>
    <xf numFmtId="0" fontId="40" fillId="0" borderId="22" xfId="0" applyNumberFormat="1" applyFont="1" applyFill="1" applyBorder="1" applyAlignment="1" applyProtection="1">
      <alignment horizontal="center" vertical="center" shrinkToFit="1"/>
    </xf>
    <xf numFmtId="0" fontId="40" fillId="0" borderId="23" xfId="0" applyNumberFormat="1" applyFont="1" applyFill="1" applyBorder="1" applyAlignment="1" applyProtection="1">
      <alignment horizontal="center" vertical="center" shrinkToFit="1"/>
    </xf>
    <xf numFmtId="0" fontId="56" fillId="0" borderId="0" xfId="0" applyNumberFormat="1" applyFont="1" applyFill="1" applyBorder="1" applyAlignment="1" applyProtection="1">
      <alignment vertical="center"/>
      <protection locked="0"/>
    </xf>
    <xf numFmtId="0" fontId="40" fillId="0" borderId="10" xfId="0" applyFont="1" applyFill="1" applyBorder="1" applyAlignment="1" applyProtection="1">
      <alignment vertical="center" wrapText="1"/>
    </xf>
    <xf numFmtId="0" fontId="45" fillId="0" borderId="12" xfId="0" applyFont="1" applyFill="1" applyBorder="1" applyAlignment="1" applyProtection="1">
      <alignment horizontal="center" vertical="center"/>
    </xf>
    <xf numFmtId="0" fontId="43" fillId="0" borderId="24" xfId="0" applyNumberFormat="1" applyFont="1" applyFill="1" applyBorder="1" applyAlignment="1" applyProtection="1">
      <alignment horizontal="center" vertical="center"/>
      <protection locked="0"/>
    </xf>
    <xf numFmtId="0" fontId="44" fillId="0" borderId="10" xfId="0" applyNumberFormat="1" applyFont="1" applyFill="1" applyBorder="1" applyAlignment="1" applyProtection="1">
      <alignment horizontal="left" vertical="center"/>
    </xf>
    <xf numFmtId="0" fontId="57" fillId="22" borderId="11" xfId="0" applyFont="1" applyFill="1" applyBorder="1" applyAlignment="1" applyProtection="1">
      <alignment vertical="center"/>
    </xf>
    <xf numFmtId="0" fontId="1" fillId="0" borderId="0" xfId="0" applyFont="1" applyAlignment="1" applyProtection="1">
      <alignment horizontal="right" vertical="center"/>
    </xf>
    <xf numFmtId="0" fontId="59" fillId="0" borderId="0" xfId="0" applyFont="1" applyFill="1" applyBorder="1" applyAlignment="1"/>
    <xf numFmtId="0" fontId="1" fillId="0" borderId="0" xfId="0" applyFont="1" applyAlignment="1">
      <alignment vertical="center"/>
    </xf>
    <xf numFmtId="0" fontId="1" fillId="26" borderId="0" xfId="0" applyFont="1" applyFill="1" applyAlignment="1">
      <alignment horizontal="center" vertical="center"/>
    </xf>
    <xf numFmtId="0" fontId="1" fillId="21" borderId="0" xfId="0" applyFont="1" applyFill="1" applyBorder="1" applyAlignment="1">
      <alignment horizontal="center" vertical="center"/>
    </xf>
    <xf numFmtId="0" fontId="60" fillId="0" borderId="0" xfId="0" applyFont="1" applyAlignment="1">
      <alignment wrapText="1"/>
    </xf>
    <xf numFmtId="0" fontId="37" fillId="0" borderId="0" xfId="34" applyFont="1" applyAlignment="1" applyProtection="1"/>
    <xf numFmtId="0" fontId="60" fillId="0" borderId="0" xfId="0" applyFont="1" applyAlignment="1">
      <alignment horizontal="left" wrapText="1"/>
    </xf>
    <xf numFmtId="0" fontId="60" fillId="0" borderId="0" xfId="0" applyFont="1" applyAlignment="1">
      <alignment vertical="center" wrapText="1"/>
    </xf>
    <xf numFmtId="0" fontId="60" fillId="0" borderId="0" xfId="0" applyFont="1" applyFill="1" applyBorder="1" applyAlignment="1">
      <alignment vertical="center" wrapText="1"/>
    </xf>
    <xf numFmtId="0" fontId="61" fillId="0" borderId="0" xfId="0" applyFont="1" applyAlignment="1">
      <alignment vertical="center"/>
    </xf>
    <xf numFmtId="0" fontId="61" fillId="0" borderId="0" xfId="0" applyFont="1"/>
    <xf numFmtId="0" fontId="61" fillId="0" borderId="0" xfId="0" applyFont="1" applyAlignment="1"/>
    <xf numFmtId="0" fontId="62" fillId="0" borderId="0" xfId="0" applyFont="1" applyFill="1" applyBorder="1" applyAlignment="1">
      <alignment vertical="center" wrapText="1"/>
    </xf>
    <xf numFmtId="0" fontId="61" fillId="0" borderId="0" xfId="0" applyFont="1" applyBorder="1"/>
    <xf numFmtId="0" fontId="37" fillId="0" borderId="0" xfId="34" applyFont="1" applyFill="1" applyBorder="1" applyAlignment="1" applyProtection="1">
      <alignment vertical="center"/>
    </xf>
    <xf numFmtId="0" fontId="64" fillId="0" borderId="0" xfId="0" applyFont="1" applyAlignment="1">
      <alignment horizontal="right"/>
    </xf>
    <xf numFmtId="0" fontId="60" fillId="0" borderId="0" xfId="0" applyFont="1"/>
    <xf numFmtId="0" fontId="60" fillId="0" borderId="0" xfId="0" applyFont="1" applyAlignment="1"/>
    <xf numFmtId="0" fontId="60" fillId="0" borderId="0" xfId="0" applyFont="1" applyAlignment="1">
      <alignment horizontal="left" indent="1"/>
    </xf>
    <xf numFmtId="0" fontId="60" fillId="0" borderId="0" xfId="0" quotePrefix="1" applyFont="1" applyAlignment="1">
      <alignment horizontal="left" wrapText="1" indent="1"/>
    </xf>
    <xf numFmtId="0" fontId="36" fillId="0" borderId="0" xfId="0" quotePrefix="1" applyFont="1" applyAlignment="1">
      <alignment horizontal="left" indent="1"/>
    </xf>
    <xf numFmtId="0" fontId="64" fillId="0" borderId="0" xfId="0" applyFont="1" applyAlignment="1">
      <alignment horizontal="left" wrapText="1"/>
    </xf>
    <xf numFmtId="0" fontId="60" fillId="0" borderId="0" xfId="0" applyFont="1" applyFill="1" applyBorder="1" applyAlignment="1">
      <alignment horizontal="left" vertical="center" wrapText="1"/>
    </xf>
    <xf numFmtId="0" fontId="66" fillId="0" borderId="0" xfId="0" applyFont="1" applyAlignment="1">
      <alignment horizontal="right"/>
    </xf>
    <xf numFmtId="0" fontId="67" fillId="0" borderId="0" xfId="0" applyFont="1" applyFill="1" applyBorder="1" applyAlignment="1">
      <alignment vertical="center" wrapText="1"/>
    </xf>
    <xf numFmtId="0" fontId="60" fillId="0" borderId="0" xfId="0" quotePrefix="1" applyFont="1" applyAlignment="1">
      <alignment wrapText="1"/>
    </xf>
    <xf numFmtId="0" fontId="67" fillId="0" borderId="0" xfId="0" applyFont="1" applyAlignment="1"/>
    <xf numFmtId="0" fontId="11" fillId="0" borderId="0" xfId="0" applyFont="1" applyAlignment="1" applyProtection="1">
      <protection locked="0"/>
    </xf>
    <xf numFmtId="0" fontId="67" fillId="0" borderId="0" xfId="0" applyFont="1"/>
    <xf numFmtId="0" fontId="66" fillId="0" borderId="0" xfId="0" applyFont="1" applyFill="1" applyBorder="1" applyAlignment="1"/>
    <xf numFmtId="0" fontId="1" fillId="0" borderId="0" xfId="0" applyFont="1" applyFill="1" applyBorder="1" applyAlignment="1" applyProtection="1">
      <alignment vertical="center"/>
    </xf>
    <xf numFmtId="0" fontId="40" fillId="0" borderId="10" xfId="0" applyFont="1" applyFill="1" applyBorder="1" applyAlignment="1" applyProtection="1">
      <alignment horizontal="center" vertical="center"/>
    </xf>
    <xf numFmtId="168" fontId="40" fillId="24" borderId="16" xfId="0" applyNumberFormat="1" applyFont="1" applyFill="1" applyBorder="1" applyAlignment="1" applyProtection="1">
      <alignment horizontal="right" vertical="center"/>
    </xf>
    <xf numFmtId="168" fontId="45" fillId="25" borderId="12" xfId="0" applyNumberFormat="1" applyFont="1" applyFill="1" applyBorder="1" applyAlignment="1" applyProtection="1">
      <alignment horizontal="center" vertical="center"/>
    </xf>
    <xf numFmtId="168" fontId="40" fillId="24" borderId="10" xfId="0" applyNumberFormat="1" applyFont="1" applyFill="1" applyBorder="1" applyAlignment="1" applyProtection="1">
      <alignment horizontal="center" vertical="center"/>
    </xf>
    <xf numFmtId="168" fontId="40" fillId="24" borderId="16" xfId="0" applyNumberFormat="1" applyFont="1" applyFill="1" applyBorder="1" applyAlignment="1" applyProtection="1">
      <alignment horizontal="center" vertical="center"/>
    </xf>
    <xf numFmtId="168" fontId="45" fillId="0" borderId="12" xfId="0" applyNumberFormat="1" applyFont="1" applyBorder="1" applyAlignment="1" applyProtection="1">
      <alignment horizontal="center" vertical="center"/>
    </xf>
    <xf numFmtId="0" fontId="57" fillId="27" borderId="11" xfId="0" applyFont="1" applyFill="1" applyBorder="1" applyAlignment="1" applyProtection="1">
      <alignment vertical="center"/>
    </xf>
    <xf numFmtId="0" fontId="45" fillId="27" borderId="11" xfId="0" applyFont="1" applyFill="1" applyBorder="1" applyAlignment="1" applyProtection="1">
      <alignment vertical="center"/>
    </xf>
    <xf numFmtId="0" fontId="45" fillId="24" borderId="12" xfId="0" quotePrefix="1" applyFont="1" applyFill="1" applyBorder="1" applyAlignment="1" applyProtection="1">
      <alignment horizontal="center" vertical="center"/>
    </xf>
    <xf numFmtId="165" fontId="45" fillId="28" borderId="12" xfId="0" applyNumberFormat="1" applyFont="1" applyFill="1" applyBorder="1" applyAlignment="1" applyProtection="1">
      <alignment horizontal="center" vertical="center"/>
    </xf>
    <xf numFmtId="165" fontId="45" fillId="24" borderId="12" xfId="0" applyNumberFormat="1" applyFont="1" applyFill="1" applyBorder="1" applyAlignment="1" applyProtection="1">
      <alignment horizontal="center" vertical="center"/>
    </xf>
    <xf numFmtId="1" fontId="45" fillId="24" borderId="12" xfId="0" applyNumberFormat="1" applyFont="1" applyFill="1" applyBorder="1" applyAlignment="1" applyProtection="1">
      <alignment horizontal="center" vertical="center"/>
    </xf>
    <xf numFmtId="9" fontId="45" fillId="24" borderId="12" xfId="40" applyFont="1" applyFill="1" applyBorder="1" applyAlignment="1" applyProtection="1">
      <alignment horizontal="center" vertical="center"/>
    </xf>
    <xf numFmtId="1" fontId="52" fillId="24" borderId="12" xfId="0" applyNumberFormat="1" applyFont="1" applyFill="1" applyBorder="1" applyAlignment="1" applyProtection="1">
      <alignment horizontal="center" vertical="center"/>
    </xf>
    <xf numFmtId="0" fontId="40" fillId="24" borderId="0" xfId="0" applyFont="1" applyFill="1" applyBorder="1" applyAlignment="1" applyProtection="1">
      <alignment vertical="center"/>
    </xf>
    <xf numFmtId="0" fontId="50" fillId="0" borderId="18" xfId="0" applyNumberFormat="1" applyFont="1" applyFill="1" applyBorder="1" applyAlignment="1" applyProtection="1">
      <alignment horizontal="center" vertical="center"/>
    </xf>
    <xf numFmtId="0" fontId="50" fillId="0" borderId="13" xfId="0" applyNumberFormat="1" applyFont="1" applyFill="1" applyBorder="1" applyAlignment="1" applyProtection="1">
      <alignment horizontal="center" vertical="center"/>
    </xf>
    <xf numFmtId="0" fontId="50" fillId="0" borderId="19" xfId="0" applyNumberFormat="1" applyFont="1" applyFill="1" applyBorder="1" applyAlignment="1" applyProtection="1">
      <alignment horizontal="center" vertical="center"/>
    </xf>
    <xf numFmtId="167" fontId="43" fillId="0" borderId="18" xfId="0" applyNumberFormat="1" applyFont="1" applyFill="1" applyBorder="1" applyAlignment="1" applyProtection="1">
      <alignment horizontal="center" vertical="center"/>
    </xf>
    <xf numFmtId="167" fontId="43" fillId="0" borderId="13" xfId="0" applyNumberFormat="1" applyFont="1" applyFill="1" applyBorder="1" applyAlignment="1" applyProtection="1">
      <alignment horizontal="center" vertical="center"/>
    </xf>
    <xf numFmtId="167" fontId="43" fillId="0" borderId="19" xfId="0" applyNumberFormat="1" applyFont="1" applyFill="1" applyBorder="1" applyAlignment="1" applyProtection="1">
      <alignment horizontal="center" vertical="center"/>
    </xf>
    <xf numFmtId="0" fontId="58" fillId="0" borderId="0" xfId="34" applyFont="1" applyBorder="1" applyAlignment="1" applyProtection="1">
      <alignment horizontal="left" vertical="center"/>
    </xf>
    <xf numFmtId="164" fontId="43" fillId="0" borderId="17" xfId="0" applyNumberFormat="1" applyFont="1" applyFill="1" applyBorder="1" applyAlignment="1" applyProtection="1">
      <alignment horizontal="center" vertical="center" shrinkToFit="1"/>
      <protection locked="0"/>
    </xf>
    <xf numFmtId="164" fontId="43" fillId="0" borderId="24" xfId="0" applyNumberFormat="1" applyFont="1" applyFill="1" applyBorder="1" applyAlignment="1" applyProtection="1">
      <alignment horizontal="center" vertical="center" shrinkToFit="1"/>
      <protection locked="0"/>
    </xf>
    <xf numFmtId="0" fontId="59" fillId="0" borderId="0" xfId="0" applyFont="1" applyFill="1" applyBorder="1" applyAlignment="1">
      <alignment horizontal="left"/>
    </xf>
  </cellXfs>
  <cellStyles count="44">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34" builtinId="8"/>
    <cellStyle name="Input" xfId="35" builtinId="20" customBuiltin="1"/>
    <cellStyle name="Linked Cell" xfId="36" builtinId="24" customBuiltin="1"/>
    <cellStyle name="Neutral" xfId="37" builtinId="28" customBuiltin="1"/>
    <cellStyle name="Normal" xfId="0" builtinId="0"/>
    <cellStyle name="Note" xfId="38" builtinId="10" customBuiltin="1"/>
    <cellStyle name="Output" xfId="39" builtinId="21" customBuiltin="1"/>
    <cellStyle name="Percent" xfId="40" builtinId="5"/>
    <cellStyle name="Title" xfId="41" builtinId="15" customBuiltin="1"/>
    <cellStyle name="Total" xfId="42" builtinId="25" customBuiltin="1"/>
    <cellStyle name="Warning Text" xfId="43" builtinId="11" customBuiltin="1"/>
  </cellStyles>
  <dxfs count="101">
    <dxf>
      <border>
        <left style="thin">
          <color rgb="FFC00000"/>
        </left>
        <right style="thin">
          <color rgb="FFC00000"/>
        </right>
        <vertical/>
        <horizontal/>
      </border>
    </dxf>
    <dxf>
      <fill>
        <patternFill>
          <bgColor rgb="FF0070C0"/>
        </patternFill>
      </fill>
    </dxf>
    <dxf>
      <fill>
        <patternFill>
          <bgColor theme="0" tint="-0.499984740745262"/>
        </patternFill>
      </fill>
    </dxf>
    <dxf>
      <border>
        <left style="thin">
          <color rgb="FFC00000"/>
        </left>
        <right style="thin">
          <color rgb="FFC00000"/>
        </right>
        <vertical/>
        <horizontal/>
      </border>
    </dxf>
    <dxf>
      <fill>
        <patternFill>
          <bgColor rgb="FF0070C0"/>
        </patternFill>
      </fill>
    </dxf>
    <dxf>
      <fill>
        <patternFill>
          <bgColor theme="0" tint="-0.499984740745262"/>
        </patternFill>
      </fill>
    </dxf>
    <dxf>
      <border>
        <left style="thin">
          <color rgb="FFC00000"/>
        </left>
        <right style="thin">
          <color rgb="FFC00000"/>
        </right>
        <vertical/>
        <horizontal/>
      </border>
    </dxf>
    <dxf>
      <fill>
        <patternFill>
          <bgColor rgb="FF0070C0"/>
        </patternFill>
      </fill>
    </dxf>
    <dxf>
      <fill>
        <patternFill>
          <bgColor theme="0" tint="-0.499984740745262"/>
        </patternFill>
      </fill>
    </dxf>
    <dxf>
      <border>
        <left style="thin">
          <color rgb="FFC00000"/>
        </left>
        <right style="thin">
          <color rgb="FFC00000"/>
        </right>
        <vertical/>
        <horizontal/>
      </border>
    </dxf>
    <dxf>
      <fill>
        <patternFill>
          <bgColor rgb="FF0070C0"/>
        </patternFill>
      </fill>
    </dxf>
    <dxf>
      <fill>
        <patternFill>
          <bgColor theme="0" tint="-0.499984740745262"/>
        </patternFill>
      </fill>
    </dxf>
    <dxf>
      <border>
        <left style="thin">
          <color rgb="FFC00000"/>
        </left>
        <right style="thin">
          <color rgb="FFC00000"/>
        </right>
        <vertical/>
        <horizontal/>
      </border>
    </dxf>
    <dxf>
      <fill>
        <patternFill>
          <bgColor rgb="FF0070C0"/>
        </patternFill>
      </fill>
    </dxf>
    <dxf>
      <fill>
        <patternFill>
          <bgColor theme="0" tint="-0.499984740745262"/>
        </patternFill>
      </fill>
    </dxf>
    <dxf>
      <border>
        <left style="thin">
          <color rgb="FFC00000"/>
        </left>
        <right style="thin">
          <color rgb="FFC00000"/>
        </right>
        <vertical/>
        <horizontal/>
      </border>
    </dxf>
    <dxf>
      <fill>
        <patternFill>
          <bgColor rgb="FF0070C0"/>
        </patternFill>
      </fill>
    </dxf>
    <dxf>
      <fill>
        <patternFill>
          <bgColor theme="0" tint="-0.499984740745262"/>
        </patternFill>
      </fill>
    </dxf>
    <dxf>
      <border>
        <left style="thin">
          <color rgb="FFC00000"/>
        </left>
        <right style="thin">
          <color rgb="FFC00000"/>
        </right>
        <vertical/>
        <horizontal/>
      </border>
    </dxf>
    <dxf>
      <fill>
        <patternFill>
          <bgColor rgb="FF0070C0"/>
        </patternFill>
      </fill>
    </dxf>
    <dxf>
      <fill>
        <patternFill>
          <bgColor theme="0" tint="-0.499984740745262"/>
        </patternFill>
      </fill>
    </dxf>
    <dxf>
      <border>
        <left style="thin">
          <color rgb="FFC00000"/>
        </left>
        <right style="thin">
          <color rgb="FFC00000"/>
        </right>
        <vertical/>
        <horizontal/>
      </border>
    </dxf>
    <dxf>
      <fill>
        <patternFill>
          <bgColor rgb="FF0070C0"/>
        </patternFill>
      </fill>
    </dxf>
    <dxf>
      <fill>
        <patternFill>
          <bgColor theme="0" tint="-0.499984740745262"/>
        </patternFill>
      </fill>
    </dxf>
    <dxf>
      <border>
        <left style="thin">
          <color rgb="FFC00000"/>
        </left>
        <right style="thin">
          <color rgb="FFC00000"/>
        </right>
        <vertical/>
        <horizontal/>
      </border>
    </dxf>
    <dxf>
      <fill>
        <patternFill>
          <bgColor rgb="FF0070C0"/>
        </patternFill>
      </fill>
    </dxf>
    <dxf>
      <fill>
        <patternFill>
          <bgColor theme="0" tint="-0.499984740745262"/>
        </patternFill>
      </fill>
    </dxf>
    <dxf>
      <border>
        <left style="thin">
          <color rgb="FFC00000"/>
        </left>
        <right style="thin">
          <color rgb="FFC00000"/>
        </right>
        <vertical/>
        <horizontal/>
      </border>
    </dxf>
    <dxf>
      <fill>
        <patternFill>
          <bgColor rgb="FF0070C0"/>
        </patternFill>
      </fill>
    </dxf>
    <dxf>
      <fill>
        <patternFill>
          <bgColor theme="0" tint="-0.499984740745262"/>
        </patternFill>
      </fill>
    </dxf>
    <dxf>
      <border>
        <left style="thin">
          <color rgb="FFC00000"/>
        </left>
        <right style="thin">
          <color rgb="FFC00000"/>
        </right>
        <vertical/>
        <horizontal/>
      </border>
    </dxf>
    <dxf>
      <fill>
        <patternFill>
          <bgColor rgb="FF0070C0"/>
        </patternFill>
      </fill>
    </dxf>
    <dxf>
      <fill>
        <patternFill>
          <bgColor theme="0" tint="-0.499984740745262"/>
        </patternFill>
      </fill>
    </dxf>
    <dxf>
      <border>
        <left style="thin">
          <color rgb="FFC00000"/>
        </left>
        <right style="thin">
          <color rgb="FFC00000"/>
        </right>
        <vertical/>
        <horizontal/>
      </border>
    </dxf>
    <dxf>
      <fill>
        <patternFill>
          <bgColor rgb="FF0070C0"/>
        </patternFill>
      </fill>
    </dxf>
    <dxf>
      <fill>
        <patternFill>
          <bgColor theme="0" tint="-0.499984740745262"/>
        </patternFill>
      </fill>
    </dxf>
    <dxf>
      <border>
        <left style="thin">
          <color rgb="FFC00000"/>
        </left>
        <right style="thin">
          <color rgb="FFC00000"/>
        </right>
        <vertical/>
        <horizontal/>
      </border>
    </dxf>
    <dxf>
      <fill>
        <patternFill>
          <bgColor rgb="FF0070C0"/>
        </patternFill>
      </fill>
    </dxf>
    <dxf>
      <fill>
        <patternFill>
          <bgColor theme="0" tint="-0.499984740745262"/>
        </patternFill>
      </fill>
    </dxf>
    <dxf>
      <border>
        <left style="thin">
          <color rgb="FFC00000"/>
        </left>
        <right style="thin">
          <color rgb="FFC00000"/>
        </right>
        <vertical/>
        <horizontal/>
      </border>
    </dxf>
    <dxf>
      <fill>
        <patternFill>
          <bgColor rgb="FF0070C0"/>
        </patternFill>
      </fill>
    </dxf>
    <dxf>
      <fill>
        <patternFill>
          <bgColor theme="0" tint="-0.499984740745262"/>
        </patternFill>
      </fill>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fill>
        <patternFill>
          <bgColor rgb="FF0070C0"/>
        </patternFill>
      </fill>
    </dxf>
    <dxf>
      <fill>
        <patternFill>
          <bgColor theme="0" tint="-0.499984740745262"/>
        </patternFill>
      </fill>
    </dxf>
    <dxf>
      <border>
        <left style="thin">
          <color rgb="FFC00000"/>
        </left>
        <right style="thin">
          <color rgb="FFC00000"/>
        </right>
        <vertical/>
        <horizontal/>
      </border>
    </dxf>
    <dxf>
      <fill>
        <patternFill>
          <bgColor rgb="FF0070C0"/>
        </patternFill>
      </fill>
    </dxf>
    <dxf>
      <fill>
        <patternFill>
          <bgColor theme="0" tint="-0.499984740745262"/>
        </patternFill>
      </fill>
    </dxf>
    <dxf>
      <border>
        <left style="thin">
          <color rgb="FFC00000"/>
        </left>
        <right style="thin">
          <color rgb="FFC00000"/>
        </right>
        <vertical/>
        <horizontal/>
      </border>
    </dxf>
    <dxf>
      <fill>
        <patternFill>
          <bgColor rgb="FF0070C0"/>
        </patternFill>
      </fill>
    </dxf>
    <dxf>
      <fill>
        <patternFill>
          <bgColor theme="0" tint="-0.499984740745262"/>
        </patternFill>
      </fill>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fill>
        <patternFill>
          <bgColor rgb="FF0070C0"/>
        </patternFill>
      </fill>
    </dxf>
    <dxf>
      <fill>
        <patternFill>
          <bgColor theme="0" tint="-0.499984740745262"/>
        </patternFill>
      </fill>
    </dxf>
    <dxf>
      <border>
        <left style="thin">
          <color rgb="FFC00000"/>
        </left>
        <right style="thin">
          <color rgb="FFC00000"/>
        </right>
        <vertical/>
        <horizontal/>
      </border>
    </dxf>
    <dxf>
      <fill>
        <patternFill>
          <bgColor rgb="FF0070C0"/>
        </patternFill>
      </fill>
    </dxf>
    <dxf>
      <fill>
        <patternFill>
          <bgColor theme="0" tint="-0.499984740745262"/>
        </patternFill>
      </fill>
    </dxf>
    <dxf>
      <border>
        <left style="thin">
          <color rgb="FFC00000"/>
        </left>
        <right style="thin">
          <color rgb="FFC00000"/>
        </right>
        <vertical/>
        <horizontal/>
      </border>
    </dxf>
    <dxf>
      <fill>
        <patternFill>
          <bgColor rgb="FF0070C0"/>
        </patternFill>
      </fill>
    </dxf>
    <dxf>
      <fill>
        <patternFill>
          <bgColor theme="0" tint="-0.499984740745262"/>
        </patternFill>
      </fill>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fill>
        <patternFill>
          <bgColor rgb="FF0070C0"/>
        </patternFill>
      </fill>
    </dxf>
    <dxf>
      <fill>
        <patternFill>
          <bgColor theme="0" tint="-0.499984740745262"/>
        </patternFill>
      </fill>
    </dxf>
    <dxf>
      <font>
        <color theme="0"/>
      </font>
      <fill>
        <patternFill>
          <bgColor theme="5"/>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99FF99"/>
      <rgbColor rgb="000000FF"/>
      <rgbColor rgb="00FFFF00"/>
      <rgbColor rgb="00DE3018"/>
      <rgbColor rgb="0053D4C9"/>
      <rgbColor rgb="006B0C00"/>
      <rgbColor rgb="00006500"/>
      <rgbColor rgb="00182C63"/>
      <rgbColor rgb="00819C00"/>
      <rgbColor rgb="00C9B783"/>
      <rgbColor rgb="00007F74"/>
      <rgbColor rgb="00EAEAEA"/>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6699FF"/>
      <rgbColor rgb="00CCECFF"/>
      <rgbColor rgb="00D6F4D9"/>
      <rgbColor rgb="00FFFFCC"/>
      <rgbColor rgb="0099CCFF"/>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FFCCCC"/>
      <color rgb="FFFF9900"/>
      <color rgb="FF91D0FF"/>
      <color rgb="FFCC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8"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ctrlProps/ctrlProp1.xml><?xml version="1.0" encoding="utf-8"?>
<formControlPr xmlns="http://schemas.microsoft.com/office/spreadsheetml/2009/9/main" objectType="Scroll" dx="22" fmlaLink="$H$4" horiz="1" max="100" min="1" page="0" val="17"/>
</file>

<file path=xl/drawings/_rels/drawing2.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absolute">
    <xdr:from>
      <xdr:col>7</xdr:col>
      <xdr:colOff>152400</xdr:colOff>
      <xdr:row>5</xdr:row>
      <xdr:rowOff>142875</xdr:rowOff>
    </xdr:from>
    <xdr:to>
      <xdr:col>26</xdr:col>
      <xdr:colOff>6350</xdr:colOff>
      <xdr:row>10</xdr:row>
      <xdr:rowOff>80433</xdr:rowOff>
    </xdr:to>
    <xdr:sp macro="" textlink="">
      <xdr:nvSpPr>
        <xdr:cNvPr id="8236" name="Text Box 44" hidden="1">
          <a:extLst>
            <a:ext uri="{FF2B5EF4-FFF2-40B4-BE49-F238E27FC236}">
              <a16:creationId xmlns="" xmlns:a16="http://schemas.microsoft.com/office/drawing/2014/main" id="{00000000-0008-0000-0000-00002C200000}"/>
            </a:ext>
          </a:extLst>
        </xdr:cNvPr>
        <xdr:cNvSpPr txBox="1">
          <a:spLocks noChangeArrowheads="1"/>
        </xdr:cNvSpPr>
      </xdr:nvSpPr>
      <xdr:spPr bwMode="auto">
        <a:xfrm>
          <a:off x="4953000" y="1371600"/>
          <a:ext cx="3419475" cy="11049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mc:AlternateContent xmlns:mc="http://schemas.openxmlformats.org/markup-compatibility/2006">
    <mc:Choice xmlns:a14="http://schemas.microsoft.com/office/drawing/2010/main" Requires="a14">
      <xdr:twoCellAnchor editAs="oneCell">
        <xdr:from>
          <xdr:col>9</xdr:col>
          <xdr:colOff>101600</xdr:colOff>
          <xdr:row>1</xdr:row>
          <xdr:rowOff>127000</xdr:rowOff>
        </xdr:from>
        <xdr:to>
          <xdr:col>27</xdr:col>
          <xdr:colOff>101600</xdr:colOff>
          <xdr:row>2</xdr:row>
          <xdr:rowOff>114300</xdr:rowOff>
        </xdr:to>
        <xdr:sp macro="" textlink="">
          <xdr:nvSpPr>
            <xdr:cNvPr id="8238" name="Scroll Bar 46" hidden="1">
              <a:extLst>
                <a:ext uri="{63B3BB69-23CF-44E3-9099-C40C66FF867C}">
                  <a14:compatExt spid="_x0000_s8238"/>
                </a:ext>
                <a:ext uri="{FF2B5EF4-FFF2-40B4-BE49-F238E27FC236}">
                  <a16:creationId xmlns="" xmlns:a16="http://schemas.microsoft.com/office/drawing/2014/main" id="{00000000-0008-0000-0000-00002E200000}"/>
                </a:ext>
              </a:extLst>
            </xdr:cNvPr>
            <xdr:cNvSpPr/>
          </xdr:nvSpPr>
          <xdr:spPr bwMode="auto">
            <a:xfrm>
              <a:off x="0" y="0"/>
              <a:ext cx="0" cy="0"/>
            </a:xfrm>
            <a:prstGeom prst="rect">
              <a:avLst/>
            </a:prstGeom>
            <a:noFill/>
            <a:ln w="9525">
              <a:miter lim="800000"/>
              <a:headEnd/>
              <a:tailEnd/>
            </a:ln>
          </xdr:spPr>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1</xdr:col>
      <xdr:colOff>121921</xdr:colOff>
      <xdr:row>2</xdr:row>
      <xdr:rowOff>129540</xdr:rowOff>
    </xdr:from>
    <xdr:to>
      <xdr:col>1</xdr:col>
      <xdr:colOff>2141220</xdr:colOff>
      <xdr:row>12</xdr:row>
      <xdr:rowOff>198120</xdr:rowOff>
    </xdr:to>
    <xdr:pic>
      <xdr:nvPicPr>
        <xdr:cNvPr id="2" name="Picture 1">
          <a:extLst>
            <a:ext uri="{FF2B5EF4-FFF2-40B4-BE49-F238E27FC236}">
              <a16:creationId xmlns=""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3396" y="548640"/>
          <a:ext cx="2019299" cy="1754505"/>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twoCellAnchor editAs="oneCell">
    <xdr:from>
      <xdr:col>2</xdr:col>
      <xdr:colOff>2135505</xdr:colOff>
      <xdr:row>0</xdr:row>
      <xdr:rowOff>0</xdr:rowOff>
    </xdr:from>
    <xdr:to>
      <xdr:col>2</xdr:col>
      <xdr:colOff>3611880</xdr:colOff>
      <xdr:row>0</xdr:row>
      <xdr:rowOff>340995</xdr:rowOff>
    </xdr:to>
    <xdr:pic>
      <xdr:nvPicPr>
        <xdr:cNvPr id="4" name="Picture 3">
          <a:extLst>
            <a:ext uri="{FF2B5EF4-FFF2-40B4-BE49-F238E27FC236}">
              <a16:creationId xmlns="" xmlns:a16="http://schemas.microsoft.com/office/drawing/2014/main" id="{00000000-0008-0000-0100-000004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021580" y="0"/>
          <a:ext cx="1476375" cy="34099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4495800</xdr:colOff>
      <xdr:row>0</xdr:row>
      <xdr:rowOff>1</xdr:rowOff>
    </xdr:from>
    <xdr:to>
      <xdr:col>1</xdr:col>
      <xdr:colOff>6000750</xdr:colOff>
      <xdr:row>0</xdr:row>
      <xdr:rowOff>338615</xdr:rowOff>
    </xdr:to>
    <xdr:pic>
      <xdr:nvPicPr>
        <xdr:cNvPr id="5" name="Picture 4">
          <a:extLst>
            <a:ext uri="{FF2B5EF4-FFF2-40B4-BE49-F238E27FC236}">
              <a16:creationId xmlns="" xmlns:a16="http://schemas.microsoft.com/office/drawing/2014/main" id="{00000000-0008-0000-0200-000005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867275" y="1"/>
          <a:ext cx="1504950" cy="338614"/>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3771899</xdr:colOff>
      <xdr:row>0</xdr:row>
      <xdr:rowOff>1</xdr:rowOff>
    </xdr:from>
    <xdr:to>
      <xdr:col>1</xdr:col>
      <xdr:colOff>5381624</xdr:colOff>
      <xdr:row>0</xdr:row>
      <xdr:rowOff>362189</xdr:rowOff>
    </xdr:to>
    <xdr:pic>
      <xdr:nvPicPr>
        <xdr:cNvPr id="4" name="Picture 3">
          <a:extLst>
            <a:ext uri="{FF2B5EF4-FFF2-40B4-BE49-F238E27FC236}">
              <a16:creationId xmlns="" xmlns:a16="http://schemas.microsoft.com/office/drawing/2014/main" id="{00000000-0008-0000-0300-00000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143374" y="1"/>
          <a:ext cx="1609725" cy="362188"/>
        </a:xfrm>
        <a:prstGeom prst="rect">
          <a:avLst/>
        </a:prstGeom>
      </xdr:spPr>
    </xdr:pic>
    <xdr:clientData/>
  </xdr:twoCellAnchor>
</xdr:wsDr>
</file>

<file path=xl/theme/theme1.xml><?xml version="1.0" encoding="utf-8"?>
<a:theme xmlns:a="http://schemas.openxmlformats.org/drawingml/2006/main" name="Office Theme">
  <a:themeElements>
    <a:clrScheme name="v42-Gantt">
      <a:dk1>
        <a:sysClr val="windowText" lastClr="000000"/>
      </a:dk1>
      <a:lt1>
        <a:sysClr val="window" lastClr="FFFFFF"/>
      </a:lt1>
      <a:dk2>
        <a:srgbClr val="3B8741"/>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4" Type="http://schemas.openxmlformats.org/officeDocument/2006/relationships/ctrlProp" Target="../ctrlProps/ctrlProp1.xml"/><Relationship Id="rId5" Type="http://schemas.openxmlformats.org/officeDocument/2006/relationships/comments" Target="../comments1.xml"/><Relationship Id="rId1" Type="http://schemas.openxmlformats.org/officeDocument/2006/relationships/printerSettings" Target="../printerSettings/printerSettings1.bin"/><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blog/business/pm/new-gantt-chart-for-excel-online.html" TargetMode="External"/><Relationship Id="rId4" Type="http://schemas.openxmlformats.org/officeDocument/2006/relationships/printerSettings" Target="../printerSettings/printerSettings2.bin"/><Relationship Id="rId5" Type="http://schemas.openxmlformats.org/officeDocument/2006/relationships/drawing" Target="../drawings/drawing2.xml"/><Relationship Id="rId1" Type="http://schemas.openxmlformats.org/officeDocument/2006/relationships/hyperlink" Target="https://www.vertex42.com/Links/go.php?urlid=GanttChartPro" TargetMode="External"/><Relationship Id="rId2" Type="http://schemas.openxmlformats.org/officeDocument/2006/relationships/hyperlink" Target="https://www.vertex42.com/Links/go.php?urlid=GanttChartPro"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excel.uservoice.com/forums/304921-excel-for-windows-desktop-application/suggestions/19676413-make-paste-and-merge-conditional-formatting-the" TargetMode="External"/><Relationship Id="rId4" Type="http://schemas.openxmlformats.org/officeDocument/2006/relationships/printerSettings" Target="../printerSettings/printerSettings3.bin"/><Relationship Id="rId5" Type="http://schemas.openxmlformats.org/officeDocument/2006/relationships/drawing" Target="../drawings/drawing3.xml"/><Relationship Id="rId6" Type="http://schemas.openxmlformats.org/officeDocument/2006/relationships/vmlDrawing" Target="../drawings/vmlDrawing2.vml"/><Relationship Id="rId7" Type="http://schemas.openxmlformats.org/officeDocument/2006/relationships/comments" Target="../comments2.xml"/><Relationship Id="rId1" Type="http://schemas.openxmlformats.org/officeDocument/2006/relationships/hyperlink" Target="https://www.vertex42.com/Links/go.php?urlid=GanttChartPro" TargetMode="External"/><Relationship Id="rId2" Type="http://schemas.openxmlformats.org/officeDocument/2006/relationships/hyperlink" Target="https://www.vertex42.com/ExcelTemplates/excel-gantt-chart.html"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4" Type="http://schemas.openxmlformats.org/officeDocument/2006/relationships/drawing" Target="../drawings/drawing4.xml"/><Relationship Id="rId1" Type="http://schemas.openxmlformats.org/officeDocument/2006/relationships/hyperlink" Target="https://www.vertex42.com/ExcelTemplates/excel-gantt-chart.html" TargetMode="External"/><Relationship Id="rId2" Type="http://schemas.openxmlformats.org/officeDocument/2006/relationships/hyperlink" Target="https://www.vertex42.com/licensing/EULA_privateuse.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enableFormatConditionsCalculation="0">
    <pageSetUpPr fitToPage="1"/>
  </sheetPr>
  <dimension ref="A1:BN84"/>
  <sheetViews>
    <sheetView showGridLines="0" tabSelected="1" zoomScale="92" zoomScaleNormal="70" workbookViewId="0">
      <pane ySplit="7" topLeftCell="A31" activePane="bottomLeft" state="frozen"/>
      <selection pane="bottomLeft" activeCell="H54" sqref="H54"/>
    </sheetView>
  </sheetViews>
  <sheetFormatPr baseColWidth="10" defaultColWidth="9.1640625" defaultRowHeight="13" x14ac:dyDescent="0.15"/>
  <cols>
    <col min="1" max="1" width="6.83203125" style="5" customWidth="1"/>
    <col min="2" max="2" width="34.83203125" style="1" bestFit="1" customWidth="1"/>
    <col min="3" max="3" width="5.1640625" style="1" hidden="1" customWidth="1"/>
    <col min="4" max="4" width="8.6640625" style="6" hidden="1" customWidth="1"/>
    <col min="5" max="6" width="12" style="1" customWidth="1"/>
    <col min="7" max="7" width="6" style="1" customWidth="1"/>
    <col min="8" max="8" width="6.6640625" style="1" customWidth="1"/>
    <col min="9" max="9" width="6.5" style="1" customWidth="1"/>
    <col min="10" max="10" width="1.83203125" style="1" customWidth="1"/>
    <col min="11" max="66" width="2.5" style="1" customWidth="1"/>
    <col min="67" max="16384" width="9.1640625" style="3"/>
  </cols>
  <sheetData>
    <row r="1" spans="1:66" ht="30" customHeight="1" x14ac:dyDescent="0.15">
      <c r="A1" s="120" t="s">
        <v>135</v>
      </c>
      <c r="B1" s="47"/>
      <c r="C1" s="47"/>
      <c r="D1" s="47"/>
      <c r="E1" s="47"/>
      <c r="F1" s="47"/>
      <c r="I1" s="126"/>
      <c r="K1" s="179"/>
      <c r="L1" s="179"/>
      <c r="M1" s="179"/>
      <c r="N1" s="179"/>
      <c r="O1" s="179"/>
      <c r="P1" s="179"/>
      <c r="Q1" s="179"/>
      <c r="R1" s="179"/>
      <c r="S1" s="179"/>
      <c r="T1" s="179"/>
      <c r="U1" s="179"/>
      <c r="V1" s="179"/>
      <c r="W1" s="179"/>
      <c r="X1" s="179"/>
      <c r="Y1" s="179"/>
      <c r="Z1" s="179"/>
      <c r="AA1" s="179"/>
      <c r="AB1" s="179"/>
      <c r="AC1" s="179"/>
      <c r="AD1" s="179"/>
      <c r="AE1" s="179"/>
    </row>
    <row r="2" spans="1:66" ht="18" customHeight="1" x14ac:dyDescent="0.15">
      <c r="A2" s="52" t="s">
        <v>136</v>
      </c>
      <c r="B2" s="22"/>
      <c r="C2" s="22"/>
      <c r="D2" s="34"/>
      <c r="E2" s="154"/>
      <c r="F2" s="154"/>
      <c r="H2" s="2"/>
    </row>
    <row r="3" spans="1:66" ht="14" x14ac:dyDescent="0.15">
      <c r="A3" s="52"/>
      <c r="B3" s="48"/>
      <c r="C3" s="4"/>
      <c r="D3" s="4"/>
      <c r="E3" s="4"/>
      <c r="F3" s="4"/>
      <c r="G3" s="4"/>
      <c r="H3" s="2"/>
      <c r="K3" s="29"/>
      <c r="L3" s="29"/>
      <c r="M3" s="29"/>
      <c r="N3" s="29"/>
      <c r="O3" s="29"/>
      <c r="P3" s="29"/>
      <c r="Q3" s="29"/>
      <c r="R3" s="29"/>
      <c r="S3" s="29"/>
      <c r="T3" s="29"/>
      <c r="U3" s="29"/>
      <c r="V3" s="29"/>
      <c r="W3" s="29"/>
      <c r="X3" s="29"/>
      <c r="Y3" s="29"/>
      <c r="Z3" s="29"/>
      <c r="AA3" s="29"/>
    </row>
    <row r="4" spans="1:66" ht="17.25" customHeight="1" x14ac:dyDescent="0.15">
      <c r="A4" s="107"/>
      <c r="B4" s="111" t="s">
        <v>74</v>
      </c>
      <c r="C4" s="181">
        <v>43374</v>
      </c>
      <c r="D4" s="181"/>
      <c r="E4" s="181"/>
      <c r="F4" s="108"/>
      <c r="G4" s="111" t="s">
        <v>73</v>
      </c>
      <c r="H4" s="123">
        <v>17</v>
      </c>
      <c r="I4" s="109"/>
      <c r="J4" s="50"/>
      <c r="K4" s="173" t="str">
        <f>"Week "&amp;(K6-($C$4-WEEKDAY($C$4,1)+2))/7+1</f>
        <v>Week 17</v>
      </c>
      <c r="L4" s="174"/>
      <c r="M4" s="174"/>
      <c r="N4" s="174"/>
      <c r="O4" s="174"/>
      <c r="P4" s="174"/>
      <c r="Q4" s="175"/>
      <c r="R4" s="173" t="str">
        <f>"Week "&amp;(R6-($C$4-WEEKDAY($C$4,1)+2))/7+1</f>
        <v>Week 18</v>
      </c>
      <c r="S4" s="174"/>
      <c r="T4" s="174"/>
      <c r="U4" s="174"/>
      <c r="V4" s="174"/>
      <c r="W4" s="174"/>
      <c r="X4" s="175"/>
      <c r="Y4" s="173" t="str">
        <f>"Week "&amp;(Y6-($C$4-WEEKDAY($C$4,1)+2))/7+1</f>
        <v>Week 19</v>
      </c>
      <c r="Z4" s="174"/>
      <c r="AA4" s="174"/>
      <c r="AB4" s="174"/>
      <c r="AC4" s="174"/>
      <c r="AD4" s="174"/>
      <c r="AE4" s="175"/>
      <c r="AF4" s="173" t="str">
        <f>"Week "&amp;(AF6-($C$4-WEEKDAY($C$4,1)+2))/7+1</f>
        <v>Week 20</v>
      </c>
      <c r="AG4" s="174"/>
      <c r="AH4" s="174"/>
      <c r="AI4" s="174"/>
      <c r="AJ4" s="174"/>
      <c r="AK4" s="174"/>
      <c r="AL4" s="175"/>
      <c r="AM4" s="173" t="str">
        <f>"Week "&amp;(AM6-($C$4-WEEKDAY($C$4,1)+2))/7+1</f>
        <v>Week 21</v>
      </c>
      <c r="AN4" s="174"/>
      <c r="AO4" s="174"/>
      <c r="AP4" s="174"/>
      <c r="AQ4" s="174"/>
      <c r="AR4" s="174"/>
      <c r="AS4" s="175"/>
      <c r="AT4" s="173" t="str">
        <f>"Week "&amp;(AT6-($C$4-WEEKDAY($C$4,1)+2))/7+1</f>
        <v>Week 22</v>
      </c>
      <c r="AU4" s="174"/>
      <c r="AV4" s="174"/>
      <c r="AW4" s="174"/>
      <c r="AX4" s="174"/>
      <c r="AY4" s="174"/>
      <c r="AZ4" s="175"/>
      <c r="BA4" s="173" t="str">
        <f>"Week "&amp;(BA6-($C$4-WEEKDAY($C$4,1)+2))/7+1</f>
        <v>Week 23</v>
      </c>
      <c r="BB4" s="174"/>
      <c r="BC4" s="174"/>
      <c r="BD4" s="174"/>
      <c r="BE4" s="174"/>
      <c r="BF4" s="174"/>
      <c r="BG4" s="175"/>
      <c r="BH4" s="173" t="str">
        <f>"Week "&amp;(BH6-($C$4-WEEKDAY($C$4,1)+2))/7+1</f>
        <v>Week 24</v>
      </c>
      <c r="BI4" s="174"/>
      <c r="BJ4" s="174"/>
      <c r="BK4" s="174"/>
      <c r="BL4" s="174"/>
      <c r="BM4" s="174"/>
      <c r="BN4" s="175"/>
    </row>
    <row r="5" spans="1:66" ht="17.25" customHeight="1" x14ac:dyDescent="0.15">
      <c r="A5" s="107"/>
      <c r="B5" s="111" t="s">
        <v>75</v>
      </c>
      <c r="C5" s="180">
        <v>43612</v>
      </c>
      <c r="D5" s="180"/>
      <c r="E5" s="180"/>
      <c r="F5" s="110"/>
      <c r="G5" s="110"/>
      <c r="H5" s="110"/>
      <c r="I5" s="110"/>
      <c r="J5" s="50"/>
      <c r="K5" s="176">
        <f>K6</f>
        <v>43486</v>
      </c>
      <c r="L5" s="177"/>
      <c r="M5" s="177"/>
      <c r="N5" s="177"/>
      <c r="O5" s="177"/>
      <c r="P5" s="177"/>
      <c r="Q5" s="178"/>
      <c r="R5" s="176">
        <f>R6</f>
        <v>43493</v>
      </c>
      <c r="S5" s="177"/>
      <c r="T5" s="177"/>
      <c r="U5" s="177"/>
      <c r="V5" s="177"/>
      <c r="W5" s="177"/>
      <c r="X5" s="178"/>
      <c r="Y5" s="176">
        <f>Y6</f>
        <v>43500</v>
      </c>
      <c r="Z5" s="177"/>
      <c r="AA5" s="177"/>
      <c r="AB5" s="177"/>
      <c r="AC5" s="177"/>
      <c r="AD5" s="177"/>
      <c r="AE5" s="178"/>
      <c r="AF5" s="176">
        <f>AF6</f>
        <v>43507</v>
      </c>
      <c r="AG5" s="177"/>
      <c r="AH5" s="177"/>
      <c r="AI5" s="177"/>
      <c r="AJ5" s="177"/>
      <c r="AK5" s="177"/>
      <c r="AL5" s="178"/>
      <c r="AM5" s="176">
        <f>AM6</f>
        <v>43514</v>
      </c>
      <c r="AN5" s="177"/>
      <c r="AO5" s="177"/>
      <c r="AP5" s="177"/>
      <c r="AQ5" s="177"/>
      <c r="AR5" s="177"/>
      <c r="AS5" s="178"/>
      <c r="AT5" s="176">
        <f>AT6</f>
        <v>43521</v>
      </c>
      <c r="AU5" s="177"/>
      <c r="AV5" s="177"/>
      <c r="AW5" s="177"/>
      <c r="AX5" s="177"/>
      <c r="AY5" s="177"/>
      <c r="AZ5" s="178"/>
      <c r="BA5" s="176">
        <f>BA6</f>
        <v>43528</v>
      </c>
      <c r="BB5" s="177"/>
      <c r="BC5" s="177"/>
      <c r="BD5" s="177"/>
      <c r="BE5" s="177"/>
      <c r="BF5" s="177"/>
      <c r="BG5" s="178"/>
      <c r="BH5" s="176">
        <f>BH6</f>
        <v>43535</v>
      </c>
      <c r="BI5" s="177"/>
      <c r="BJ5" s="177"/>
      <c r="BK5" s="177"/>
      <c r="BL5" s="177"/>
      <c r="BM5" s="177"/>
      <c r="BN5" s="178"/>
    </row>
    <row r="6" spans="1:66" x14ac:dyDescent="0.15">
      <c r="A6" s="49"/>
      <c r="B6" s="50"/>
      <c r="C6" s="50"/>
      <c r="D6" s="51"/>
      <c r="E6" s="50"/>
      <c r="F6" s="50"/>
      <c r="G6" s="50"/>
      <c r="H6" s="50"/>
      <c r="I6" s="50"/>
      <c r="J6" s="50"/>
      <c r="K6" s="91">
        <f>C4-WEEKDAY(C4,1)+2+7*(H4-1)</f>
        <v>43486</v>
      </c>
      <c r="L6" s="83">
        <f t="shared" ref="L6:AQ6" si="0">K6+1</f>
        <v>43487</v>
      </c>
      <c r="M6" s="83">
        <f t="shared" si="0"/>
        <v>43488</v>
      </c>
      <c r="N6" s="83">
        <f t="shared" si="0"/>
        <v>43489</v>
      </c>
      <c r="O6" s="83">
        <f t="shared" si="0"/>
        <v>43490</v>
      </c>
      <c r="P6" s="83">
        <f t="shared" si="0"/>
        <v>43491</v>
      </c>
      <c r="Q6" s="92">
        <f t="shared" si="0"/>
        <v>43492</v>
      </c>
      <c r="R6" s="91">
        <f t="shared" si="0"/>
        <v>43493</v>
      </c>
      <c r="S6" s="83">
        <f t="shared" si="0"/>
        <v>43494</v>
      </c>
      <c r="T6" s="83">
        <f t="shared" si="0"/>
        <v>43495</v>
      </c>
      <c r="U6" s="83">
        <f t="shared" si="0"/>
        <v>43496</v>
      </c>
      <c r="V6" s="83">
        <f t="shared" si="0"/>
        <v>43497</v>
      </c>
      <c r="W6" s="83">
        <f t="shared" si="0"/>
        <v>43498</v>
      </c>
      <c r="X6" s="92">
        <f t="shared" si="0"/>
        <v>43499</v>
      </c>
      <c r="Y6" s="91">
        <f t="shared" si="0"/>
        <v>43500</v>
      </c>
      <c r="Z6" s="83">
        <f t="shared" si="0"/>
        <v>43501</v>
      </c>
      <c r="AA6" s="83">
        <f t="shared" si="0"/>
        <v>43502</v>
      </c>
      <c r="AB6" s="83">
        <f t="shared" si="0"/>
        <v>43503</v>
      </c>
      <c r="AC6" s="83">
        <f t="shared" si="0"/>
        <v>43504</v>
      </c>
      <c r="AD6" s="83">
        <f t="shared" si="0"/>
        <v>43505</v>
      </c>
      <c r="AE6" s="92">
        <f t="shared" si="0"/>
        <v>43506</v>
      </c>
      <c r="AF6" s="91">
        <f t="shared" si="0"/>
        <v>43507</v>
      </c>
      <c r="AG6" s="83">
        <f t="shared" si="0"/>
        <v>43508</v>
      </c>
      <c r="AH6" s="83">
        <f t="shared" si="0"/>
        <v>43509</v>
      </c>
      <c r="AI6" s="83">
        <f t="shared" si="0"/>
        <v>43510</v>
      </c>
      <c r="AJ6" s="83">
        <f t="shared" si="0"/>
        <v>43511</v>
      </c>
      <c r="AK6" s="83">
        <f t="shared" si="0"/>
        <v>43512</v>
      </c>
      <c r="AL6" s="92">
        <f t="shared" si="0"/>
        <v>43513</v>
      </c>
      <c r="AM6" s="91">
        <f t="shared" si="0"/>
        <v>43514</v>
      </c>
      <c r="AN6" s="83">
        <f t="shared" si="0"/>
        <v>43515</v>
      </c>
      <c r="AO6" s="83">
        <f t="shared" si="0"/>
        <v>43516</v>
      </c>
      <c r="AP6" s="83">
        <f t="shared" si="0"/>
        <v>43517</v>
      </c>
      <c r="AQ6" s="83">
        <f t="shared" si="0"/>
        <v>43518</v>
      </c>
      <c r="AR6" s="83">
        <f t="shared" ref="AR6:BN6" si="1">AQ6+1</f>
        <v>43519</v>
      </c>
      <c r="AS6" s="92">
        <f t="shared" si="1"/>
        <v>43520</v>
      </c>
      <c r="AT6" s="91">
        <f t="shared" si="1"/>
        <v>43521</v>
      </c>
      <c r="AU6" s="83">
        <f t="shared" si="1"/>
        <v>43522</v>
      </c>
      <c r="AV6" s="83">
        <f t="shared" si="1"/>
        <v>43523</v>
      </c>
      <c r="AW6" s="83">
        <f t="shared" si="1"/>
        <v>43524</v>
      </c>
      <c r="AX6" s="83">
        <f t="shared" si="1"/>
        <v>43525</v>
      </c>
      <c r="AY6" s="83">
        <f t="shared" si="1"/>
        <v>43526</v>
      </c>
      <c r="AZ6" s="92">
        <f t="shared" si="1"/>
        <v>43527</v>
      </c>
      <c r="BA6" s="91">
        <f t="shared" si="1"/>
        <v>43528</v>
      </c>
      <c r="BB6" s="83">
        <f t="shared" si="1"/>
        <v>43529</v>
      </c>
      <c r="BC6" s="83">
        <f t="shared" si="1"/>
        <v>43530</v>
      </c>
      <c r="BD6" s="83">
        <f t="shared" si="1"/>
        <v>43531</v>
      </c>
      <c r="BE6" s="83">
        <f t="shared" si="1"/>
        <v>43532</v>
      </c>
      <c r="BF6" s="83">
        <f t="shared" si="1"/>
        <v>43533</v>
      </c>
      <c r="BG6" s="92">
        <f t="shared" si="1"/>
        <v>43534</v>
      </c>
      <c r="BH6" s="91">
        <f t="shared" si="1"/>
        <v>43535</v>
      </c>
      <c r="BI6" s="83">
        <f t="shared" si="1"/>
        <v>43536</v>
      </c>
      <c r="BJ6" s="83">
        <f t="shared" si="1"/>
        <v>43537</v>
      </c>
      <c r="BK6" s="83">
        <f t="shared" si="1"/>
        <v>43538</v>
      </c>
      <c r="BL6" s="83">
        <f t="shared" si="1"/>
        <v>43539</v>
      </c>
      <c r="BM6" s="83">
        <f t="shared" si="1"/>
        <v>43540</v>
      </c>
      <c r="BN6" s="92">
        <f t="shared" si="1"/>
        <v>43541</v>
      </c>
    </row>
    <row r="7" spans="1:66" s="157" customFormat="1" ht="25" thickBot="1" x14ac:dyDescent="0.2">
      <c r="A7" s="112" t="s">
        <v>0</v>
      </c>
      <c r="B7" s="113" t="s">
        <v>65</v>
      </c>
      <c r="C7" s="114" t="s">
        <v>66</v>
      </c>
      <c r="D7" s="115" t="s">
        <v>72</v>
      </c>
      <c r="E7" s="116" t="s">
        <v>67</v>
      </c>
      <c r="F7" s="116" t="s">
        <v>68</v>
      </c>
      <c r="G7" s="114" t="s">
        <v>69</v>
      </c>
      <c r="H7" s="114" t="s">
        <v>70</v>
      </c>
      <c r="I7" s="114" t="s">
        <v>71</v>
      </c>
      <c r="J7" s="114"/>
      <c r="K7" s="117" t="str">
        <f t="shared" ref="K7:AP7" si="2">CHOOSE(WEEKDAY(K6,1),"S","M","T","W","T","F","S")</f>
        <v>M</v>
      </c>
      <c r="L7" s="118" t="str">
        <f t="shared" si="2"/>
        <v>T</v>
      </c>
      <c r="M7" s="118" t="str">
        <f t="shared" si="2"/>
        <v>W</v>
      </c>
      <c r="N7" s="118" t="str">
        <f t="shared" si="2"/>
        <v>T</v>
      </c>
      <c r="O7" s="118" t="str">
        <f t="shared" si="2"/>
        <v>F</v>
      </c>
      <c r="P7" s="118" t="str">
        <f t="shared" si="2"/>
        <v>S</v>
      </c>
      <c r="Q7" s="119" t="str">
        <f t="shared" si="2"/>
        <v>S</v>
      </c>
      <c r="R7" s="117" t="str">
        <f t="shared" si="2"/>
        <v>M</v>
      </c>
      <c r="S7" s="118" t="str">
        <f t="shared" si="2"/>
        <v>T</v>
      </c>
      <c r="T7" s="118" t="str">
        <f t="shared" si="2"/>
        <v>W</v>
      </c>
      <c r="U7" s="118" t="str">
        <f t="shared" si="2"/>
        <v>T</v>
      </c>
      <c r="V7" s="118" t="str">
        <f t="shared" si="2"/>
        <v>F</v>
      </c>
      <c r="W7" s="118" t="str">
        <f t="shared" si="2"/>
        <v>S</v>
      </c>
      <c r="X7" s="119" t="str">
        <f t="shared" si="2"/>
        <v>S</v>
      </c>
      <c r="Y7" s="117" t="str">
        <f t="shared" si="2"/>
        <v>M</v>
      </c>
      <c r="Z7" s="118" t="str">
        <f t="shared" si="2"/>
        <v>T</v>
      </c>
      <c r="AA7" s="118" t="str">
        <f t="shared" si="2"/>
        <v>W</v>
      </c>
      <c r="AB7" s="118" t="str">
        <f t="shared" si="2"/>
        <v>T</v>
      </c>
      <c r="AC7" s="118" t="str">
        <f t="shared" si="2"/>
        <v>F</v>
      </c>
      <c r="AD7" s="118" t="str">
        <f t="shared" si="2"/>
        <v>S</v>
      </c>
      <c r="AE7" s="119" t="str">
        <f t="shared" si="2"/>
        <v>S</v>
      </c>
      <c r="AF7" s="117" t="str">
        <f t="shared" si="2"/>
        <v>M</v>
      </c>
      <c r="AG7" s="118" t="str">
        <f t="shared" si="2"/>
        <v>T</v>
      </c>
      <c r="AH7" s="118" t="str">
        <f t="shared" si="2"/>
        <v>W</v>
      </c>
      <c r="AI7" s="118" t="str">
        <f t="shared" si="2"/>
        <v>T</v>
      </c>
      <c r="AJ7" s="118" t="str">
        <f t="shared" si="2"/>
        <v>F</v>
      </c>
      <c r="AK7" s="118" t="str">
        <f t="shared" si="2"/>
        <v>S</v>
      </c>
      <c r="AL7" s="119" t="str">
        <f t="shared" si="2"/>
        <v>S</v>
      </c>
      <c r="AM7" s="117" t="str">
        <f t="shared" si="2"/>
        <v>M</v>
      </c>
      <c r="AN7" s="118" t="str">
        <f t="shared" si="2"/>
        <v>T</v>
      </c>
      <c r="AO7" s="118" t="str">
        <f t="shared" si="2"/>
        <v>W</v>
      </c>
      <c r="AP7" s="118" t="str">
        <f t="shared" si="2"/>
        <v>T</v>
      </c>
      <c r="AQ7" s="118" t="str">
        <f t="shared" ref="AQ7:BN7" si="3">CHOOSE(WEEKDAY(AQ6,1),"S","M","T","W","T","F","S")</f>
        <v>F</v>
      </c>
      <c r="AR7" s="118" t="str">
        <f t="shared" si="3"/>
        <v>S</v>
      </c>
      <c r="AS7" s="119" t="str">
        <f t="shared" si="3"/>
        <v>S</v>
      </c>
      <c r="AT7" s="117" t="str">
        <f t="shared" si="3"/>
        <v>M</v>
      </c>
      <c r="AU7" s="118" t="str">
        <f t="shared" si="3"/>
        <v>T</v>
      </c>
      <c r="AV7" s="118" t="str">
        <f t="shared" si="3"/>
        <v>W</v>
      </c>
      <c r="AW7" s="118" t="str">
        <f t="shared" si="3"/>
        <v>T</v>
      </c>
      <c r="AX7" s="118" t="str">
        <f t="shared" si="3"/>
        <v>F</v>
      </c>
      <c r="AY7" s="118" t="str">
        <f t="shared" si="3"/>
        <v>S</v>
      </c>
      <c r="AZ7" s="119" t="str">
        <f t="shared" si="3"/>
        <v>S</v>
      </c>
      <c r="BA7" s="117" t="str">
        <f t="shared" si="3"/>
        <v>M</v>
      </c>
      <c r="BB7" s="118" t="str">
        <f t="shared" si="3"/>
        <v>T</v>
      </c>
      <c r="BC7" s="118" t="str">
        <f t="shared" si="3"/>
        <v>W</v>
      </c>
      <c r="BD7" s="118" t="str">
        <f t="shared" si="3"/>
        <v>T</v>
      </c>
      <c r="BE7" s="118" t="str">
        <f t="shared" si="3"/>
        <v>F</v>
      </c>
      <c r="BF7" s="118" t="str">
        <f t="shared" si="3"/>
        <v>S</v>
      </c>
      <c r="BG7" s="119" t="str">
        <f t="shared" si="3"/>
        <v>S</v>
      </c>
      <c r="BH7" s="117" t="str">
        <f t="shared" si="3"/>
        <v>M</v>
      </c>
      <c r="BI7" s="118" t="str">
        <f t="shared" si="3"/>
        <v>T</v>
      </c>
      <c r="BJ7" s="118" t="str">
        <f t="shared" si="3"/>
        <v>W</v>
      </c>
      <c r="BK7" s="118" t="str">
        <f t="shared" si="3"/>
        <v>T</v>
      </c>
      <c r="BL7" s="118" t="str">
        <f t="shared" si="3"/>
        <v>F</v>
      </c>
      <c r="BM7" s="118" t="str">
        <f t="shared" si="3"/>
        <v>S</v>
      </c>
      <c r="BN7" s="119" t="str">
        <f t="shared" si="3"/>
        <v>S</v>
      </c>
    </row>
    <row r="8" spans="1:66" s="55" customFormat="1" ht="18" x14ac:dyDescent="0.15">
      <c r="A8" s="84" t="str">
        <f>IF(ISERROR(VALUE(SUBSTITUTE(prevWBS,".",""))),"1",IF(ISERROR(FIND("`",SUBSTITUTE(prevWBS,".","`",1))),TEXT(VALUE(prevWBS)+1,"#"),TEXT(VALUE(LEFT(prevWBS,FIND("`",SUBSTITUTE(prevWBS,".","`",1))-1))+1,"#")))</f>
        <v>1</v>
      </c>
      <c r="B8" s="85" t="s">
        <v>137</v>
      </c>
      <c r="C8" s="86"/>
      <c r="D8" s="87"/>
      <c r="E8" s="159"/>
      <c r="F8" s="162" t="str">
        <f>IF(ISBLANK(E8)," - ",IF(G8=0,E8,E8+G8-1))</f>
        <v xml:space="preserve"> - </v>
      </c>
      <c r="G8" s="88"/>
      <c r="H8" s="89"/>
      <c r="I8" s="90" t="str">
        <f t="shared" ref="I8:I77" si="4">IF(OR(F8=0,E8=0)," - ",NETWORKDAYS(E8,F8))</f>
        <v xml:space="preserve"> - </v>
      </c>
      <c r="J8" s="93"/>
      <c r="K8" s="104"/>
      <c r="L8" s="104"/>
      <c r="M8" s="104"/>
      <c r="N8" s="104"/>
      <c r="O8" s="104"/>
      <c r="P8" s="104"/>
      <c r="Q8" s="104"/>
      <c r="R8" s="104"/>
      <c r="S8" s="104"/>
      <c r="T8" s="104"/>
      <c r="U8" s="104"/>
      <c r="V8" s="104"/>
      <c r="W8" s="104"/>
      <c r="X8" s="104"/>
      <c r="Y8" s="104"/>
      <c r="Z8" s="104"/>
      <c r="AA8" s="104"/>
      <c r="AB8" s="104"/>
      <c r="AC8" s="104"/>
      <c r="AD8" s="104"/>
      <c r="AE8" s="104"/>
      <c r="AF8" s="104"/>
      <c r="AG8" s="104"/>
      <c r="AH8" s="104"/>
      <c r="AI8" s="104"/>
      <c r="AJ8" s="104"/>
      <c r="AK8" s="104"/>
      <c r="AL8" s="104"/>
      <c r="AM8" s="104"/>
      <c r="AN8" s="104"/>
      <c r="AO8" s="104"/>
      <c r="AP8" s="104"/>
      <c r="AQ8" s="104"/>
      <c r="AR8" s="104"/>
      <c r="AS8" s="104"/>
      <c r="AT8" s="104"/>
      <c r="AU8" s="104"/>
      <c r="AV8" s="104"/>
      <c r="AW8" s="104"/>
      <c r="AX8" s="104"/>
      <c r="AY8" s="104"/>
      <c r="AZ8" s="104"/>
      <c r="BA8" s="104"/>
      <c r="BB8" s="104"/>
      <c r="BC8" s="104"/>
      <c r="BD8" s="104"/>
      <c r="BE8" s="104"/>
      <c r="BF8" s="104"/>
      <c r="BG8" s="104"/>
      <c r="BH8" s="104"/>
      <c r="BI8" s="104"/>
      <c r="BJ8" s="104"/>
      <c r="BK8" s="104"/>
      <c r="BL8" s="104"/>
      <c r="BM8" s="104"/>
      <c r="BN8" s="104"/>
    </row>
    <row r="9" spans="1:66" s="61" customFormat="1" ht="18" x14ac:dyDescent="0.15">
      <c r="A9" s="60" t="str">
        <f t="shared" ref="A9" si="5">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1.1</v>
      </c>
      <c r="B9" s="121" t="s">
        <v>138</v>
      </c>
      <c r="D9" s="122"/>
      <c r="E9" s="160">
        <v>43374</v>
      </c>
      <c r="F9" s="163">
        <f>IF(ISBLANK(E9)," - ",IF(G9=0,E9,E9+G9-1))</f>
        <v>43385</v>
      </c>
      <c r="G9" s="62">
        <v>12</v>
      </c>
      <c r="H9" s="63">
        <v>1</v>
      </c>
      <c r="I9" s="64">
        <f t="shared" si="4"/>
        <v>10</v>
      </c>
      <c r="J9" s="94"/>
      <c r="K9" s="105"/>
      <c r="L9" s="105"/>
      <c r="M9" s="105"/>
      <c r="N9" s="105"/>
      <c r="O9" s="105"/>
      <c r="P9" s="105"/>
      <c r="Q9" s="105"/>
      <c r="R9" s="105"/>
      <c r="S9" s="105"/>
      <c r="T9" s="105"/>
      <c r="U9" s="105"/>
      <c r="V9" s="158"/>
      <c r="W9" s="105"/>
      <c r="X9" s="105"/>
      <c r="Y9" s="105"/>
      <c r="Z9" s="105"/>
      <c r="AA9" s="105"/>
      <c r="AB9" s="105"/>
      <c r="AC9" s="105"/>
      <c r="AD9" s="105"/>
      <c r="AE9" s="105"/>
      <c r="AF9" s="105"/>
      <c r="AG9" s="105"/>
      <c r="AH9" s="105"/>
      <c r="AI9" s="105"/>
      <c r="AJ9" s="105"/>
      <c r="AK9" s="105"/>
      <c r="AL9" s="105"/>
      <c r="AM9" s="105"/>
      <c r="AN9" s="105"/>
      <c r="AO9" s="105"/>
      <c r="AP9" s="105"/>
      <c r="AQ9" s="105"/>
      <c r="AR9" s="105"/>
      <c r="AS9" s="105"/>
      <c r="AT9" s="105"/>
      <c r="AU9" s="105"/>
      <c r="AV9" s="105"/>
      <c r="AW9" s="105"/>
      <c r="AX9" s="105"/>
      <c r="AY9" s="105"/>
      <c r="AZ9" s="105"/>
      <c r="BA9" s="105"/>
      <c r="BB9" s="105"/>
      <c r="BC9" s="105"/>
      <c r="BD9" s="105"/>
      <c r="BE9" s="105"/>
      <c r="BF9" s="105"/>
      <c r="BG9" s="105"/>
      <c r="BH9" s="105"/>
      <c r="BI9" s="105"/>
      <c r="BJ9" s="105"/>
      <c r="BK9" s="105"/>
      <c r="BL9" s="105"/>
      <c r="BM9" s="105"/>
      <c r="BN9" s="105"/>
    </row>
    <row r="10" spans="1:66" s="55" customFormat="1" ht="18" x14ac:dyDescent="0.15">
      <c r="A10" s="53" t="str">
        <f>IF(ISERROR(VALUE(SUBSTITUTE(prevWBS,".",""))),"1",IF(ISERROR(FIND("`",SUBSTITUTE(prevWBS,".","`",1))),TEXT(VALUE(prevWBS)+1,"#"),TEXT(VALUE(LEFT(prevWBS,FIND("`",SUBSTITUTE(prevWBS,".","`",1))-1))+1,"#")))</f>
        <v>2</v>
      </c>
      <c r="B10" s="54" t="s">
        <v>139</v>
      </c>
      <c r="D10" s="56"/>
      <c r="E10" s="161"/>
      <c r="F10" s="161" t="str">
        <f t="shared" ref="F10:F31" si="6">IF(ISBLANK(E10)," - ",IF(G10=0,E10,E10+G10-1))</f>
        <v xml:space="preserve"> - </v>
      </c>
      <c r="G10" s="57"/>
      <c r="H10" s="58"/>
      <c r="I10" s="59" t="str">
        <f t="shared" si="4"/>
        <v xml:space="preserve"> - </v>
      </c>
      <c r="J10" s="95"/>
      <c r="K10" s="106"/>
      <c r="L10" s="106"/>
      <c r="M10" s="106"/>
      <c r="N10" s="106"/>
      <c r="O10" s="106"/>
      <c r="P10" s="106"/>
      <c r="Q10" s="106"/>
      <c r="R10" s="106"/>
      <c r="S10" s="106"/>
      <c r="T10" s="106"/>
      <c r="U10" s="106"/>
      <c r="V10" s="106"/>
      <c r="W10" s="106"/>
      <c r="X10" s="106"/>
      <c r="Y10" s="106"/>
      <c r="Z10" s="106"/>
      <c r="AA10" s="106"/>
      <c r="AB10" s="106"/>
      <c r="AC10" s="106"/>
      <c r="AD10" s="106"/>
      <c r="AE10" s="106"/>
      <c r="AF10" s="106"/>
      <c r="AG10" s="106"/>
      <c r="AH10" s="106"/>
      <c r="AI10" s="106"/>
      <c r="AJ10" s="106"/>
      <c r="AK10" s="106"/>
      <c r="AL10" s="106"/>
      <c r="AM10" s="106"/>
      <c r="AN10" s="106"/>
      <c r="AO10" s="106"/>
      <c r="AP10" s="106"/>
      <c r="AQ10" s="106"/>
      <c r="AR10" s="106"/>
      <c r="AS10" s="106"/>
      <c r="AT10" s="106"/>
      <c r="AU10" s="106"/>
      <c r="AV10" s="106"/>
      <c r="AW10" s="106"/>
      <c r="AX10" s="106"/>
      <c r="AY10" s="106"/>
      <c r="AZ10" s="106"/>
      <c r="BA10" s="106"/>
      <c r="BB10" s="106"/>
      <c r="BC10" s="106"/>
      <c r="BD10" s="106"/>
      <c r="BE10" s="106"/>
      <c r="BF10" s="106"/>
      <c r="BG10" s="106"/>
      <c r="BH10" s="106"/>
      <c r="BI10" s="106"/>
      <c r="BJ10" s="106"/>
      <c r="BK10" s="106"/>
      <c r="BL10" s="106"/>
      <c r="BM10" s="106"/>
      <c r="BN10" s="106"/>
    </row>
    <row r="11" spans="1:66" s="61" customFormat="1" ht="18" x14ac:dyDescent="0.15">
      <c r="A11" s="60"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2.1</v>
      </c>
      <c r="B11" s="121" t="s">
        <v>140</v>
      </c>
      <c r="D11" s="122"/>
      <c r="E11" s="160">
        <v>43388</v>
      </c>
      <c r="F11" s="163">
        <f t="shared" si="6"/>
        <v>43391</v>
      </c>
      <c r="G11" s="62">
        <v>4</v>
      </c>
      <c r="H11" s="63">
        <v>1</v>
      </c>
      <c r="I11" s="64">
        <f t="shared" si="4"/>
        <v>4</v>
      </c>
      <c r="J11" s="94"/>
      <c r="K11" s="105"/>
      <c r="L11" s="105"/>
      <c r="M11" s="105"/>
      <c r="N11" s="105"/>
      <c r="O11" s="105"/>
      <c r="P11" s="105"/>
      <c r="Q11" s="105"/>
      <c r="R11" s="105"/>
      <c r="S11" s="105"/>
      <c r="T11" s="105"/>
      <c r="U11" s="105"/>
      <c r="V11" s="105"/>
      <c r="W11" s="105"/>
      <c r="X11" s="105"/>
      <c r="Y11" s="105"/>
      <c r="Z11" s="105"/>
      <c r="AA11" s="105"/>
      <c r="AB11" s="105"/>
      <c r="AC11" s="105"/>
      <c r="AD11" s="105"/>
      <c r="AE11" s="105"/>
      <c r="AF11" s="105"/>
      <c r="AG11" s="105"/>
      <c r="AH11" s="105"/>
      <c r="AI11" s="105"/>
      <c r="AJ11" s="105"/>
      <c r="AK11" s="105"/>
      <c r="AL11" s="105"/>
      <c r="AM11" s="105"/>
      <c r="AN11" s="105"/>
      <c r="AO11" s="105"/>
      <c r="AP11" s="105"/>
      <c r="AQ11" s="105"/>
      <c r="AR11" s="105"/>
      <c r="AS11" s="105"/>
      <c r="AT11" s="105"/>
      <c r="AU11" s="105"/>
      <c r="AV11" s="105"/>
      <c r="AW11" s="105"/>
      <c r="AX11" s="105"/>
      <c r="AY11" s="105"/>
      <c r="AZ11" s="105"/>
      <c r="BA11" s="105"/>
      <c r="BB11" s="105"/>
      <c r="BC11" s="105"/>
      <c r="BD11" s="105"/>
      <c r="BE11" s="105"/>
      <c r="BF11" s="105"/>
      <c r="BG11" s="105"/>
      <c r="BH11" s="105"/>
      <c r="BI11" s="105"/>
      <c r="BJ11" s="105"/>
      <c r="BK11" s="105"/>
      <c r="BL11" s="105"/>
      <c r="BM11" s="105"/>
      <c r="BN11" s="105"/>
    </row>
    <row r="12" spans="1:66" s="70" customFormat="1" ht="18" x14ac:dyDescent="0.15">
      <c r="A12" s="60"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2.1.1</v>
      </c>
      <c r="B12" s="82" t="s">
        <v>165</v>
      </c>
      <c r="C12" s="81"/>
      <c r="D12" s="79"/>
      <c r="E12" s="160">
        <v>43410</v>
      </c>
      <c r="F12" s="163">
        <f t="shared" si="6"/>
        <v>43411</v>
      </c>
      <c r="G12" s="62">
        <v>2</v>
      </c>
      <c r="H12" s="63">
        <v>1</v>
      </c>
      <c r="I12" s="80">
        <f t="shared" si="4"/>
        <v>2</v>
      </c>
      <c r="J12" s="98"/>
      <c r="K12" s="105"/>
      <c r="L12" s="105"/>
      <c r="M12" s="105"/>
      <c r="N12" s="105"/>
      <c r="O12" s="105"/>
      <c r="P12" s="105"/>
      <c r="Q12" s="105"/>
      <c r="R12" s="105"/>
      <c r="S12" s="105"/>
      <c r="T12" s="105"/>
      <c r="U12" s="105"/>
      <c r="V12" s="105"/>
      <c r="W12" s="105"/>
      <c r="X12" s="105"/>
      <c r="Y12" s="105"/>
      <c r="Z12" s="105"/>
      <c r="AA12" s="105"/>
      <c r="AB12" s="105"/>
      <c r="AC12" s="105"/>
      <c r="AD12" s="105"/>
      <c r="AE12" s="105"/>
      <c r="AF12" s="105"/>
      <c r="AG12" s="105"/>
      <c r="AH12" s="105"/>
      <c r="AI12" s="105"/>
      <c r="AJ12" s="105"/>
      <c r="AK12" s="105"/>
      <c r="AL12" s="105"/>
      <c r="AM12" s="105"/>
      <c r="AN12" s="105"/>
      <c r="AO12" s="105"/>
      <c r="AP12" s="105"/>
      <c r="AQ12" s="105"/>
      <c r="AR12" s="105"/>
      <c r="AS12" s="105"/>
      <c r="AT12" s="105"/>
      <c r="AU12" s="105"/>
      <c r="AV12" s="105"/>
      <c r="AW12" s="105"/>
      <c r="AX12" s="105"/>
      <c r="AY12" s="105"/>
      <c r="AZ12" s="105"/>
      <c r="BA12" s="105"/>
      <c r="BB12" s="105"/>
      <c r="BC12" s="105"/>
      <c r="BD12" s="105"/>
      <c r="BE12" s="105"/>
      <c r="BF12" s="105"/>
      <c r="BG12" s="105"/>
      <c r="BH12" s="105"/>
      <c r="BI12" s="105"/>
      <c r="BJ12" s="105"/>
      <c r="BK12" s="105"/>
      <c r="BL12" s="105"/>
      <c r="BM12" s="105"/>
      <c r="BN12" s="105"/>
    </row>
    <row r="13" spans="1:66" s="61" customFormat="1" ht="18" x14ac:dyDescent="0.15">
      <c r="A13" s="60"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2.2</v>
      </c>
      <c r="B13" s="121" t="s">
        <v>148</v>
      </c>
      <c r="D13" s="122"/>
      <c r="E13" s="160">
        <v>43386</v>
      </c>
      <c r="F13" s="163">
        <f t="shared" si="6"/>
        <v>43391</v>
      </c>
      <c r="G13" s="62">
        <v>6</v>
      </c>
      <c r="H13" s="63">
        <v>1</v>
      </c>
      <c r="I13" s="64">
        <f t="shared" si="4"/>
        <v>4</v>
      </c>
      <c r="J13" s="94"/>
      <c r="K13" s="105"/>
      <c r="L13" s="105"/>
      <c r="M13" s="105"/>
      <c r="N13" s="105"/>
      <c r="O13" s="105"/>
      <c r="P13" s="105"/>
      <c r="Q13" s="105"/>
      <c r="R13" s="105"/>
      <c r="S13" s="105"/>
      <c r="T13" s="105"/>
      <c r="U13" s="105"/>
      <c r="V13" s="105"/>
      <c r="W13" s="105"/>
      <c r="X13" s="105"/>
      <c r="Y13" s="105"/>
      <c r="Z13" s="105"/>
      <c r="AA13" s="105"/>
      <c r="AB13" s="105"/>
      <c r="AC13" s="105"/>
      <c r="AD13" s="105"/>
      <c r="AE13" s="105"/>
      <c r="AF13" s="105"/>
      <c r="AG13" s="105"/>
      <c r="AH13" s="105"/>
      <c r="AI13" s="105"/>
      <c r="AJ13" s="105"/>
      <c r="AK13" s="105"/>
      <c r="AL13" s="105"/>
      <c r="AM13" s="105"/>
      <c r="AN13" s="105"/>
      <c r="AO13" s="105"/>
      <c r="AP13" s="105"/>
      <c r="AQ13" s="105"/>
      <c r="AR13" s="105"/>
      <c r="AS13" s="105"/>
      <c r="AT13" s="105"/>
      <c r="AU13" s="105"/>
      <c r="AV13" s="105"/>
      <c r="AW13" s="105"/>
      <c r="AX13" s="105"/>
      <c r="AY13" s="105"/>
      <c r="AZ13" s="105"/>
      <c r="BA13" s="105"/>
      <c r="BB13" s="105"/>
      <c r="BC13" s="105"/>
      <c r="BD13" s="105"/>
      <c r="BE13" s="105"/>
      <c r="BF13" s="105"/>
      <c r="BG13" s="105"/>
      <c r="BH13" s="105"/>
      <c r="BI13" s="105"/>
      <c r="BJ13" s="105"/>
      <c r="BK13" s="105"/>
      <c r="BL13" s="105"/>
      <c r="BM13" s="105"/>
      <c r="BN13" s="105"/>
    </row>
    <row r="14" spans="1:66" s="70" customFormat="1" ht="18" x14ac:dyDescent="0.15">
      <c r="A14" s="60"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2.2.1</v>
      </c>
      <c r="B14" s="121" t="s">
        <v>141</v>
      </c>
      <c r="C14" s="61"/>
      <c r="D14" s="79"/>
      <c r="E14" s="160">
        <v>43386</v>
      </c>
      <c r="F14" s="163">
        <f t="shared" ref="F14:F15" si="7">IF(ISBLANK(E14)," - ",IF(G14=0,E14,E14+G14-1))</f>
        <v>43387</v>
      </c>
      <c r="G14" s="62">
        <v>2</v>
      </c>
      <c r="H14" s="63">
        <v>1</v>
      </c>
      <c r="I14" s="64">
        <f t="shared" ref="I14:I15" si="8">IF(OR(F14=0,E14=0)," - ",NETWORKDAYS(E14,F14))</f>
        <v>0</v>
      </c>
      <c r="J14" s="98"/>
      <c r="K14" s="105"/>
      <c r="L14" s="105"/>
      <c r="M14" s="105"/>
      <c r="N14" s="105"/>
      <c r="O14" s="105"/>
      <c r="P14" s="105"/>
      <c r="Q14" s="105"/>
      <c r="R14" s="105"/>
      <c r="S14" s="105"/>
      <c r="T14" s="105"/>
      <c r="U14" s="105"/>
      <c r="V14" s="105"/>
      <c r="W14" s="105"/>
      <c r="X14" s="105"/>
      <c r="Y14" s="105"/>
      <c r="Z14" s="105"/>
      <c r="AA14" s="105"/>
      <c r="AB14" s="105"/>
      <c r="AC14" s="105"/>
      <c r="AD14" s="105"/>
      <c r="AE14" s="105"/>
      <c r="AF14" s="105"/>
      <c r="AG14" s="105"/>
      <c r="AH14" s="105"/>
      <c r="AI14" s="105"/>
      <c r="AJ14" s="105"/>
      <c r="AK14" s="105"/>
      <c r="AL14" s="105"/>
      <c r="AM14" s="105"/>
      <c r="AN14" s="105"/>
      <c r="AO14" s="105"/>
      <c r="AP14" s="105"/>
      <c r="AQ14" s="105"/>
      <c r="AR14" s="105"/>
      <c r="AS14" s="105"/>
      <c r="AT14" s="105"/>
      <c r="AU14" s="105"/>
      <c r="AV14" s="105"/>
      <c r="AW14" s="105"/>
      <c r="AX14" s="105"/>
      <c r="AY14" s="105"/>
      <c r="AZ14" s="105"/>
      <c r="BA14" s="105"/>
      <c r="BB14" s="105"/>
      <c r="BC14" s="105"/>
      <c r="BD14" s="105"/>
      <c r="BE14" s="105"/>
      <c r="BF14" s="105"/>
      <c r="BG14" s="105"/>
      <c r="BH14" s="105"/>
      <c r="BI14" s="105"/>
      <c r="BJ14" s="105"/>
      <c r="BK14" s="105"/>
      <c r="BL14" s="105"/>
      <c r="BM14" s="105"/>
      <c r="BN14" s="105"/>
    </row>
    <row r="15" spans="1:66" s="70" customFormat="1" ht="18" x14ac:dyDescent="0.15">
      <c r="A15" s="60"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2.2.2</v>
      </c>
      <c r="B15" s="121" t="s">
        <v>142</v>
      </c>
      <c r="C15" s="61"/>
      <c r="D15" s="79"/>
      <c r="E15" s="160">
        <v>43388</v>
      </c>
      <c r="F15" s="163">
        <f t="shared" si="7"/>
        <v>43391</v>
      </c>
      <c r="G15" s="62">
        <v>4</v>
      </c>
      <c r="H15" s="63">
        <v>1</v>
      </c>
      <c r="I15" s="64">
        <f t="shared" si="8"/>
        <v>4</v>
      </c>
      <c r="J15" s="98"/>
      <c r="K15" s="105"/>
      <c r="L15" s="105"/>
      <c r="M15" s="105"/>
      <c r="N15" s="105"/>
      <c r="O15" s="105"/>
      <c r="P15" s="105"/>
      <c r="Q15" s="105"/>
      <c r="R15" s="105"/>
      <c r="S15" s="105"/>
      <c r="T15" s="105"/>
      <c r="U15" s="105"/>
      <c r="V15" s="105"/>
      <c r="W15" s="105"/>
      <c r="X15" s="105"/>
      <c r="Y15" s="105"/>
      <c r="Z15" s="105"/>
      <c r="AA15" s="105"/>
      <c r="AB15" s="105"/>
      <c r="AC15" s="105"/>
      <c r="AD15" s="105"/>
      <c r="AE15" s="105"/>
      <c r="AF15" s="105"/>
      <c r="AG15" s="105"/>
      <c r="AH15" s="105"/>
      <c r="AI15" s="105"/>
      <c r="AJ15" s="105"/>
      <c r="AK15" s="105"/>
      <c r="AL15" s="105"/>
      <c r="AM15" s="105"/>
      <c r="AN15" s="105"/>
      <c r="AO15" s="105"/>
      <c r="AP15" s="105"/>
      <c r="AQ15" s="105"/>
      <c r="AR15" s="105"/>
      <c r="AS15" s="105"/>
      <c r="AT15" s="105"/>
      <c r="AU15" s="105"/>
      <c r="AV15" s="105"/>
      <c r="AW15" s="105"/>
      <c r="AX15" s="105"/>
      <c r="AY15" s="105"/>
      <c r="AZ15" s="105"/>
      <c r="BA15" s="105"/>
      <c r="BB15" s="105"/>
      <c r="BC15" s="105"/>
      <c r="BD15" s="105"/>
      <c r="BE15" s="105"/>
      <c r="BF15" s="105"/>
      <c r="BG15" s="105"/>
      <c r="BH15" s="105"/>
      <c r="BI15" s="105"/>
      <c r="BJ15" s="105"/>
      <c r="BK15" s="105"/>
      <c r="BL15" s="105"/>
      <c r="BM15" s="105"/>
      <c r="BN15" s="105"/>
    </row>
    <row r="16" spans="1:66" s="61" customFormat="1" ht="18" x14ac:dyDescent="0.15">
      <c r="A16" s="60"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2.3</v>
      </c>
      <c r="B16" s="121" t="s">
        <v>149</v>
      </c>
      <c r="D16" s="122"/>
      <c r="E16" s="160">
        <v>43386</v>
      </c>
      <c r="F16" s="163">
        <f t="shared" si="6"/>
        <v>43391</v>
      </c>
      <c r="G16" s="62">
        <v>6</v>
      </c>
      <c r="H16" s="63">
        <v>1</v>
      </c>
      <c r="I16" s="64">
        <f t="shared" si="4"/>
        <v>4</v>
      </c>
      <c r="J16" s="94"/>
      <c r="K16" s="105"/>
      <c r="L16" s="105"/>
      <c r="M16" s="105"/>
      <c r="N16" s="105"/>
      <c r="O16" s="105"/>
      <c r="P16" s="105"/>
      <c r="Q16" s="105"/>
      <c r="R16" s="105"/>
      <c r="S16" s="105"/>
      <c r="T16" s="105"/>
      <c r="U16" s="105"/>
      <c r="V16" s="105"/>
      <c r="W16" s="105"/>
      <c r="X16" s="105"/>
      <c r="Y16" s="105"/>
      <c r="Z16" s="105"/>
      <c r="AA16" s="105"/>
      <c r="AB16" s="105"/>
      <c r="AC16" s="105"/>
      <c r="AD16" s="105"/>
      <c r="AE16" s="105"/>
      <c r="AF16" s="105"/>
      <c r="AG16" s="105"/>
      <c r="AH16" s="105"/>
      <c r="AI16" s="105"/>
      <c r="AJ16" s="105"/>
      <c r="AK16" s="105"/>
      <c r="AL16" s="105"/>
      <c r="AM16" s="105"/>
      <c r="AN16" s="105"/>
      <c r="AO16" s="105"/>
      <c r="AP16" s="105"/>
      <c r="AQ16" s="105"/>
      <c r="AR16" s="105"/>
      <c r="AS16" s="105"/>
      <c r="AT16" s="105"/>
      <c r="AU16" s="105"/>
      <c r="AV16" s="105"/>
      <c r="AW16" s="105"/>
      <c r="AX16" s="105"/>
      <c r="AY16" s="105"/>
      <c r="AZ16" s="105"/>
      <c r="BA16" s="105"/>
      <c r="BB16" s="105"/>
      <c r="BC16" s="105"/>
      <c r="BD16" s="105"/>
      <c r="BE16" s="105"/>
      <c r="BF16" s="105"/>
      <c r="BG16" s="105"/>
      <c r="BH16" s="105"/>
      <c r="BI16" s="105"/>
      <c r="BJ16" s="105"/>
      <c r="BK16" s="105"/>
      <c r="BL16" s="105"/>
      <c r="BM16" s="105"/>
      <c r="BN16" s="105"/>
    </row>
    <row r="17" spans="1:66" s="61" customFormat="1" ht="18" x14ac:dyDescent="0.15">
      <c r="A17" s="60"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2.3.1</v>
      </c>
      <c r="B17" s="121" t="s">
        <v>143</v>
      </c>
      <c r="D17" s="122"/>
      <c r="E17" s="160">
        <v>43388</v>
      </c>
      <c r="F17" s="163">
        <f t="shared" si="6"/>
        <v>43391</v>
      </c>
      <c r="G17" s="62">
        <v>4</v>
      </c>
      <c r="H17" s="63">
        <v>1</v>
      </c>
      <c r="I17" s="64">
        <f t="shared" si="4"/>
        <v>4</v>
      </c>
      <c r="J17" s="94"/>
      <c r="K17" s="105"/>
      <c r="L17" s="105"/>
      <c r="M17" s="105"/>
      <c r="N17" s="105"/>
      <c r="O17" s="105"/>
      <c r="P17" s="105"/>
      <c r="Q17" s="105"/>
      <c r="R17" s="105"/>
      <c r="S17" s="105"/>
      <c r="T17" s="105"/>
      <c r="U17" s="105"/>
      <c r="V17" s="105"/>
      <c r="W17" s="105"/>
      <c r="X17" s="105"/>
      <c r="Y17" s="105"/>
      <c r="Z17" s="105"/>
      <c r="AA17" s="105"/>
      <c r="AB17" s="105"/>
      <c r="AC17" s="105"/>
      <c r="AD17" s="105"/>
      <c r="AE17" s="105"/>
      <c r="AF17" s="105"/>
      <c r="AG17" s="105"/>
      <c r="AH17" s="105"/>
      <c r="AI17" s="105"/>
      <c r="AJ17" s="105"/>
      <c r="AK17" s="105"/>
      <c r="AL17" s="105"/>
      <c r="AM17" s="105"/>
      <c r="AN17" s="105"/>
      <c r="AO17" s="105"/>
      <c r="AP17" s="105"/>
      <c r="AQ17" s="105"/>
      <c r="AR17" s="105"/>
      <c r="AS17" s="105"/>
      <c r="AT17" s="105"/>
      <c r="AU17" s="105"/>
      <c r="AV17" s="105"/>
      <c r="AW17" s="105"/>
      <c r="AX17" s="105"/>
      <c r="AY17" s="105"/>
      <c r="AZ17" s="105"/>
      <c r="BA17" s="105"/>
      <c r="BB17" s="105"/>
      <c r="BC17" s="105"/>
      <c r="BD17" s="105"/>
      <c r="BE17" s="105"/>
      <c r="BF17" s="105"/>
      <c r="BG17" s="105"/>
      <c r="BH17" s="105"/>
      <c r="BI17" s="105"/>
      <c r="BJ17" s="105"/>
      <c r="BK17" s="105"/>
      <c r="BL17" s="105"/>
      <c r="BM17" s="105"/>
      <c r="BN17" s="105"/>
    </row>
    <row r="18" spans="1:66" s="61" customFormat="1" ht="18" x14ac:dyDescent="0.15">
      <c r="A18" s="60"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2.3.2</v>
      </c>
      <c r="B18" s="121" t="s">
        <v>144</v>
      </c>
      <c r="D18" s="122"/>
      <c r="E18" s="160">
        <v>43388</v>
      </c>
      <c r="F18" s="163">
        <f>IF(ISBLANK(E18)," - ",IF(G18=0,E18,E18+G18-1))</f>
        <v>43391</v>
      </c>
      <c r="G18" s="62">
        <v>4</v>
      </c>
      <c r="H18" s="63">
        <v>1</v>
      </c>
      <c r="I18" s="64">
        <f>IF(OR(F18=0,E18=0)," - ",NETWORKDAYS(E18,F18))</f>
        <v>4</v>
      </c>
      <c r="J18" s="94"/>
      <c r="K18" s="105"/>
      <c r="L18" s="105"/>
      <c r="M18" s="105"/>
      <c r="N18" s="105"/>
      <c r="O18" s="105"/>
      <c r="P18" s="105"/>
      <c r="Q18" s="105"/>
      <c r="R18" s="105"/>
      <c r="S18" s="105"/>
      <c r="T18" s="105"/>
      <c r="U18" s="105"/>
      <c r="V18" s="105"/>
      <c r="W18" s="105"/>
      <c r="X18" s="105"/>
      <c r="Y18" s="105"/>
      <c r="Z18" s="105"/>
      <c r="AA18" s="105"/>
      <c r="AB18" s="105"/>
      <c r="AC18" s="105"/>
      <c r="AD18" s="105"/>
      <c r="AE18" s="105"/>
      <c r="AF18" s="105"/>
      <c r="AG18" s="105"/>
      <c r="AH18" s="105"/>
      <c r="AI18" s="105"/>
      <c r="AJ18" s="105"/>
      <c r="AK18" s="105"/>
      <c r="AL18" s="105"/>
      <c r="AM18" s="105"/>
      <c r="AN18" s="105"/>
      <c r="AO18" s="105"/>
      <c r="AP18" s="105"/>
      <c r="AQ18" s="105"/>
      <c r="AR18" s="105"/>
      <c r="AS18" s="105"/>
      <c r="AT18" s="105"/>
      <c r="AU18" s="105"/>
      <c r="AV18" s="105"/>
      <c r="AW18" s="105"/>
      <c r="AX18" s="105"/>
      <c r="AY18" s="105"/>
      <c r="AZ18" s="105"/>
      <c r="BA18" s="105"/>
      <c r="BB18" s="105"/>
      <c r="BC18" s="105"/>
      <c r="BD18" s="105"/>
      <c r="BE18" s="105"/>
      <c r="BF18" s="105"/>
      <c r="BG18" s="105"/>
      <c r="BH18" s="105"/>
      <c r="BI18" s="105"/>
      <c r="BJ18" s="105"/>
      <c r="BK18" s="105"/>
      <c r="BL18" s="105"/>
      <c r="BM18" s="105"/>
      <c r="BN18" s="105"/>
    </row>
    <row r="19" spans="1:66" s="70" customFormat="1" ht="18" x14ac:dyDescent="0.15">
      <c r="A19" s="60"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2.3.3</v>
      </c>
      <c r="B19" s="82" t="s">
        <v>145</v>
      </c>
      <c r="C19" s="81"/>
      <c r="D19" s="79"/>
      <c r="E19" s="160">
        <v>43388</v>
      </c>
      <c r="F19" s="163">
        <f t="shared" ref="F19" si="9">IF(ISBLANK(E19)," - ",IF(G19=0,E19,E19+G19-1))</f>
        <v>43391</v>
      </c>
      <c r="G19" s="62">
        <v>4</v>
      </c>
      <c r="H19" s="63">
        <v>1</v>
      </c>
      <c r="I19" s="80">
        <f t="shared" ref="I19" si="10">IF(OR(F19=0,E19=0)," - ",NETWORKDAYS(E19,F19))</f>
        <v>4</v>
      </c>
      <c r="J19" s="98"/>
      <c r="K19" s="105"/>
      <c r="L19" s="105"/>
      <c r="M19" s="105"/>
      <c r="N19" s="105"/>
      <c r="O19" s="105"/>
      <c r="P19" s="105"/>
      <c r="Q19" s="105"/>
      <c r="R19" s="105"/>
      <c r="S19" s="105"/>
      <c r="T19" s="105"/>
      <c r="U19" s="105"/>
      <c r="V19" s="105"/>
      <c r="W19" s="105"/>
      <c r="X19" s="105"/>
      <c r="Y19" s="105"/>
      <c r="Z19" s="105"/>
      <c r="AA19" s="105"/>
      <c r="AB19" s="105"/>
      <c r="AC19" s="105"/>
      <c r="AD19" s="105"/>
      <c r="AE19" s="105"/>
      <c r="AF19" s="105"/>
      <c r="AG19" s="105"/>
      <c r="AH19" s="105"/>
      <c r="AI19" s="105"/>
      <c r="AJ19" s="105"/>
      <c r="AK19" s="105"/>
      <c r="AL19" s="105"/>
      <c r="AM19" s="105"/>
      <c r="AN19" s="105"/>
      <c r="AO19" s="105"/>
      <c r="AP19" s="105"/>
      <c r="AQ19" s="105"/>
      <c r="AR19" s="105"/>
      <c r="AS19" s="105"/>
      <c r="AT19" s="105"/>
      <c r="AU19" s="105"/>
      <c r="AV19" s="105"/>
      <c r="AW19" s="105"/>
      <c r="AX19" s="105"/>
      <c r="AY19" s="105"/>
      <c r="AZ19" s="105"/>
      <c r="BA19" s="105"/>
      <c r="BB19" s="105"/>
      <c r="BC19" s="105"/>
      <c r="BD19" s="105"/>
      <c r="BE19" s="105"/>
      <c r="BF19" s="105"/>
      <c r="BG19" s="105"/>
      <c r="BH19" s="105"/>
      <c r="BI19" s="105"/>
      <c r="BJ19" s="105"/>
      <c r="BK19" s="105"/>
      <c r="BL19" s="105"/>
      <c r="BM19" s="105"/>
      <c r="BN19" s="105"/>
    </row>
    <row r="20" spans="1:66" s="55" customFormat="1" ht="18" x14ac:dyDescent="0.15">
      <c r="A20" s="53" t="str">
        <f>IF(ISERROR(VALUE(SUBSTITUTE(prevWBS,".",""))),"1",IF(ISERROR(FIND("`",SUBSTITUTE(prevWBS,".","`",1))),TEXT(VALUE(prevWBS)+1,"#"),TEXT(VALUE(LEFT(prevWBS,FIND("`",SUBSTITUTE(prevWBS,".","`",1))-1))+1,"#")))</f>
        <v>3</v>
      </c>
      <c r="B20" s="54" t="s">
        <v>146</v>
      </c>
      <c r="D20" s="56"/>
      <c r="E20" s="161"/>
      <c r="F20" s="161" t="str">
        <f t="shared" si="6"/>
        <v xml:space="preserve"> - </v>
      </c>
      <c r="G20" s="57"/>
      <c r="H20" s="58"/>
      <c r="I20" s="59" t="str">
        <f t="shared" si="4"/>
        <v xml:space="preserve"> - </v>
      </c>
      <c r="J20" s="95"/>
      <c r="K20" s="106"/>
      <c r="L20" s="106"/>
      <c r="M20" s="106"/>
      <c r="N20" s="106"/>
      <c r="O20" s="106"/>
      <c r="P20" s="106"/>
      <c r="Q20" s="106"/>
      <c r="R20" s="106"/>
      <c r="S20" s="106"/>
      <c r="T20" s="106"/>
      <c r="U20" s="106"/>
      <c r="V20" s="106"/>
      <c r="W20" s="106"/>
      <c r="X20" s="106"/>
      <c r="Y20" s="106"/>
      <c r="Z20" s="106"/>
      <c r="AA20" s="106"/>
      <c r="AB20" s="106"/>
      <c r="AC20" s="106"/>
      <c r="AD20" s="106"/>
      <c r="AE20" s="106"/>
      <c r="AF20" s="106"/>
      <c r="AG20" s="106"/>
      <c r="AH20" s="106"/>
      <c r="AI20" s="106"/>
      <c r="AJ20" s="106"/>
      <c r="AK20" s="106"/>
      <c r="AL20" s="106"/>
      <c r="AM20" s="106"/>
      <c r="AN20" s="106"/>
      <c r="AO20" s="106"/>
      <c r="AP20" s="106"/>
      <c r="AQ20" s="106"/>
      <c r="AR20" s="106"/>
      <c r="AS20" s="106"/>
      <c r="AT20" s="106"/>
      <c r="AU20" s="106"/>
      <c r="AV20" s="106"/>
      <c r="AW20" s="106"/>
      <c r="AX20" s="106"/>
      <c r="AY20" s="106"/>
      <c r="AZ20" s="106"/>
      <c r="BA20" s="106"/>
      <c r="BB20" s="106"/>
      <c r="BC20" s="106"/>
      <c r="BD20" s="106"/>
      <c r="BE20" s="106"/>
      <c r="BF20" s="106"/>
      <c r="BG20" s="106"/>
      <c r="BH20" s="106"/>
      <c r="BI20" s="106"/>
      <c r="BJ20" s="106"/>
      <c r="BK20" s="106"/>
      <c r="BL20" s="106"/>
      <c r="BM20" s="106"/>
      <c r="BN20" s="106"/>
    </row>
    <row r="21" spans="1:66" s="61" customFormat="1" ht="18" x14ac:dyDescent="0.15">
      <c r="A21" s="60"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3.1</v>
      </c>
      <c r="B21" s="121" t="s">
        <v>157</v>
      </c>
      <c r="D21" s="122"/>
      <c r="E21" s="160">
        <v>43395</v>
      </c>
      <c r="F21" s="163">
        <f t="shared" si="6"/>
        <v>43398</v>
      </c>
      <c r="G21" s="62">
        <v>4</v>
      </c>
      <c r="H21" s="63">
        <v>1</v>
      </c>
      <c r="I21" s="64">
        <f t="shared" si="4"/>
        <v>4</v>
      </c>
      <c r="J21" s="94"/>
      <c r="K21" s="105"/>
      <c r="L21" s="105"/>
      <c r="M21" s="105"/>
      <c r="N21" s="105"/>
      <c r="O21" s="105"/>
      <c r="P21" s="105"/>
      <c r="Q21" s="105"/>
      <c r="R21" s="105"/>
      <c r="S21" s="105"/>
      <c r="T21" s="105"/>
      <c r="U21" s="105"/>
      <c r="V21" s="105"/>
      <c r="W21" s="105"/>
      <c r="X21" s="105"/>
      <c r="Y21" s="105"/>
      <c r="Z21" s="105"/>
      <c r="AA21" s="105"/>
      <c r="AB21" s="105"/>
      <c r="AC21" s="105"/>
      <c r="AD21" s="105"/>
      <c r="AE21" s="105"/>
      <c r="AF21" s="105"/>
      <c r="AG21" s="105"/>
      <c r="AH21" s="105"/>
      <c r="AI21" s="105"/>
      <c r="AJ21" s="105"/>
      <c r="AK21" s="105"/>
      <c r="AL21" s="105"/>
      <c r="AM21" s="105"/>
      <c r="AN21" s="105"/>
      <c r="AO21" s="105"/>
      <c r="AP21" s="105"/>
      <c r="AQ21" s="105"/>
      <c r="AR21" s="105"/>
      <c r="AS21" s="105"/>
      <c r="AT21" s="105"/>
      <c r="AU21" s="105"/>
      <c r="AV21" s="105"/>
      <c r="AW21" s="105"/>
      <c r="AX21" s="105"/>
      <c r="AY21" s="105"/>
      <c r="AZ21" s="105"/>
      <c r="BA21" s="105"/>
      <c r="BB21" s="105"/>
      <c r="BC21" s="105"/>
      <c r="BD21" s="105"/>
      <c r="BE21" s="105"/>
      <c r="BF21" s="105"/>
      <c r="BG21" s="105"/>
      <c r="BH21" s="105"/>
      <c r="BI21" s="105"/>
      <c r="BJ21" s="105"/>
      <c r="BK21" s="105"/>
      <c r="BL21" s="105"/>
      <c r="BM21" s="105"/>
      <c r="BN21" s="105"/>
    </row>
    <row r="22" spans="1:66" s="61" customFormat="1" ht="18" x14ac:dyDescent="0.15">
      <c r="A22" s="60"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3.2</v>
      </c>
      <c r="B22" s="121" t="s">
        <v>158</v>
      </c>
      <c r="D22" s="122"/>
      <c r="E22" s="160">
        <v>43395</v>
      </c>
      <c r="F22" s="163">
        <f t="shared" si="6"/>
        <v>43398</v>
      </c>
      <c r="G22" s="62">
        <v>4</v>
      </c>
      <c r="H22" s="63">
        <v>1</v>
      </c>
      <c r="I22" s="64">
        <f t="shared" si="4"/>
        <v>4</v>
      </c>
      <c r="J22" s="94"/>
      <c r="K22" s="105"/>
      <c r="L22" s="105"/>
      <c r="M22" s="105"/>
      <c r="N22" s="105"/>
      <c r="O22" s="105"/>
      <c r="P22" s="105"/>
      <c r="Q22" s="105"/>
      <c r="R22" s="105"/>
      <c r="S22" s="105"/>
      <c r="T22" s="105"/>
      <c r="U22" s="105"/>
      <c r="V22" s="105"/>
      <c r="W22" s="105"/>
      <c r="X22" s="105"/>
      <c r="Y22" s="105"/>
      <c r="Z22" s="105"/>
      <c r="AA22" s="105"/>
      <c r="AB22" s="105"/>
      <c r="AC22" s="105"/>
      <c r="AD22" s="105"/>
      <c r="AE22" s="105"/>
      <c r="AF22" s="105"/>
      <c r="AG22" s="105"/>
      <c r="AH22" s="105"/>
      <c r="AI22" s="105"/>
      <c r="AJ22" s="105"/>
      <c r="AK22" s="105"/>
      <c r="AL22" s="105"/>
      <c r="AM22" s="105"/>
      <c r="AN22" s="105"/>
      <c r="AO22" s="105"/>
      <c r="AP22" s="105"/>
      <c r="AQ22" s="105"/>
      <c r="AR22" s="105"/>
      <c r="AS22" s="105"/>
      <c r="AT22" s="105"/>
      <c r="AU22" s="105"/>
      <c r="AV22" s="105"/>
      <c r="AW22" s="105"/>
      <c r="AX22" s="105"/>
      <c r="AY22" s="105"/>
      <c r="AZ22" s="105"/>
      <c r="BA22" s="105"/>
      <c r="BB22" s="105"/>
      <c r="BC22" s="105"/>
      <c r="BD22" s="105"/>
      <c r="BE22" s="105"/>
      <c r="BF22" s="105"/>
      <c r="BG22" s="105"/>
      <c r="BH22" s="105"/>
      <c r="BI22" s="105"/>
      <c r="BJ22" s="105"/>
      <c r="BK22" s="105"/>
      <c r="BL22" s="105"/>
      <c r="BM22" s="105"/>
      <c r="BN22" s="105"/>
    </row>
    <row r="23" spans="1:66" s="61" customFormat="1" ht="18" x14ac:dyDescent="0.15">
      <c r="A23" s="60"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3.3</v>
      </c>
      <c r="B23" s="121" t="s">
        <v>159</v>
      </c>
      <c r="D23" s="122"/>
      <c r="E23" s="160">
        <v>43395</v>
      </c>
      <c r="F23" s="163">
        <f t="shared" si="6"/>
        <v>43398</v>
      </c>
      <c r="G23" s="62">
        <v>4</v>
      </c>
      <c r="H23" s="63">
        <v>1</v>
      </c>
      <c r="I23" s="64">
        <f t="shared" si="4"/>
        <v>4</v>
      </c>
      <c r="J23" s="94"/>
      <c r="K23" s="105"/>
      <c r="L23" s="105"/>
      <c r="M23" s="105"/>
      <c r="N23" s="105"/>
      <c r="O23" s="105"/>
      <c r="P23" s="105"/>
      <c r="Q23" s="105"/>
      <c r="R23" s="105"/>
      <c r="S23" s="105"/>
      <c r="T23" s="105"/>
      <c r="U23" s="105"/>
      <c r="V23" s="105"/>
      <c r="W23" s="105"/>
      <c r="X23" s="105"/>
      <c r="Y23" s="105"/>
      <c r="Z23" s="105"/>
      <c r="AA23" s="105"/>
      <c r="AB23" s="105"/>
      <c r="AC23" s="105"/>
      <c r="AD23" s="105"/>
      <c r="AE23" s="105"/>
      <c r="AF23" s="105"/>
      <c r="AG23" s="105"/>
      <c r="AH23" s="105"/>
      <c r="AI23" s="105"/>
      <c r="AJ23" s="105"/>
      <c r="AK23" s="105"/>
      <c r="AL23" s="105"/>
      <c r="AM23" s="105"/>
      <c r="AN23" s="105"/>
      <c r="AO23" s="105"/>
      <c r="AP23" s="105"/>
      <c r="AQ23" s="105"/>
      <c r="AR23" s="105"/>
      <c r="AS23" s="105"/>
      <c r="AT23" s="105"/>
      <c r="AU23" s="105"/>
      <c r="AV23" s="105"/>
      <c r="AW23" s="105"/>
      <c r="AX23" s="105"/>
      <c r="AY23" s="105"/>
      <c r="AZ23" s="105"/>
      <c r="BA23" s="105"/>
      <c r="BB23" s="105"/>
      <c r="BC23" s="105"/>
      <c r="BD23" s="105"/>
      <c r="BE23" s="105"/>
      <c r="BF23" s="105"/>
      <c r="BG23" s="105"/>
      <c r="BH23" s="105"/>
      <c r="BI23" s="105"/>
      <c r="BJ23" s="105"/>
      <c r="BK23" s="105"/>
      <c r="BL23" s="105"/>
      <c r="BM23" s="105"/>
      <c r="BN23" s="105"/>
    </row>
    <row r="24" spans="1:66" s="55" customFormat="1" ht="18" x14ac:dyDescent="0.15">
      <c r="A24" s="53" t="str">
        <f>IF(ISERROR(VALUE(SUBSTITUTE(prevWBS,".",""))),"1",IF(ISERROR(FIND("`",SUBSTITUTE(prevWBS,".","`",1))),TEXT(VALUE(prevWBS)+1,"#"),TEXT(VALUE(LEFT(prevWBS,FIND("`",SUBSTITUTE(prevWBS,".","`",1))-1))+1,"#")))</f>
        <v>4</v>
      </c>
      <c r="B24" s="54" t="s">
        <v>147</v>
      </c>
      <c r="D24" s="56"/>
      <c r="E24" s="161"/>
      <c r="F24" s="161" t="str">
        <f t="shared" si="6"/>
        <v xml:space="preserve"> - </v>
      </c>
      <c r="G24" s="57"/>
      <c r="H24" s="58"/>
      <c r="I24" s="59" t="str">
        <f t="shared" si="4"/>
        <v xml:space="preserve"> - </v>
      </c>
      <c r="J24" s="95"/>
      <c r="K24" s="106"/>
      <c r="L24" s="106"/>
      <c r="M24" s="106"/>
      <c r="N24" s="106"/>
      <c r="O24" s="106"/>
      <c r="P24" s="106"/>
      <c r="Q24" s="106"/>
      <c r="R24" s="106"/>
      <c r="S24" s="106"/>
      <c r="T24" s="106"/>
      <c r="U24" s="106"/>
      <c r="V24" s="106"/>
      <c r="W24" s="106"/>
      <c r="X24" s="106"/>
      <c r="Y24" s="106"/>
      <c r="Z24" s="106"/>
      <c r="AA24" s="106"/>
      <c r="AB24" s="106"/>
      <c r="AC24" s="106"/>
      <c r="AD24" s="106"/>
      <c r="AE24" s="106"/>
      <c r="AF24" s="106"/>
      <c r="AG24" s="106"/>
      <c r="AH24" s="106"/>
      <c r="AI24" s="106"/>
      <c r="AJ24" s="106"/>
      <c r="AK24" s="106"/>
      <c r="AL24" s="106"/>
      <c r="AM24" s="106"/>
      <c r="AN24" s="106"/>
      <c r="AO24" s="106"/>
      <c r="AP24" s="106"/>
      <c r="AQ24" s="106"/>
      <c r="AR24" s="106"/>
      <c r="AS24" s="106"/>
      <c r="AT24" s="106"/>
      <c r="AU24" s="106"/>
      <c r="AV24" s="106"/>
      <c r="AW24" s="106"/>
      <c r="AX24" s="106"/>
      <c r="AY24" s="106"/>
      <c r="AZ24" s="106"/>
      <c r="BA24" s="106"/>
      <c r="BB24" s="106"/>
      <c r="BC24" s="106"/>
      <c r="BD24" s="106"/>
      <c r="BE24" s="106"/>
      <c r="BF24" s="106"/>
      <c r="BG24" s="106"/>
      <c r="BH24" s="106"/>
      <c r="BI24" s="106"/>
      <c r="BJ24" s="106"/>
      <c r="BK24" s="106"/>
      <c r="BL24" s="106"/>
      <c r="BM24" s="106"/>
      <c r="BN24" s="106"/>
    </row>
    <row r="25" spans="1:66" s="61" customFormat="1" ht="18" x14ac:dyDescent="0.15">
      <c r="A25" s="60" t="str">
        <f t="shared" ref="A25:A30" si="11">IF(ISERROR(VALUE(SUBSTITUTE(prevWBS,".",""))),"0.1",IF(ISERROR(FIND("`",SUBSTITUTE(prevWBS,".","`",1))),prevWBS&amp;".1",LEFT(prevWBS,FIND("`",SUBSTITUTE(prevWBS,".","`",1)))&amp;IF(ISERROR(FIND("`",SUBSTITUTE(prevWBS,".","`",2))),VALUE(RIGHT(prevWBS,LEN(prevWBS)-FIND("`",SUBSTITUTE(prevWBS,".","`",1))))+1,VALUE(MID(prevWBS,FIND("`",SUBSTITUTE(prevWBS,".","`",1))+1,(FIND("`",SUBSTITUTE(prevWBS,".","`",2))-FIND("`",SUBSTITUTE(prevWBS,".","`",1))-1)))+1)))</f>
        <v>4.1</v>
      </c>
      <c r="B25" s="121" t="s">
        <v>166</v>
      </c>
      <c r="D25" s="122"/>
      <c r="E25" s="160">
        <v>43402</v>
      </c>
      <c r="F25" s="163">
        <f t="shared" si="6"/>
        <v>43402</v>
      </c>
      <c r="G25" s="62">
        <v>1</v>
      </c>
      <c r="H25" s="63">
        <v>1</v>
      </c>
      <c r="I25" s="64">
        <f t="shared" si="4"/>
        <v>1</v>
      </c>
      <c r="J25" s="94"/>
      <c r="K25" s="105"/>
      <c r="L25" s="105"/>
      <c r="M25" s="105"/>
      <c r="N25" s="105"/>
      <c r="O25" s="105"/>
      <c r="P25" s="105"/>
      <c r="Q25" s="105"/>
      <c r="R25" s="105"/>
      <c r="S25" s="105"/>
      <c r="T25" s="105"/>
      <c r="U25" s="105"/>
      <c r="V25" s="105"/>
      <c r="W25" s="105"/>
      <c r="X25" s="105"/>
      <c r="Y25" s="105"/>
      <c r="Z25" s="105"/>
      <c r="AA25" s="105"/>
      <c r="AB25" s="105"/>
      <c r="AC25" s="105"/>
      <c r="AD25" s="105"/>
      <c r="AE25" s="105"/>
      <c r="AF25" s="105"/>
      <c r="AG25" s="105"/>
      <c r="AH25" s="105"/>
      <c r="AI25" s="105"/>
      <c r="AJ25" s="105"/>
      <c r="AK25" s="105"/>
      <c r="AL25" s="105"/>
      <c r="AM25" s="105"/>
      <c r="AN25" s="105"/>
      <c r="AO25" s="105"/>
      <c r="AP25" s="105"/>
      <c r="AQ25" s="105"/>
      <c r="AR25" s="105"/>
      <c r="AS25" s="105"/>
      <c r="AT25" s="105"/>
      <c r="AU25" s="105"/>
      <c r="AV25" s="105"/>
      <c r="AW25" s="105"/>
      <c r="AX25" s="105"/>
      <c r="AY25" s="105"/>
      <c r="AZ25" s="105"/>
      <c r="BA25" s="105"/>
      <c r="BB25" s="105"/>
      <c r="BC25" s="105"/>
      <c r="BD25" s="105"/>
      <c r="BE25" s="105"/>
      <c r="BF25" s="105"/>
      <c r="BG25" s="105"/>
      <c r="BH25" s="105"/>
      <c r="BI25" s="105"/>
      <c r="BJ25" s="105"/>
      <c r="BK25" s="105"/>
      <c r="BL25" s="105"/>
      <c r="BM25" s="105"/>
      <c r="BN25" s="105"/>
    </row>
    <row r="26" spans="1:66" s="61" customFormat="1" ht="18" x14ac:dyDescent="0.15">
      <c r="A26" s="60" t="str">
        <f t="shared" si="11"/>
        <v>4.2</v>
      </c>
      <c r="B26" s="121" t="s">
        <v>160</v>
      </c>
      <c r="D26" s="122"/>
      <c r="E26" s="160">
        <v>43402</v>
      </c>
      <c r="F26" s="163">
        <f t="shared" si="6"/>
        <v>43406</v>
      </c>
      <c r="G26" s="62">
        <v>5</v>
      </c>
      <c r="H26" s="63">
        <v>1</v>
      </c>
      <c r="I26" s="64">
        <f t="shared" si="4"/>
        <v>5</v>
      </c>
      <c r="J26" s="94"/>
      <c r="K26" s="105"/>
      <c r="L26" s="105"/>
      <c r="M26" s="105"/>
      <c r="N26" s="105"/>
      <c r="O26" s="105"/>
      <c r="P26" s="105"/>
      <c r="Q26" s="105"/>
      <c r="R26" s="105"/>
      <c r="S26" s="105"/>
      <c r="T26" s="105"/>
      <c r="U26" s="105"/>
      <c r="V26" s="105"/>
      <c r="W26" s="105"/>
      <c r="X26" s="105"/>
      <c r="Y26" s="105"/>
      <c r="Z26" s="105"/>
      <c r="AA26" s="105"/>
      <c r="AB26" s="105"/>
      <c r="AC26" s="105"/>
      <c r="AD26" s="105"/>
      <c r="AE26" s="105"/>
      <c r="AF26" s="105"/>
      <c r="AG26" s="105"/>
      <c r="AH26" s="105"/>
      <c r="AI26" s="105"/>
      <c r="AJ26" s="105"/>
      <c r="AK26" s="105"/>
      <c r="AL26" s="105"/>
      <c r="AM26" s="105"/>
      <c r="AN26" s="105"/>
      <c r="AO26" s="105"/>
      <c r="AP26" s="105"/>
      <c r="AQ26" s="105"/>
      <c r="AR26" s="105"/>
      <c r="AS26" s="105"/>
      <c r="AT26" s="105"/>
      <c r="AU26" s="105"/>
      <c r="AV26" s="105"/>
      <c r="AW26" s="105"/>
      <c r="AX26" s="105"/>
      <c r="AY26" s="105"/>
      <c r="AZ26" s="105"/>
      <c r="BA26" s="105"/>
      <c r="BB26" s="105"/>
      <c r="BC26" s="105"/>
      <c r="BD26" s="105"/>
      <c r="BE26" s="105"/>
      <c r="BF26" s="105"/>
      <c r="BG26" s="105"/>
      <c r="BH26" s="105"/>
      <c r="BI26" s="105"/>
      <c r="BJ26" s="105"/>
      <c r="BK26" s="105"/>
      <c r="BL26" s="105"/>
      <c r="BM26" s="105"/>
      <c r="BN26" s="105"/>
    </row>
    <row r="27" spans="1:66" s="61" customFormat="1" ht="18" x14ac:dyDescent="0.15">
      <c r="A27" s="60" t="str">
        <f t="shared" si="11"/>
        <v>4.3</v>
      </c>
      <c r="B27" s="121" t="s">
        <v>161</v>
      </c>
      <c r="D27" s="122"/>
      <c r="E27" s="160">
        <v>43409</v>
      </c>
      <c r="F27" s="163">
        <f t="shared" si="6"/>
        <v>43420</v>
      </c>
      <c r="G27" s="62">
        <v>12</v>
      </c>
      <c r="H27" s="63">
        <v>1</v>
      </c>
      <c r="I27" s="64">
        <f t="shared" si="4"/>
        <v>10</v>
      </c>
      <c r="J27" s="94"/>
      <c r="K27" s="105"/>
      <c r="L27" s="105"/>
      <c r="M27" s="105"/>
      <c r="N27" s="105"/>
      <c r="O27" s="105"/>
      <c r="P27" s="105"/>
      <c r="Q27" s="105"/>
      <c r="R27" s="105"/>
      <c r="S27" s="105"/>
      <c r="T27" s="105"/>
      <c r="U27" s="105"/>
      <c r="V27" s="105"/>
      <c r="W27" s="105"/>
      <c r="X27" s="105"/>
      <c r="Y27" s="105"/>
      <c r="Z27" s="105"/>
      <c r="AA27" s="105"/>
      <c r="AB27" s="105"/>
      <c r="AC27" s="105"/>
      <c r="AD27" s="105"/>
      <c r="AE27" s="105"/>
      <c r="AF27" s="105"/>
      <c r="AG27" s="105"/>
      <c r="AH27" s="105"/>
      <c r="AI27" s="105"/>
      <c r="AJ27" s="105"/>
      <c r="AK27" s="105"/>
      <c r="AL27" s="105"/>
      <c r="AM27" s="105"/>
      <c r="AN27" s="105"/>
      <c r="AO27" s="105"/>
      <c r="AP27" s="105"/>
      <c r="AQ27" s="105"/>
      <c r="AR27" s="105"/>
      <c r="AS27" s="105"/>
      <c r="AT27" s="105"/>
      <c r="AU27" s="105"/>
      <c r="AV27" s="105"/>
      <c r="AW27" s="105"/>
      <c r="AX27" s="105"/>
      <c r="AY27" s="105"/>
      <c r="AZ27" s="105"/>
      <c r="BA27" s="105"/>
      <c r="BB27" s="105"/>
      <c r="BC27" s="105"/>
      <c r="BD27" s="105"/>
      <c r="BE27" s="105"/>
      <c r="BF27" s="105"/>
      <c r="BG27" s="105"/>
      <c r="BH27" s="105"/>
      <c r="BI27" s="105"/>
      <c r="BJ27" s="105"/>
      <c r="BK27" s="105"/>
      <c r="BL27" s="105"/>
      <c r="BM27" s="105"/>
      <c r="BN27" s="105"/>
    </row>
    <row r="28" spans="1:66" s="61" customFormat="1" ht="18" x14ac:dyDescent="0.15">
      <c r="A28" s="60" t="str">
        <f t="shared" si="11"/>
        <v>4.4</v>
      </c>
      <c r="B28" s="121" t="s">
        <v>162</v>
      </c>
      <c r="D28" s="122"/>
      <c r="E28" s="160">
        <v>43416</v>
      </c>
      <c r="F28" s="163">
        <f t="shared" si="6"/>
        <v>43422</v>
      </c>
      <c r="G28" s="62">
        <v>7</v>
      </c>
      <c r="H28" s="63">
        <v>1</v>
      </c>
      <c r="I28" s="64">
        <f t="shared" si="4"/>
        <v>5</v>
      </c>
      <c r="J28" s="94"/>
      <c r="K28" s="105"/>
      <c r="L28" s="105"/>
      <c r="M28" s="105"/>
      <c r="N28" s="105"/>
      <c r="O28" s="105"/>
      <c r="P28" s="105"/>
      <c r="Q28" s="105"/>
      <c r="R28" s="105"/>
      <c r="S28" s="105"/>
      <c r="T28" s="105"/>
      <c r="U28" s="105"/>
      <c r="V28" s="105"/>
      <c r="W28" s="105"/>
      <c r="X28" s="105"/>
      <c r="Y28" s="105"/>
      <c r="Z28" s="105"/>
      <c r="AA28" s="105"/>
      <c r="AB28" s="105"/>
      <c r="AC28" s="105"/>
      <c r="AD28" s="105"/>
      <c r="AE28" s="105"/>
      <c r="AF28" s="105"/>
      <c r="AG28" s="105"/>
      <c r="AH28" s="105"/>
      <c r="AI28" s="105"/>
      <c r="AJ28" s="105"/>
      <c r="AK28" s="105"/>
      <c r="AL28" s="105"/>
      <c r="AM28" s="105"/>
      <c r="AN28" s="105"/>
      <c r="AO28" s="105"/>
      <c r="AP28" s="105"/>
      <c r="AQ28" s="105"/>
      <c r="AR28" s="105"/>
      <c r="AS28" s="105"/>
      <c r="AT28" s="105"/>
      <c r="AU28" s="105"/>
      <c r="AV28" s="105"/>
      <c r="AW28" s="105"/>
      <c r="AX28" s="105"/>
      <c r="AY28" s="105"/>
      <c r="AZ28" s="105"/>
      <c r="BA28" s="105"/>
      <c r="BB28" s="105"/>
      <c r="BC28" s="105"/>
      <c r="BD28" s="105"/>
      <c r="BE28" s="105"/>
      <c r="BF28" s="105"/>
      <c r="BG28" s="105"/>
      <c r="BH28" s="105"/>
      <c r="BI28" s="105"/>
      <c r="BJ28" s="105"/>
      <c r="BK28" s="105"/>
      <c r="BL28" s="105"/>
      <c r="BM28" s="105"/>
      <c r="BN28" s="105"/>
    </row>
    <row r="29" spans="1:66" s="61" customFormat="1" ht="18" x14ac:dyDescent="0.15">
      <c r="A29" s="60" t="str">
        <f t="shared" si="11"/>
        <v>4.5</v>
      </c>
      <c r="B29" s="121" t="s">
        <v>164</v>
      </c>
      <c r="D29" s="122"/>
      <c r="E29" s="160">
        <v>43416</v>
      </c>
      <c r="F29" s="163">
        <f t="shared" ref="F29" si="12">IF(ISBLANK(E29)," - ",IF(G29=0,E29,E29+G29-1))</f>
        <v>43422</v>
      </c>
      <c r="G29" s="62">
        <v>7</v>
      </c>
      <c r="H29" s="63">
        <v>1</v>
      </c>
      <c r="I29" s="64">
        <f t="shared" ref="I29" si="13">IF(OR(F29=0,E29=0)," - ",NETWORKDAYS(E29,F29))</f>
        <v>5</v>
      </c>
      <c r="J29" s="94"/>
      <c r="K29" s="105"/>
      <c r="L29" s="105"/>
      <c r="M29" s="105"/>
      <c r="N29" s="105"/>
      <c r="O29" s="105"/>
      <c r="P29" s="105"/>
      <c r="Q29" s="105"/>
      <c r="R29" s="105"/>
      <c r="S29" s="105"/>
      <c r="T29" s="105"/>
      <c r="U29" s="105"/>
      <c r="V29" s="105"/>
      <c r="W29" s="105"/>
      <c r="X29" s="105"/>
      <c r="Y29" s="105"/>
      <c r="Z29" s="105"/>
      <c r="AA29" s="105"/>
      <c r="AB29" s="105"/>
      <c r="AC29" s="105"/>
      <c r="AD29" s="105"/>
      <c r="AE29" s="105"/>
      <c r="AF29" s="105"/>
      <c r="AG29" s="105"/>
      <c r="AH29" s="105"/>
      <c r="AI29" s="105"/>
      <c r="AJ29" s="105"/>
      <c r="AK29" s="105"/>
      <c r="AL29" s="105"/>
      <c r="AM29" s="105"/>
      <c r="AN29" s="105"/>
      <c r="AO29" s="105"/>
      <c r="AP29" s="105"/>
      <c r="AQ29" s="105"/>
      <c r="AR29" s="105"/>
      <c r="AS29" s="105"/>
      <c r="AT29" s="105"/>
      <c r="AU29" s="105"/>
      <c r="AV29" s="105"/>
      <c r="AW29" s="105"/>
      <c r="AX29" s="105"/>
      <c r="AY29" s="105"/>
      <c r="AZ29" s="105"/>
      <c r="BA29" s="105"/>
      <c r="BB29" s="105"/>
      <c r="BC29" s="105"/>
      <c r="BD29" s="105"/>
      <c r="BE29" s="105"/>
      <c r="BF29" s="105"/>
      <c r="BG29" s="105"/>
      <c r="BH29" s="105"/>
      <c r="BI29" s="105"/>
      <c r="BJ29" s="105"/>
      <c r="BK29" s="105"/>
      <c r="BL29" s="105"/>
      <c r="BM29" s="105"/>
      <c r="BN29" s="105"/>
    </row>
    <row r="30" spans="1:66" s="61" customFormat="1" ht="18" x14ac:dyDescent="0.15">
      <c r="A30" s="60" t="str">
        <f t="shared" si="11"/>
        <v>4.6</v>
      </c>
      <c r="B30" s="121" t="s">
        <v>163</v>
      </c>
      <c r="D30" s="122"/>
      <c r="E30" s="160">
        <v>43416</v>
      </c>
      <c r="F30" s="163">
        <f t="shared" si="6"/>
        <v>43422</v>
      </c>
      <c r="G30" s="62">
        <v>7</v>
      </c>
      <c r="H30" s="63">
        <v>1</v>
      </c>
      <c r="I30" s="64">
        <f t="shared" si="4"/>
        <v>5</v>
      </c>
      <c r="J30" s="94"/>
      <c r="K30" s="105"/>
      <c r="L30" s="105"/>
      <c r="M30" s="105"/>
      <c r="N30" s="105"/>
      <c r="O30" s="105"/>
      <c r="P30" s="105"/>
      <c r="Q30" s="105"/>
      <c r="R30" s="105"/>
      <c r="S30" s="105"/>
      <c r="T30" s="105"/>
      <c r="U30" s="105"/>
      <c r="V30" s="105"/>
      <c r="W30" s="105"/>
      <c r="X30" s="105"/>
      <c r="Y30" s="105"/>
      <c r="Z30" s="105"/>
      <c r="AA30" s="105"/>
      <c r="AB30" s="105"/>
      <c r="AC30" s="105"/>
      <c r="AD30" s="105"/>
      <c r="AE30" s="105"/>
      <c r="AF30" s="105"/>
      <c r="AG30" s="105"/>
      <c r="AH30" s="105"/>
      <c r="AI30" s="105"/>
      <c r="AJ30" s="105"/>
      <c r="AK30" s="105"/>
      <c r="AL30" s="105"/>
      <c r="AM30" s="105"/>
      <c r="AN30" s="105"/>
      <c r="AO30" s="105"/>
      <c r="AP30" s="105"/>
      <c r="AQ30" s="105"/>
      <c r="AR30" s="105"/>
      <c r="AS30" s="105"/>
      <c r="AT30" s="105"/>
      <c r="AU30" s="105"/>
      <c r="AV30" s="105"/>
      <c r="AW30" s="105"/>
      <c r="AX30" s="105"/>
      <c r="AY30" s="105"/>
      <c r="AZ30" s="105"/>
      <c r="BA30" s="105"/>
      <c r="BB30" s="105"/>
      <c r="BC30" s="105"/>
      <c r="BD30" s="105"/>
      <c r="BE30" s="105"/>
      <c r="BF30" s="105"/>
      <c r="BG30" s="105"/>
      <c r="BH30" s="105"/>
      <c r="BI30" s="105"/>
      <c r="BJ30" s="105"/>
      <c r="BK30" s="105"/>
      <c r="BL30" s="105"/>
      <c r="BM30" s="105"/>
      <c r="BN30" s="105"/>
    </row>
    <row r="31" spans="1:66" s="70" customFormat="1" ht="18" x14ac:dyDescent="0.15">
      <c r="A31" s="60"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4.7</v>
      </c>
      <c r="B31" s="81" t="s">
        <v>167</v>
      </c>
      <c r="C31" s="81"/>
      <c r="D31" s="79"/>
      <c r="E31" s="160">
        <v>43423</v>
      </c>
      <c r="F31" s="163">
        <f t="shared" si="6"/>
        <v>43429</v>
      </c>
      <c r="G31" s="62">
        <v>7</v>
      </c>
      <c r="H31" s="63">
        <v>1</v>
      </c>
      <c r="I31" s="80">
        <f t="shared" si="4"/>
        <v>5</v>
      </c>
      <c r="J31" s="98"/>
      <c r="K31" s="105"/>
      <c r="L31" s="105"/>
      <c r="M31" s="105"/>
      <c r="N31" s="105"/>
      <c r="O31" s="105"/>
      <c r="P31" s="105"/>
      <c r="Q31" s="105"/>
      <c r="R31" s="105"/>
      <c r="S31" s="105"/>
      <c r="T31" s="105"/>
      <c r="U31" s="105"/>
      <c r="V31" s="105"/>
      <c r="W31" s="105"/>
      <c r="X31" s="105"/>
      <c r="Y31" s="105"/>
      <c r="Z31" s="105"/>
      <c r="AA31" s="105"/>
      <c r="AB31" s="105"/>
      <c r="AC31" s="105"/>
      <c r="AD31" s="105"/>
      <c r="AE31" s="105"/>
      <c r="AF31" s="105"/>
      <c r="AG31" s="105"/>
      <c r="AH31" s="105"/>
      <c r="AI31" s="105"/>
      <c r="AJ31" s="105"/>
      <c r="AK31" s="105"/>
      <c r="AL31" s="105"/>
      <c r="AM31" s="105"/>
      <c r="AN31" s="105"/>
      <c r="AO31" s="105"/>
      <c r="AP31" s="105"/>
      <c r="AQ31" s="105"/>
      <c r="AR31" s="105"/>
      <c r="AS31" s="105"/>
      <c r="AT31" s="105"/>
      <c r="AU31" s="105"/>
      <c r="AV31" s="105"/>
      <c r="AW31" s="105"/>
      <c r="AX31" s="105"/>
      <c r="AY31" s="105"/>
      <c r="AZ31" s="105"/>
      <c r="BA31" s="105"/>
      <c r="BB31" s="105"/>
      <c r="BC31" s="105"/>
      <c r="BD31" s="105"/>
      <c r="BE31" s="105"/>
      <c r="BF31" s="105"/>
      <c r="BG31" s="105"/>
      <c r="BH31" s="105"/>
      <c r="BI31" s="105"/>
      <c r="BJ31" s="105"/>
      <c r="BK31" s="105"/>
      <c r="BL31" s="105"/>
      <c r="BM31" s="105"/>
      <c r="BN31" s="105"/>
    </row>
    <row r="32" spans="1:66" s="70" customFormat="1" ht="18" x14ac:dyDescent="0.15">
      <c r="A32" s="60"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4.8</v>
      </c>
      <c r="B32" s="81" t="s">
        <v>177</v>
      </c>
      <c r="C32" s="81"/>
      <c r="D32" s="79"/>
      <c r="E32" s="160">
        <v>43423</v>
      </c>
      <c r="F32" s="163">
        <f t="shared" ref="F32" si="14">IF(ISBLANK(E32)," - ",IF(G32=0,E32,E32+G32-1))</f>
        <v>43429</v>
      </c>
      <c r="G32" s="62">
        <v>7</v>
      </c>
      <c r="H32" s="63">
        <v>1</v>
      </c>
      <c r="I32" s="80">
        <f t="shared" ref="I32" si="15">IF(OR(F32=0,E32=0)," - ",NETWORKDAYS(E32,F32))</f>
        <v>5</v>
      </c>
      <c r="J32" s="98"/>
      <c r="K32" s="105"/>
      <c r="L32" s="105"/>
      <c r="M32" s="105"/>
      <c r="N32" s="105"/>
      <c r="O32" s="105"/>
      <c r="P32" s="105"/>
      <c r="Q32" s="105"/>
      <c r="R32" s="105"/>
      <c r="S32" s="105"/>
      <c r="T32" s="105"/>
      <c r="U32" s="105"/>
      <c r="V32" s="105"/>
      <c r="W32" s="105"/>
      <c r="X32" s="105"/>
      <c r="Y32" s="105"/>
      <c r="Z32" s="105"/>
      <c r="AA32" s="105"/>
      <c r="AB32" s="105"/>
      <c r="AC32" s="105"/>
      <c r="AD32" s="105"/>
      <c r="AE32" s="105"/>
      <c r="AF32" s="105"/>
      <c r="AG32" s="105"/>
      <c r="AH32" s="105"/>
      <c r="AI32" s="105"/>
      <c r="AJ32" s="105"/>
      <c r="AK32" s="105"/>
      <c r="AL32" s="105"/>
      <c r="AM32" s="105"/>
      <c r="AN32" s="105"/>
      <c r="AO32" s="105"/>
      <c r="AP32" s="105"/>
      <c r="AQ32" s="105"/>
      <c r="AR32" s="105"/>
      <c r="AS32" s="105"/>
      <c r="AT32" s="105"/>
      <c r="AU32" s="105"/>
      <c r="AV32" s="105"/>
      <c r="AW32" s="105"/>
      <c r="AX32" s="105"/>
      <c r="AY32" s="105"/>
      <c r="AZ32" s="105"/>
      <c r="BA32" s="105"/>
      <c r="BB32" s="105"/>
      <c r="BC32" s="105"/>
      <c r="BD32" s="105"/>
      <c r="BE32" s="105"/>
      <c r="BF32" s="105"/>
      <c r="BG32" s="105"/>
      <c r="BH32" s="105"/>
      <c r="BI32" s="105"/>
      <c r="BJ32" s="105"/>
      <c r="BK32" s="105"/>
      <c r="BL32" s="105"/>
      <c r="BM32" s="105"/>
      <c r="BN32" s="105"/>
    </row>
    <row r="33" spans="1:66" s="55" customFormat="1" ht="18" x14ac:dyDescent="0.15">
      <c r="A33" s="53" t="str">
        <f>IF(ISERROR(VALUE(SUBSTITUTE(prevWBS,".",""))),"1",IF(ISERROR(FIND("`",SUBSTITUTE(prevWBS,".","`",1))),TEXT(VALUE(prevWBS)+1,"#"),TEXT(VALUE(LEFT(prevWBS,FIND("`",SUBSTITUTE(prevWBS,".","`",1))-1))+1,"#")))</f>
        <v>5</v>
      </c>
      <c r="B33" s="54" t="s">
        <v>150</v>
      </c>
      <c r="D33" s="56"/>
      <c r="E33" s="161"/>
      <c r="F33" s="161" t="str">
        <f t="shared" ref="F33:F34" si="16">IF(ISBLANK(E33)," - ",IF(G33=0,E33,E33+G33-1))</f>
        <v xml:space="preserve"> - </v>
      </c>
      <c r="G33" s="57"/>
      <c r="H33" s="58"/>
      <c r="I33" s="59" t="str">
        <f t="shared" ref="I33:I34" si="17">IF(OR(F33=0,E33=0)," - ",NETWORKDAYS(E33,F33))</f>
        <v xml:space="preserve"> - </v>
      </c>
      <c r="J33" s="95"/>
      <c r="K33" s="106"/>
      <c r="L33" s="106"/>
      <c r="M33" s="106"/>
      <c r="N33" s="106"/>
      <c r="O33" s="106"/>
      <c r="P33" s="106"/>
      <c r="Q33" s="106"/>
      <c r="R33" s="106"/>
      <c r="S33" s="106"/>
      <c r="T33" s="106"/>
      <c r="U33" s="106"/>
      <c r="V33" s="106"/>
      <c r="W33" s="106"/>
      <c r="X33" s="106"/>
      <c r="Y33" s="106"/>
      <c r="Z33" s="106"/>
      <c r="AA33" s="106"/>
      <c r="AB33" s="106"/>
      <c r="AC33" s="106"/>
      <c r="AD33" s="106"/>
      <c r="AE33" s="106"/>
      <c r="AF33" s="106"/>
      <c r="AG33" s="106"/>
      <c r="AH33" s="106"/>
      <c r="AI33" s="106"/>
      <c r="AJ33" s="106"/>
      <c r="AK33" s="106"/>
      <c r="AL33" s="106"/>
      <c r="AM33" s="106"/>
      <c r="AN33" s="106"/>
      <c r="AO33" s="106"/>
      <c r="AP33" s="106"/>
      <c r="AQ33" s="106"/>
      <c r="AR33" s="106"/>
      <c r="AS33" s="106"/>
      <c r="AT33" s="106"/>
      <c r="AU33" s="106"/>
      <c r="AV33" s="106"/>
      <c r="AW33" s="106"/>
      <c r="AX33" s="106"/>
      <c r="AY33" s="106"/>
      <c r="AZ33" s="106"/>
      <c r="BA33" s="106"/>
      <c r="BB33" s="106"/>
      <c r="BC33" s="106"/>
      <c r="BD33" s="106"/>
      <c r="BE33" s="106"/>
      <c r="BF33" s="106"/>
      <c r="BG33" s="106"/>
      <c r="BH33" s="106"/>
      <c r="BI33" s="106"/>
      <c r="BJ33" s="106"/>
      <c r="BK33" s="106"/>
      <c r="BL33" s="106"/>
      <c r="BM33" s="106"/>
      <c r="BN33" s="106"/>
    </row>
    <row r="34" spans="1:66" s="70" customFormat="1" ht="18" x14ac:dyDescent="0.15">
      <c r="A34" s="60" t="str">
        <f t="shared" ref="A34:A38" si="18">IF(ISERROR(VALUE(SUBSTITUTE(prevWBS,".",""))),"0.1",IF(ISERROR(FIND("`",SUBSTITUTE(prevWBS,".","`",1))),prevWBS&amp;".1",LEFT(prevWBS,FIND("`",SUBSTITUTE(prevWBS,".","`",1)))&amp;IF(ISERROR(FIND("`",SUBSTITUTE(prevWBS,".","`",2))),VALUE(RIGHT(prevWBS,LEN(prevWBS)-FIND("`",SUBSTITUTE(prevWBS,".","`",1))))+1,VALUE(MID(prevWBS,FIND("`",SUBSTITUTE(prevWBS,".","`",1))+1,(FIND("`",SUBSTITUTE(prevWBS,".","`",2))-FIND("`",SUBSTITUTE(prevWBS,".","`",1))-1)))+1)))</f>
        <v>5.1</v>
      </c>
      <c r="B34" s="81" t="s">
        <v>178</v>
      </c>
      <c r="C34" s="81"/>
      <c r="D34" s="79"/>
      <c r="E34" s="160">
        <v>43430</v>
      </c>
      <c r="F34" s="163">
        <f t="shared" si="16"/>
        <v>43436</v>
      </c>
      <c r="G34" s="62">
        <v>7</v>
      </c>
      <c r="H34" s="63">
        <v>1</v>
      </c>
      <c r="I34" s="80">
        <f t="shared" si="17"/>
        <v>5</v>
      </c>
      <c r="J34" s="98"/>
      <c r="K34" s="105"/>
      <c r="L34" s="105"/>
      <c r="M34" s="105"/>
      <c r="N34" s="105"/>
      <c r="O34" s="105"/>
      <c r="P34" s="105"/>
      <c r="Q34" s="105"/>
      <c r="R34" s="105"/>
      <c r="S34" s="105"/>
      <c r="T34" s="105"/>
      <c r="U34" s="105"/>
      <c r="V34" s="105"/>
      <c r="W34" s="105"/>
      <c r="X34" s="105"/>
      <c r="Y34" s="105"/>
      <c r="Z34" s="105"/>
      <c r="AA34" s="105"/>
      <c r="AB34" s="105"/>
      <c r="AC34" s="105"/>
      <c r="AD34" s="105"/>
      <c r="AE34" s="105"/>
      <c r="AF34" s="105"/>
      <c r="AG34" s="105"/>
      <c r="AH34" s="105"/>
      <c r="AI34" s="105"/>
      <c r="AJ34" s="105"/>
      <c r="AK34" s="105"/>
      <c r="AL34" s="105"/>
      <c r="AM34" s="105"/>
      <c r="AN34" s="105"/>
      <c r="AO34" s="105"/>
      <c r="AP34" s="105"/>
      <c r="AQ34" s="105"/>
      <c r="AR34" s="105"/>
      <c r="AS34" s="105"/>
      <c r="AT34" s="105"/>
      <c r="AU34" s="105"/>
      <c r="AV34" s="105"/>
      <c r="AW34" s="105"/>
      <c r="AX34" s="105"/>
      <c r="AY34" s="105"/>
      <c r="AZ34" s="105"/>
      <c r="BA34" s="105"/>
      <c r="BB34" s="105"/>
      <c r="BC34" s="105"/>
      <c r="BD34" s="105"/>
      <c r="BE34" s="105"/>
      <c r="BF34" s="105"/>
      <c r="BG34" s="105"/>
      <c r="BH34" s="105"/>
      <c r="BI34" s="105"/>
      <c r="BJ34" s="105"/>
      <c r="BK34" s="105"/>
      <c r="BL34" s="105"/>
      <c r="BM34" s="105"/>
      <c r="BN34" s="105"/>
    </row>
    <row r="35" spans="1:66" s="70" customFormat="1" ht="18" x14ac:dyDescent="0.15">
      <c r="A35" s="60" t="str">
        <f t="shared" si="18"/>
        <v>5.2</v>
      </c>
      <c r="B35" s="81" t="s">
        <v>181</v>
      </c>
      <c r="C35" s="81"/>
      <c r="D35" s="79"/>
      <c r="E35" s="160">
        <v>43430</v>
      </c>
      <c r="F35" s="163">
        <f t="shared" ref="F35:F36" si="19">IF(ISBLANK(E35)," - ",IF(G35=0,E35,E35+G35-1))</f>
        <v>43433</v>
      </c>
      <c r="G35" s="62">
        <v>4</v>
      </c>
      <c r="H35" s="63">
        <v>1</v>
      </c>
      <c r="I35" s="80">
        <f t="shared" ref="I35:I36" si="20">IF(OR(F35=0,E35=0)," - ",NETWORKDAYS(E35,F35))</f>
        <v>4</v>
      </c>
      <c r="J35" s="98"/>
      <c r="K35" s="105"/>
      <c r="L35" s="105"/>
      <c r="M35" s="105"/>
      <c r="N35" s="105"/>
      <c r="O35" s="105"/>
      <c r="P35" s="105"/>
      <c r="Q35" s="105"/>
      <c r="R35" s="105"/>
      <c r="S35" s="105"/>
      <c r="T35" s="105"/>
      <c r="U35" s="105"/>
      <c r="V35" s="105"/>
      <c r="W35" s="105"/>
      <c r="X35" s="105"/>
      <c r="Y35" s="105"/>
      <c r="Z35" s="105"/>
      <c r="AA35" s="105"/>
      <c r="AB35" s="105"/>
      <c r="AC35" s="105"/>
      <c r="AD35" s="105"/>
      <c r="AE35" s="105"/>
      <c r="AF35" s="105"/>
      <c r="AG35" s="105"/>
      <c r="AH35" s="105"/>
      <c r="AI35" s="105"/>
      <c r="AJ35" s="105"/>
      <c r="AK35" s="105"/>
      <c r="AL35" s="105"/>
      <c r="AM35" s="105"/>
      <c r="AN35" s="105"/>
      <c r="AO35" s="105"/>
      <c r="AP35" s="105"/>
      <c r="AQ35" s="105"/>
      <c r="AR35" s="105"/>
      <c r="AS35" s="105"/>
      <c r="AT35" s="105"/>
      <c r="AU35" s="105"/>
      <c r="AV35" s="105"/>
      <c r="AW35" s="105"/>
      <c r="AX35" s="105"/>
      <c r="AY35" s="105"/>
      <c r="AZ35" s="105"/>
      <c r="BA35" s="105"/>
      <c r="BB35" s="105"/>
      <c r="BC35" s="105"/>
      <c r="BD35" s="105"/>
      <c r="BE35" s="105"/>
      <c r="BF35" s="105"/>
      <c r="BG35" s="105"/>
      <c r="BH35" s="105"/>
      <c r="BI35" s="105"/>
      <c r="BJ35" s="105"/>
      <c r="BK35" s="105"/>
      <c r="BL35" s="105"/>
      <c r="BM35" s="105"/>
      <c r="BN35" s="105"/>
    </row>
    <row r="36" spans="1:66" s="70" customFormat="1" ht="18" x14ac:dyDescent="0.15">
      <c r="A36" s="60" t="str">
        <f t="shared" si="18"/>
        <v>5.3</v>
      </c>
      <c r="B36" s="81" t="s">
        <v>179</v>
      </c>
      <c r="C36" s="81"/>
      <c r="D36" s="79"/>
      <c r="E36" s="160">
        <v>43430</v>
      </c>
      <c r="F36" s="163">
        <f t="shared" si="19"/>
        <v>43436</v>
      </c>
      <c r="G36" s="62">
        <v>7</v>
      </c>
      <c r="H36" s="63">
        <v>1</v>
      </c>
      <c r="I36" s="80">
        <f t="shared" si="20"/>
        <v>5</v>
      </c>
      <c r="J36" s="98"/>
      <c r="K36" s="105"/>
      <c r="L36" s="105"/>
      <c r="M36" s="105"/>
      <c r="N36" s="105"/>
      <c r="O36" s="105"/>
      <c r="P36" s="105"/>
      <c r="Q36" s="105"/>
      <c r="R36" s="105"/>
      <c r="S36" s="105"/>
      <c r="T36" s="105"/>
      <c r="U36" s="105"/>
      <c r="V36" s="105"/>
      <c r="W36" s="105"/>
      <c r="X36" s="105"/>
      <c r="Y36" s="105"/>
      <c r="Z36" s="105"/>
      <c r="AA36" s="105"/>
      <c r="AB36" s="105"/>
      <c r="AC36" s="105"/>
      <c r="AD36" s="105"/>
      <c r="AE36" s="105"/>
      <c r="AF36" s="105"/>
      <c r="AG36" s="105"/>
      <c r="AH36" s="105"/>
      <c r="AI36" s="105"/>
      <c r="AJ36" s="105"/>
      <c r="AK36" s="105"/>
      <c r="AL36" s="105"/>
      <c r="AM36" s="105"/>
      <c r="AN36" s="105"/>
      <c r="AO36" s="105"/>
      <c r="AP36" s="105"/>
      <c r="AQ36" s="105"/>
      <c r="AR36" s="105"/>
      <c r="AS36" s="105"/>
      <c r="AT36" s="105"/>
      <c r="AU36" s="105"/>
      <c r="AV36" s="105"/>
      <c r="AW36" s="105"/>
      <c r="AX36" s="105"/>
      <c r="AY36" s="105"/>
      <c r="AZ36" s="105"/>
      <c r="BA36" s="105"/>
      <c r="BB36" s="105"/>
      <c r="BC36" s="105"/>
      <c r="BD36" s="105"/>
      <c r="BE36" s="105"/>
      <c r="BF36" s="105"/>
      <c r="BG36" s="105"/>
      <c r="BH36" s="105"/>
      <c r="BI36" s="105"/>
      <c r="BJ36" s="105"/>
      <c r="BK36" s="105"/>
      <c r="BL36" s="105"/>
      <c r="BM36" s="105"/>
      <c r="BN36" s="105"/>
    </row>
    <row r="37" spans="1:66" s="70" customFormat="1" ht="18" x14ac:dyDescent="0.15">
      <c r="A37" s="60" t="str">
        <f t="shared" si="18"/>
        <v>5.4</v>
      </c>
      <c r="B37" s="81" t="s">
        <v>180</v>
      </c>
      <c r="C37" s="81"/>
      <c r="D37" s="79"/>
      <c r="E37" s="160">
        <v>43430</v>
      </c>
      <c r="F37" s="163">
        <f t="shared" ref="F37:F38" si="21">IF(ISBLANK(E37)," - ",IF(G37=0,E37,E37+G37-1))</f>
        <v>43439</v>
      </c>
      <c r="G37" s="62">
        <v>10</v>
      </c>
      <c r="H37" s="63">
        <v>1</v>
      </c>
      <c r="I37" s="80">
        <f t="shared" ref="I37:I38" si="22">IF(OR(F37=0,E37=0)," - ",NETWORKDAYS(E37,F37))</f>
        <v>8</v>
      </c>
      <c r="J37" s="98"/>
      <c r="K37" s="105"/>
      <c r="L37" s="105"/>
      <c r="M37" s="105"/>
      <c r="N37" s="105"/>
      <c r="O37" s="105"/>
      <c r="P37" s="105"/>
      <c r="Q37" s="105"/>
      <c r="R37" s="105"/>
      <c r="S37" s="105"/>
      <c r="T37" s="105"/>
      <c r="U37" s="105"/>
      <c r="V37" s="105"/>
      <c r="W37" s="105"/>
      <c r="X37" s="105"/>
      <c r="Y37" s="105"/>
      <c r="Z37" s="105"/>
      <c r="AA37" s="105"/>
      <c r="AB37" s="105"/>
      <c r="AC37" s="105"/>
      <c r="AD37" s="105"/>
      <c r="AE37" s="105"/>
      <c r="AF37" s="105"/>
      <c r="AG37" s="105"/>
      <c r="AH37" s="105"/>
      <c r="AI37" s="105"/>
      <c r="AJ37" s="105"/>
      <c r="AK37" s="105"/>
      <c r="AL37" s="105"/>
      <c r="AM37" s="105"/>
      <c r="AN37" s="105"/>
      <c r="AO37" s="105"/>
      <c r="AP37" s="105"/>
      <c r="AQ37" s="105"/>
      <c r="AR37" s="105"/>
      <c r="AS37" s="105"/>
      <c r="AT37" s="105"/>
      <c r="AU37" s="105"/>
      <c r="AV37" s="105"/>
      <c r="AW37" s="105"/>
      <c r="AX37" s="105"/>
      <c r="AY37" s="105"/>
      <c r="AZ37" s="105"/>
      <c r="BA37" s="105"/>
      <c r="BB37" s="105"/>
      <c r="BC37" s="105"/>
      <c r="BD37" s="105"/>
      <c r="BE37" s="105"/>
      <c r="BF37" s="105"/>
      <c r="BG37" s="105"/>
      <c r="BH37" s="105"/>
      <c r="BI37" s="105"/>
      <c r="BJ37" s="105"/>
      <c r="BK37" s="105"/>
      <c r="BL37" s="105"/>
      <c r="BM37" s="105"/>
      <c r="BN37" s="105"/>
    </row>
    <row r="38" spans="1:66" s="70" customFormat="1" ht="18" x14ac:dyDescent="0.15">
      <c r="A38" s="60" t="str">
        <f t="shared" si="18"/>
        <v>5.5</v>
      </c>
      <c r="B38" s="81" t="s">
        <v>186</v>
      </c>
      <c r="C38" s="81"/>
      <c r="D38" s="79"/>
      <c r="E38" s="160">
        <v>43430</v>
      </c>
      <c r="F38" s="163">
        <f t="shared" si="21"/>
        <v>43438</v>
      </c>
      <c r="G38" s="62">
        <v>9</v>
      </c>
      <c r="H38" s="63">
        <v>1</v>
      </c>
      <c r="I38" s="80">
        <f t="shared" si="22"/>
        <v>7</v>
      </c>
      <c r="J38" s="98"/>
      <c r="K38" s="105"/>
      <c r="L38" s="105"/>
      <c r="M38" s="105"/>
      <c r="N38" s="105"/>
      <c r="O38" s="105"/>
      <c r="P38" s="105"/>
      <c r="Q38" s="105"/>
      <c r="R38" s="105"/>
      <c r="S38" s="105"/>
      <c r="T38" s="105"/>
      <c r="U38" s="105"/>
      <c r="V38" s="105"/>
      <c r="W38" s="105"/>
      <c r="X38" s="105"/>
      <c r="Y38" s="105"/>
      <c r="Z38" s="105"/>
      <c r="AA38" s="105"/>
      <c r="AB38" s="105"/>
      <c r="AC38" s="105"/>
      <c r="AD38" s="105"/>
      <c r="AE38" s="105"/>
      <c r="AF38" s="105"/>
      <c r="AG38" s="105"/>
      <c r="AH38" s="105"/>
      <c r="AI38" s="105"/>
      <c r="AJ38" s="105"/>
      <c r="AK38" s="105"/>
      <c r="AL38" s="105"/>
      <c r="AM38" s="105"/>
      <c r="AN38" s="105"/>
      <c r="AO38" s="105"/>
      <c r="AP38" s="105"/>
      <c r="AQ38" s="105"/>
      <c r="AR38" s="105"/>
      <c r="AS38" s="105"/>
      <c r="AT38" s="105"/>
      <c r="AU38" s="105"/>
      <c r="AV38" s="105"/>
      <c r="AW38" s="105"/>
      <c r="AX38" s="105"/>
      <c r="AY38" s="105"/>
      <c r="AZ38" s="105"/>
      <c r="BA38" s="105"/>
      <c r="BB38" s="105"/>
      <c r="BC38" s="105"/>
      <c r="BD38" s="105"/>
      <c r="BE38" s="105"/>
      <c r="BF38" s="105"/>
      <c r="BG38" s="105"/>
      <c r="BH38" s="105"/>
      <c r="BI38" s="105"/>
      <c r="BJ38" s="105"/>
      <c r="BK38" s="105"/>
      <c r="BL38" s="105"/>
      <c r="BM38" s="105"/>
      <c r="BN38" s="105"/>
    </row>
    <row r="39" spans="1:66" s="55" customFormat="1" ht="18" x14ac:dyDescent="0.15">
      <c r="A39" s="53" t="str">
        <f>IF(ISERROR(VALUE(SUBSTITUTE(prevWBS,".",""))),"1",IF(ISERROR(FIND("`",SUBSTITUTE(prevWBS,".","`",1))),TEXT(VALUE(prevWBS)+1,"#"),TEXT(VALUE(LEFT(prevWBS,FIND("`",SUBSTITUTE(prevWBS,".","`",1))-1))+1,"#")))</f>
        <v>6</v>
      </c>
      <c r="B39" s="54" t="s">
        <v>184</v>
      </c>
      <c r="D39" s="56"/>
      <c r="E39" s="161"/>
      <c r="F39" s="161" t="str">
        <f t="shared" ref="F39:F40" si="23">IF(ISBLANK(E39)," - ",IF(G39=0,E39,E39+G39-1))</f>
        <v xml:space="preserve"> - </v>
      </c>
      <c r="G39" s="57"/>
      <c r="H39" s="58"/>
      <c r="I39" s="59" t="str">
        <f t="shared" ref="I39:I40" si="24">IF(OR(F39=0,E39=0)," - ",NETWORKDAYS(E39,F39))</f>
        <v xml:space="preserve"> - </v>
      </c>
      <c r="J39" s="95"/>
      <c r="K39" s="106"/>
      <c r="L39" s="106"/>
      <c r="M39" s="106"/>
      <c r="N39" s="106"/>
      <c r="O39" s="106"/>
      <c r="P39" s="106"/>
      <c r="Q39" s="106"/>
      <c r="R39" s="106"/>
      <c r="S39" s="106"/>
      <c r="T39" s="106"/>
      <c r="U39" s="106"/>
      <c r="V39" s="106"/>
      <c r="W39" s="106"/>
      <c r="X39" s="106"/>
      <c r="Y39" s="106"/>
      <c r="Z39" s="106"/>
      <c r="AA39" s="106"/>
      <c r="AB39" s="106"/>
      <c r="AC39" s="106"/>
      <c r="AD39" s="106"/>
      <c r="AE39" s="106"/>
      <c r="AF39" s="106"/>
      <c r="AG39" s="106"/>
      <c r="AH39" s="106"/>
      <c r="AI39" s="106"/>
      <c r="AJ39" s="106"/>
      <c r="AK39" s="106"/>
      <c r="AL39" s="106"/>
      <c r="AM39" s="106"/>
      <c r="AN39" s="106"/>
      <c r="AO39" s="106"/>
      <c r="AP39" s="106"/>
      <c r="AQ39" s="106"/>
      <c r="AR39" s="106"/>
      <c r="AS39" s="106"/>
      <c r="AT39" s="106"/>
      <c r="AU39" s="106"/>
      <c r="AV39" s="106"/>
      <c r="AW39" s="106"/>
      <c r="AX39" s="106"/>
      <c r="AY39" s="106"/>
      <c r="AZ39" s="106"/>
      <c r="BA39" s="106"/>
      <c r="BB39" s="106"/>
      <c r="BC39" s="106"/>
      <c r="BD39" s="106"/>
      <c r="BE39" s="106"/>
      <c r="BF39" s="106"/>
      <c r="BG39" s="106"/>
      <c r="BH39" s="106"/>
      <c r="BI39" s="106"/>
      <c r="BJ39" s="106"/>
      <c r="BK39" s="106"/>
      <c r="BL39" s="106"/>
      <c r="BM39" s="106"/>
      <c r="BN39" s="106"/>
    </row>
    <row r="40" spans="1:66" s="70" customFormat="1" ht="18" x14ac:dyDescent="0.15">
      <c r="A40" s="60"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6.1</v>
      </c>
      <c r="B40" s="81" t="s">
        <v>185</v>
      </c>
      <c r="C40" s="81"/>
      <c r="D40" s="79"/>
      <c r="E40" s="160">
        <v>43381</v>
      </c>
      <c r="F40" s="163">
        <f t="shared" si="23"/>
        <v>43381</v>
      </c>
      <c r="G40" s="62">
        <v>1</v>
      </c>
      <c r="H40" s="63">
        <v>1</v>
      </c>
      <c r="I40" s="80">
        <f t="shared" si="24"/>
        <v>1</v>
      </c>
      <c r="J40" s="98"/>
      <c r="K40" s="105"/>
      <c r="L40" s="105"/>
      <c r="M40" s="105"/>
      <c r="N40" s="105"/>
      <c r="O40" s="105"/>
      <c r="P40" s="105"/>
      <c r="Q40" s="105"/>
      <c r="R40" s="105"/>
      <c r="S40" s="105"/>
      <c r="T40" s="105"/>
      <c r="U40" s="105"/>
      <c r="V40" s="105"/>
      <c r="W40" s="105"/>
      <c r="X40" s="105"/>
      <c r="Y40" s="105"/>
      <c r="Z40" s="105"/>
      <c r="AA40" s="105"/>
      <c r="AB40" s="105"/>
      <c r="AC40" s="105"/>
      <c r="AD40" s="105"/>
      <c r="AE40" s="105"/>
      <c r="AF40" s="105"/>
      <c r="AG40" s="105"/>
      <c r="AH40" s="105"/>
      <c r="AI40" s="105"/>
      <c r="AJ40" s="105"/>
      <c r="AK40" s="105"/>
      <c r="AL40" s="105"/>
      <c r="AM40" s="105"/>
      <c r="AN40" s="105"/>
      <c r="AO40" s="105"/>
      <c r="AP40" s="105"/>
      <c r="AQ40" s="105"/>
      <c r="AR40" s="105"/>
      <c r="AS40" s="105"/>
      <c r="AT40" s="105"/>
      <c r="AU40" s="105"/>
      <c r="AV40" s="105"/>
      <c r="AW40" s="105"/>
      <c r="AX40" s="105"/>
      <c r="AY40" s="105"/>
      <c r="AZ40" s="105"/>
      <c r="BA40" s="105"/>
      <c r="BB40" s="105"/>
      <c r="BC40" s="105"/>
      <c r="BD40" s="105"/>
      <c r="BE40" s="105"/>
      <c r="BF40" s="105"/>
      <c r="BG40" s="105"/>
      <c r="BH40" s="105"/>
      <c r="BI40" s="105"/>
      <c r="BJ40" s="105"/>
      <c r="BK40" s="105"/>
      <c r="BL40" s="105"/>
      <c r="BM40" s="105"/>
      <c r="BN40" s="105"/>
    </row>
    <row r="41" spans="1:66" s="55" customFormat="1" ht="18" x14ac:dyDescent="0.15">
      <c r="A41" s="53" t="str">
        <f>IF(ISERROR(VALUE(SUBSTITUTE(prevWBS,".",""))),"1",IF(ISERROR(FIND("`",SUBSTITUTE(prevWBS,".","`",1))),TEXT(VALUE(prevWBS)+1,"#"),TEXT(VALUE(LEFT(prevWBS,FIND("`",SUBSTITUTE(prevWBS,".","`",1))-1))+1,"#")))</f>
        <v>7</v>
      </c>
      <c r="B41" s="54" t="s">
        <v>152</v>
      </c>
      <c r="D41" s="56"/>
      <c r="E41" s="161"/>
      <c r="F41" s="161" t="str">
        <f t="shared" ref="F41:F42" si="25">IF(ISBLANK(E41)," - ",IF(G41=0,E41,E41+G41-1))</f>
        <v xml:space="preserve"> - </v>
      </c>
      <c r="G41" s="57"/>
      <c r="H41" s="58"/>
      <c r="I41" s="59" t="str">
        <f t="shared" ref="I41:I42" si="26">IF(OR(F41=0,E41=0)," - ",NETWORKDAYS(E41,F41))</f>
        <v xml:space="preserve"> - </v>
      </c>
      <c r="J41" s="95"/>
      <c r="K41" s="106"/>
      <c r="L41" s="106"/>
      <c r="M41" s="106"/>
      <c r="N41" s="106"/>
      <c r="O41" s="106"/>
      <c r="P41" s="106"/>
      <c r="Q41" s="106"/>
      <c r="R41" s="106"/>
      <c r="S41" s="106"/>
      <c r="T41" s="106"/>
      <c r="U41" s="106"/>
      <c r="V41" s="106"/>
      <c r="W41" s="106"/>
      <c r="X41" s="106"/>
      <c r="Y41" s="106"/>
      <c r="Z41" s="106"/>
      <c r="AA41" s="106"/>
      <c r="AB41" s="106"/>
      <c r="AC41" s="106"/>
      <c r="AD41" s="106"/>
      <c r="AE41" s="106"/>
      <c r="AF41" s="106"/>
      <c r="AG41" s="106"/>
      <c r="AH41" s="106"/>
      <c r="AI41" s="106"/>
      <c r="AJ41" s="106"/>
      <c r="AK41" s="106"/>
      <c r="AL41" s="106"/>
      <c r="AM41" s="106"/>
      <c r="AN41" s="106"/>
      <c r="AO41" s="106"/>
      <c r="AP41" s="106"/>
      <c r="AQ41" s="106"/>
      <c r="AR41" s="106"/>
      <c r="AS41" s="106"/>
      <c r="AT41" s="106"/>
      <c r="AU41" s="106"/>
      <c r="AV41" s="106"/>
      <c r="AW41" s="106"/>
      <c r="AX41" s="106"/>
      <c r="AY41" s="106"/>
      <c r="AZ41" s="106"/>
      <c r="BA41" s="106"/>
      <c r="BB41" s="106"/>
      <c r="BC41" s="106"/>
      <c r="BD41" s="106"/>
      <c r="BE41" s="106"/>
      <c r="BF41" s="106"/>
      <c r="BG41" s="106"/>
      <c r="BH41" s="106"/>
      <c r="BI41" s="106"/>
      <c r="BJ41" s="106"/>
      <c r="BK41" s="106"/>
      <c r="BL41" s="106"/>
      <c r="BM41" s="106"/>
      <c r="BN41" s="106"/>
    </row>
    <row r="42" spans="1:66" s="70" customFormat="1" ht="18" x14ac:dyDescent="0.15">
      <c r="A42" s="60" t="str">
        <f t="shared" ref="A42:A52" si="27">IF(ISERROR(VALUE(SUBSTITUTE(prevWBS,".",""))),"0.1",IF(ISERROR(FIND("`",SUBSTITUTE(prevWBS,".","`",1))),prevWBS&amp;".1",LEFT(prevWBS,FIND("`",SUBSTITUTE(prevWBS,".","`",1)))&amp;IF(ISERROR(FIND("`",SUBSTITUTE(prevWBS,".","`",2))),VALUE(RIGHT(prevWBS,LEN(prevWBS)-FIND("`",SUBSTITUTE(prevWBS,".","`",1))))+1,VALUE(MID(prevWBS,FIND("`",SUBSTITUTE(prevWBS,".","`",1))+1,(FIND("`",SUBSTITUTE(prevWBS,".","`",2))-FIND("`",SUBSTITUTE(prevWBS,".","`",1))-1)))+1)))</f>
        <v>7.1</v>
      </c>
      <c r="B42" s="81" t="s">
        <v>168</v>
      </c>
      <c r="C42" s="81"/>
      <c r="D42" s="79"/>
      <c r="E42" s="160">
        <v>43381</v>
      </c>
      <c r="F42" s="163">
        <f t="shared" si="25"/>
        <v>43384</v>
      </c>
      <c r="G42" s="62">
        <v>4</v>
      </c>
      <c r="H42" s="63">
        <v>1</v>
      </c>
      <c r="I42" s="80">
        <f t="shared" si="26"/>
        <v>4</v>
      </c>
      <c r="J42" s="98"/>
      <c r="K42" s="105"/>
      <c r="L42" s="105"/>
      <c r="M42" s="105"/>
      <c r="N42" s="105"/>
      <c r="O42" s="105"/>
      <c r="P42" s="105"/>
      <c r="Q42" s="105"/>
      <c r="R42" s="105"/>
      <c r="S42" s="105"/>
      <c r="T42" s="105"/>
      <c r="U42" s="105"/>
      <c r="V42" s="105"/>
      <c r="W42" s="105"/>
      <c r="X42" s="105"/>
      <c r="Y42" s="105"/>
      <c r="Z42" s="105"/>
      <c r="AA42" s="105"/>
      <c r="AB42" s="105"/>
      <c r="AC42" s="105"/>
      <c r="AD42" s="105"/>
      <c r="AE42" s="105"/>
      <c r="AF42" s="105"/>
      <c r="AG42" s="105"/>
      <c r="AH42" s="105"/>
      <c r="AI42" s="105"/>
      <c r="AJ42" s="105"/>
      <c r="AK42" s="105"/>
      <c r="AL42" s="105"/>
      <c r="AM42" s="105"/>
      <c r="AN42" s="105"/>
      <c r="AO42" s="105"/>
      <c r="AP42" s="105"/>
      <c r="AQ42" s="105"/>
      <c r="AR42" s="105"/>
      <c r="AS42" s="105"/>
      <c r="AT42" s="105"/>
      <c r="AU42" s="105"/>
      <c r="AV42" s="105"/>
      <c r="AW42" s="105"/>
      <c r="AX42" s="105"/>
      <c r="AY42" s="105"/>
      <c r="AZ42" s="105"/>
      <c r="BA42" s="105"/>
      <c r="BB42" s="105"/>
      <c r="BC42" s="105"/>
      <c r="BD42" s="105"/>
      <c r="BE42" s="105"/>
      <c r="BF42" s="105"/>
      <c r="BG42" s="105"/>
      <c r="BH42" s="105"/>
      <c r="BI42" s="105"/>
      <c r="BJ42" s="105"/>
      <c r="BK42" s="105"/>
      <c r="BL42" s="105"/>
      <c r="BM42" s="105"/>
      <c r="BN42" s="105"/>
    </row>
    <row r="43" spans="1:66" s="70" customFormat="1" ht="18" x14ac:dyDescent="0.15">
      <c r="A43" s="60" t="str">
        <f t="shared" si="27"/>
        <v>7.2</v>
      </c>
      <c r="B43" s="81" t="s">
        <v>169</v>
      </c>
      <c r="C43" s="81"/>
      <c r="D43" s="79"/>
      <c r="E43" s="160">
        <v>43388</v>
      </c>
      <c r="F43" s="163">
        <f t="shared" ref="F43:F74" si="28">IF(ISBLANK(E43)," - ",IF(G43=0,E43,E43+G43-1))</f>
        <v>43391</v>
      </c>
      <c r="G43" s="62">
        <v>4</v>
      </c>
      <c r="H43" s="63">
        <v>1</v>
      </c>
      <c r="I43" s="80">
        <f t="shared" ref="I43:I74" si="29">IF(OR(F43=0,E43=0)," - ",NETWORKDAYS(E43,F43))</f>
        <v>4</v>
      </c>
      <c r="J43" s="98"/>
      <c r="K43" s="105"/>
      <c r="L43" s="105"/>
      <c r="M43" s="105"/>
      <c r="N43" s="105"/>
      <c r="O43" s="105"/>
      <c r="P43" s="105"/>
      <c r="Q43" s="105"/>
      <c r="R43" s="105"/>
      <c r="S43" s="105"/>
      <c r="T43" s="105"/>
      <c r="U43" s="105"/>
      <c r="V43" s="105"/>
      <c r="W43" s="105"/>
      <c r="X43" s="105"/>
      <c r="Y43" s="105"/>
      <c r="Z43" s="105"/>
      <c r="AA43" s="105"/>
      <c r="AB43" s="105"/>
      <c r="AC43" s="105"/>
      <c r="AD43" s="105"/>
      <c r="AE43" s="105"/>
      <c r="AF43" s="105"/>
      <c r="AG43" s="105"/>
      <c r="AH43" s="105"/>
      <c r="AI43" s="105"/>
      <c r="AJ43" s="105"/>
      <c r="AK43" s="105"/>
      <c r="AL43" s="105"/>
      <c r="AM43" s="105"/>
      <c r="AN43" s="105"/>
      <c r="AO43" s="105"/>
      <c r="AP43" s="105"/>
      <c r="AQ43" s="105"/>
      <c r="AR43" s="105"/>
      <c r="AS43" s="105"/>
      <c r="AT43" s="105"/>
      <c r="AU43" s="105"/>
      <c r="AV43" s="105"/>
      <c r="AW43" s="105"/>
      <c r="AX43" s="105"/>
      <c r="AY43" s="105"/>
      <c r="AZ43" s="105"/>
      <c r="BA43" s="105"/>
      <c r="BB43" s="105"/>
      <c r="BC43" s="105"/>
      <c r="BD43" s="105"/>
      <c r="BE43" s="105"/>
      <c r="BF43" s="105"/>
      <c r="BG43" s="105"/>
      <c r="BH43" s="105"/>
      <c r="BI43" s="105"/>
      <c r="BJ43" s="105"/>
      <c r="BK43" s="105"/>
      <c r="BL43" s="105"/>
      <c r="BM43" s="105"/>
      <c r="BN43" s="105"/>
    </row>
    <row r="44" spans="1:66" s="70" customFormat="1" ht="18" x14ac:dyDescent="0.15">
      <c r="A44" s="60" t="str">
        <f t="shared" si="27"/>
        <v>7.3</v>
      </c>
      <c r="B44" s="81" t="s">
        <v>170</v>
      </c>
      <c r="C44" s="81"/>
      <c r="D44" s="79"/>
      <c r="E44" s="160">
        <v>43388</v>
      </c>
      <c r="F44" s="163">
        <f t="shared" si="28"/>
        <v>43391</v>
      </c>
      <c r="G44" s="62">
        <v>4</v>
      </c>
      <c r="H44" s="63">
        <v>1</v>
      </c>
      <c r="I44" s="80">
        <f t="shared" si="29"/>
        <v>4</v>
      </c>
      <c r="J44" s="98"/>
      <c r="K44" s="105"/>
      <c r="L44" s="105"/>
      <c r="M44" s="105"/>
      <c r="N44" s="105"/>
      <c r="O44" s="105"/>
      <c r="P44" s="105"/>
      <c r="Q44" s="105"/>
      <c r="R44" s="105"/>
      <c r="S44" s="105"/>
      <c r="T44" s="105"/>
      <c r="U44" s="105"/>
      <c r="V44" s="105"/>
      <c r="W44" s="105"/>
      <c r="X44" s="105"/>
      <c r="Y44" s="105"/>
      <c r="Z44" s="105"/>
      <c r="AA44" s="105"/>
      <c r="AB44" s="105"/>
      <c r="AC44" s="105"/>
      <c r="AD44" s="105"/>
      <c r="AE44" s="105"/>
      <c r="AF44" s="105"/>
      <c r="AG44" s="105"/>
      <c r="AH44" s="105"/>
      <c r="AI44" s="105"/>
      <c r="AJ44" s="105"/>
      <c r="AK44" s="105"/>
      <c r="AL44" s="105"/>
      <c r="AM44" s="105"/>
      <c r="AN44" s="105"/>
      <c r="AO44" s="105"/>
      <c r="AP44" s="105"/>
      <c r="AQ44" s="105"/>
      <c r="AR44" s="105"/>
      <c r="AS44" s="105"/>
      <c r="AT44" s="105"/>
      <c r="AU44" s="105"/>
      <c r="AV44" s="105"/>
      <c r="AW44" s="105"/>
      <c r="AX44" s="105"/>
      <c r="AY44" s="105"/>
      <c r="AZ44" s="105"/>
      <c r="BA44" s="105"/>
      <c r="BB44" s="105"/>
      <c r="BC44" s="105"/>
      <c r="BD44" s="105"/>
      <c r="BE44" s="105"/>
      <c r="BF44" s="105"/>
      <c r="BG44" s="105"/>
      <c r="BH44" s="105"/>
      <c r="BI44" s="105"/>
      <c r="BJ44" s="105"/>
      <c r="BK44" s="105"/>
      <c r="BL44" s="105"/>
      <c r="BM44" s="105"/>
      <c r="BN44" s="105"/>
    </row>
    <row r="45" spans="1:66" s="70" customFormat="1" ht="18" x14ac:dyDescent="0.15">
      <c r="A45" s="60" t="str">
        <f t="shared" si="27"/>
        <v>7.4</v>
      </c>
      <c r="B45" s="81" t="s">
        <v>171</v>
      </c>
      <c r="C45" s="81"/>
      <c r="D45" s="79"/>
      <c r="E45" s="160">
        <v>43423</v>
      </c>
      <c r="F45" s="163">
        <f t="shared" si="28"/>
        <v>43429</v>
      </c>
      <c r="G45" s="62">
        <v>7</v>
      </c>
      <c r="H45" s="63">
        <v>1</v>
      </c>
      <c r="I45" s="80">
        <f t="shared" si="29"/>
        <v>5</v>
      </c>
      <c r="J45" s="98"/>
      <c r="K45" s="105"/>
      <c r="L45" s="105"/>
      <c r="M45" s="105"/>
      <c r="N45" s="105"/>
      <c r="O45" s="105"/>
      <c r="P45" s="105"/>
      <c r="Q45" s="105"/>
      <c r="R45" s="105"/>
      <c r="S45" s="105"/>
      <c r="T45" s="105"/>
      <c r="U45" s="105"/>
      <c r="V45" s="105"/>
      <c r="W45" s="105"/>
      <c r="X45" s="105"/>
      <c r="Y45" s="105"/>
      <c r="Z45" s="105"/>
      <c r="AA45" s="105"/>
      <c r="AB45" s="105"/>
      <c r="AC45" s="105"/>
      <c r="AD45" s="105"/>
      <c r="AE45" s="105"/>
      <c r="AF45" s="105"/>
      <c r="AG45" s="105"/>
      <c r="AH45" s="105"/>
      <c r="AI45" s="105"/>
      <c r="AJ45" s="105"/>
      <c r="AK45" s="105"/>
      <c r="AL45" s="105"/>
      <c r="AM45" s="105"/>
      <c r="AN45" s="105"/>
      <c r="AO45" s="105"/>
      <c r="AP45" s="105"/>
      <c r="AQ45" s="105"/>
      <c r="AR45" s="105"/>
      <c r="AS45" s="105"/>
      <c r="AT45" s="105"/>
      <c r="AU45" s="105"/>
      <c r="AV45" s="105"/>
      <c r="AW45" s="105"/>
      <c r="AX45" s="105"/>
      <c r="AY45" s="105"/>
      <c r="AZ45" s="105"/>
      <c r="BA45" s="105"/>
      <c r="BB45" s="105"/>
      <c r="BC45" s="105"/>
      <c r="BD45" s="105"/>
      <c r="BE45" s="105"/>
      <c r="BF45" s="105"/>
      <c r="BG45" s="105"/>
      <c r="BH45" s="105"/>
      <c r="BI45" s="105"/>
      <c r="BJ45" s="105"/>
      <c r="BK45" s="105"/>
      <c r="BL45" s="105"/>
      <c r="BM45" s="105"/>
      <c r="BN45" s="105"/>
    </row>
    <row r="46" spans="1:66" s="70" customFormat="1" ht="18" x14ac:dyDescent="0.15">
      <c r="A46" s="60" t="str">
        <f t="shared" si="27"/>
        <v>7.5</v>
      </c>
      <c r="B46" s="81" t="s">
        <v>147</v>
      </c>
      <c r="C46" s="81"/>
      <c r="D46" s="79"/>
      <c r="E46" s="160">
        <v>43430</v>
      </c>
      <c r="F46" s="163">
        <f t="shared" si="28"/>
        <v>43436</v>
      </c>
      <c r="G46" s="62">
        <v>7</v>
      </c>
      <c r="H46" s="63">
        <v>1</v>
      </c>
      <c r="I46" s="80">
        <f t="shared" si="29"/>
        <v>5</v>
      </c>
      <c r="J46" s="98"/>
      <c r="K46" s="105"/>
      <c r="L46" s="105"/>
      <c r="M46" s="105"/>
      <c r="N46" s="105"/>
      <c r="O46" s="105"/>
      <c r="P46" s="105"/>
      <c r="Q46" s="105"/>
      <c r="R46" s="105"/>
      <c r="S46" s="105"/>
      <c r="T46" s="105"/>
      <c r="U46" s="105"/>
      <c r="V46" s="105"/>
      <c r="W46" s="105"/>
      <c r="X46" s="105"/>
      <c r="Y46" s="105"/>
      <c r="Z46" s="105"/>
      <c r="AA46" s="105"/>
      <c r="AB46" s="105"/>
      <c r="AC46" s="105"/>
      <c r="AD46" s="105"/>
      <c r="AE46" s="105"/>
      <c r="AF46" s="105"/>
      <c r="AG46" s="105"/>
      <c r="AH46" s="105"/>
      <c r="AI46" s="105"/>
      <c r="AJ46" s="105"/>
      <c r="AK46" s="105"/>
      <c r="AL46" s="105"/>
      <c r="AM46" s="105"/>
      <c r="AN46" s="105"/>
      <c r="AO46" s="105"/>
      <c r="AP46" s="105"/>
      <c r="AQ46" s="105"/>
      <c r="AR46" s="105"/>
      <c r="AS46" s="105"/>
      <c r="AT46" s="105"/>
      <c r="AU46" s="105"/>
      <c r="AV46" s="105"/>
      <c r="AW46" s="105"/>
      <c r="AX46" s="105"/>
      <c r="AY46" s="105"/>
      <c r="AZ46" s="105"/>
      <c r="BA46" s="105"/>
      <c r="BB46" s="105"/>
      <c r="BC46" s="105"/>
      <c r="BD46" s="105"/>
      <c r="BE46" s="105"/>
      <c r="BF46" s="105"/>
      <c r="BG46" s="105"/>
      <c r="BH46" s="105"/>
      <c r="BI46" s="105"/>
      <c r="BJ46" s="105"/>
      <c r="BK46" s="105"/>
      <c r="BL46" s="105"/>
      <c r="BM46" s="105"/>
      <c r="BN46" s="105"/>
    </row>
    <row r="47" spans="1:66" s="70" customFormat="1" ht="18" x14ac:dyDescent="0.15">
      <c r="A47" s="60" t="str">
        <f t="shared" si="27"/>
        <v>7.6</v>
      </c>
      <c r="B47" s="81" t="s">
        <v>172</v>
      </c>
      <c r="C47" s="81"/>
      <c r="D47" s="79"/>
      <c r="E47" s="160">
        <v>43423</v>
      </c>
      <c r="F47" s="163">
        <f t="shared" ref="F47:F51" si="30">IF(ISBLANK(E47)," - ",IF(G47=0,E47,E47+G47-1))</f>
        <v>43429</v>
      </c>
      <c r="G47" s="62">
        <v>7</v>
      </c>
      <c r="H47" s="63">
        <v>1</v>
      </c>
      <c r="I47" s="80">
        <f t="shared" ref="I47:I51" si="31">IF(OR(F47=0,E47=0)," - ",NETWORKDAYS(E47,F47))</f>
        <v>5</v>
      </c>
      <c r="J47" s="98"/>
      <c r="K47" s="105"/>
      <c r="L47" s="105"/>
      <c r="M47" s="105"/>
      <c r="N47" s="105"/>
      <c r="O47" s="105"/>
      <c r="P47" s="105"/>
      <c r="Q47" s="105"/>
      <c r="R47" s="105"/>
      <c r="S47" s="105"/>
      <c r="T47" s="105"/>
      <c r="U47" s="105"/>
      <c r="V47" s="105"/>
      <c r="W47" s="105"/>
      <c r="X47" s="105"/>
      <c r="Y47" s="105"/>
      <c r="Z47" s="105"/>
      <c r="AA47" s="105"/>
      <c r="AB47" s="105"/>
      <c r="AC47" s="105"/>
      <c r="AD47" s="105"/>
      <c r="AE47" s="105"/>
      <c r="AF47" s="105"/>
      <c r="AG47" s="105"/>
      <c r="AH47" s="105"/>
      <c r="AI47" s="105"/>
      <c r="AJ47" s="105"/>
      <c r="AK47" s="105"/>
      <c r="AL47" s="105"/>
      <c r="AM47" s="105"/>
      <c r="AN47" s="105"/>
      <c r="AO47" s="105"/>
      <c r="AP47" s="105"/>
      <c r="AQ47" s="105"/>
      <c r="AR47" s="105"/>
      <c r="AS47" s="105"/>
      <c r="AT47" s="105"/>
      <c r="AU47" s="105"/>
      <c r="AV47" s="105"/>
      <c r="AW47" s="105"/>
      <c r="AX47" s="105"/>
      <c r="AY47" s="105"/>
      <c r="AZ47" s="105"/>
      <c r="BA47" s="105"/>
      <c r="BB47" s="105"/>
      <c r="BC47" s="105"/>
      <c r="BD47" s="105"/>
      <c r="BE47" s="105"/>
      <c r="BF47" s="105"/>
      <c r="BG47" s="105"/>
      <c r="BH47" s="105"/>
      <c r="BI47" s="105"/>
      <c r="BJ47" s="105"/>
      <c r="BK47" s="105"/>
      <c r="BL47" s="105"/>
      <c r="BM47" s="105"/>
      <c r="BN47" s="105"/>
    </row>
    <row r="48" spans="1:66" s="70" customFormat="1" ht="18" x14ac:dyDescent="0.15">
      <c r="A48" s="60" t="str">
        <f t="shared" si="27"/>
        <v>7.7</v>
      </c>
      <c r="B48" s="81" t="s">
        <v>174</v>
      </c>
      <c r="C48" s="81"/>
      <c r="D48" s="79"/>
      <c r="E48" s="160">
        <v>43437</v>
      </c>
      <c r="F48" s="163">
        <f>IF(ISBLANK(E48)," - ",IF(G48=0,E48,E48+G48-1))</f>
        <v>43442</v>
      </c>
      <c r="G48" s="62">
        <v>6</v>
      </c>
      <c r="H48" s="63">
        <v>1</v>
      </c>
      <c r="I48" s="80">
        <f>IF(OR(F48=0,E48=0)," - ",NETWORKDAYS(E48,F48))</f>
        <v>5</v>
      </c>
      <c r="J48" s="98"/>
      <c r="K48" s="105"/>
      <c r="L48" s="105"/>
      <c r="M48" s="105"/>
      <c r="N48" s="105"/>
      <c r="O48" s="105"/>
      <c r="P48" s="105"/>
      <c r="Q48" s="105"/>
      <c r="R48" s="105"/>
      <c r="S48" s="105"/>
      <c r="T48" s="105"/>
      <c r="U48" s="105"/>
      <c r="V48" s="105"/>
      <c r="W48" s="105"/>
      <c r="X48" s="105"/>
      <c r="Y48" s="105"/>
      <c r="Z48" s="105"/>
      <c r="AA48" s="105"/>
      <c r="AB48" s="105"/>
      <c r="AC48" s="105"/>
      <c r="AD48" s="105"/>
      <c r="AE48" s="105"/>
      <c r="AF48" s="105"/>
      <c r="AG48" s="105"/>
      <c r="AH48" s="105"/>
      <c r="AI48" s="105"/>
      <c r="AJ48" s="105"/>
      <c r="AK48" s="105"/>
      <c r="AL48" s="105"/>
      <c r="AM48" s="105"/>
      <c r="AN48" s="105"/>
      <c r="AO48" s="105"/>
      <c r="AP48" s="105"/>
      <c r="AQ48" s="105"/>
      <c r="AR48" s="105"/>
      <c r="AS48" s="105"/>
      <c r="AT48" s="105"/>
      <c r="AU48" s="105"/>
      <c r="AV48" s="105"/>
      <c r="AW48" s="105"/>
      <c r="AX48" s="105"/>
      <c r="AY48" s="105"/>
      <c r="AZ48" s="105"/>
      <c r="BA48" s="105"/>
      <c r="BB48" s="105"/>
      <c r="BC48" s="105"/>
      <c r="BD48" s="105"/>
      <c r="BE48" s="105"/>
      <c r="BF48" s="105"/>
      <c r="BG48" s="105"/>
      <c r="BH48" s="105"/>
      <c r="BI48" s="105"/>
      <c r="BJ48" s="105"/>
      <c r="BK48" s="105"/>
      <c r="BL48" s="105"/>
      <c r="BM48" s="105"/>
      <c r="BN48" s="105"/>
    </row>
    <row r="49" spans="1:66" s="70" customFormat="1" ht="18" x14ac:dyDescent="0.15">
      <c r="A49" s="60" t="str">
        <f t="shared" si="27"/>
        <v>7.8</v>
      </c>
      <c r="B49" s="81" t="s">
        <v>183</v>
      </c>
      <c r="C49" s="81"/>
      <c r="D49" s="79"/>
      <c r="E49" s="160">
        <v>43437</v>
      </c>
      <c r="F49" s="163">
        <f>IF(ISBLANK(E49)," - ",IF(G49=0,E49,E49+G49-1))</f>
        <v>43442</v>
      </c>
      <c r="G49" s="62">
        <v>6</v>
      </c>
      <c r="H49" s="63">
        <v>0.8</v>
      </c>
      <c r="I49" s="80">
        <f>IF(OR(F49=0,E49=0)," - ",NETWORKDAYS(E49,F49))</f>
        <v>5</v>
      </c>
      <c r="J49" s="98"/>
      <c r="K49" s="105"/>
      <c r="L49" s="105"/>
      <c r="M49" s="105"/>
      <c r="N49" s="105"/>
      <c r="O49" s="105"/>
      <c r="P49" s="105"/>
      <c r="Q49" s="105"/>
      <c r="R49" s="105"/>
      <c r="S49" s="105"/>
      <c r="T49" s="105"/>
      <c r="U49" s="105"/>
      <c r="V49" s="105"/>
      <c r="W49" s="105"/>
      <c r="X49" s="105"/>
      <c r="Y49" s="105"/>
      <c r="Z49" s="105"/>
      <c r="AA49" s="105"/>
      <c r="AB49" s="105"/>
      <c r="AC49" s="105"/>
      <c r="AD49" s="105"/>
      <c r="AE49" s="105"/>
      <c r="AF49" s="105"/>
      <c r="AG49" s="105"/>
      <c r="AH49" s="105"/>
      <c r="AI49" s="105"/>
      <c r="AJ49" s="105"/>
      <c r="AK49" s="105"/>
      <c r="AL49" s="105"/>
      <c r="AM49" s="105"/>
      <c r="AN49" s="105"/>
      <c r="AO49" s="105"/>
      <c r="AP49" s="105"/>
      <c r="AQ49" s="105"/>
      <c r="AR49" s="105"/>
      <c r="AS49" s="105"/>
      <c r="AT49" s="105"/>
      <c r="AU49" s="105"/>
      <c r="AV49" s="105"/>
      <c r="AW49" s="105"/>
      <c r="AX49" s="105"/>
      <c r="AY49" s="105"/>
      <c r="AZ49" s="105"/>
      <c r="BA49" s="105"/>
      <c r="BB49" s="105"/>
      <c r="BC49" s="105"/>
      <c r="BD49" s="105"/>
      <c r="BE49" s="105"/>
      <c r="BF49" s="105"/>
      <c r="BG49" s="105"/>
      <c r="BH49" s="105"/>
      <c r="BI49" s="105"/>
      <c r="BJ49" s="105"/>
      <c r="BK49" s="105"/>
      <c r="BL49" s="105"/>
      <c r="BM49" s="105"/>
      <c r="BN49" s="105"/>
    </row>
    <row r="50" spans="1:66" s="70" customFormat="1" ht="18" x14ac:dyDescent="0.15">
      <c r="A50" s="60" t="str">
        <f t="shared" si="27"/>
        <v>7.9</v>
      </c>
      <c r="B50" s="81" t="s">
        <v>173</v>
      </c>
      <c r="C50" s="81"/>
      <c r="D50" s="79"/>
      <c r="E50" s="160">
        <v>43388</v>
      </c>
      <c r="F50" s="163">
        <f t="shared" si="30"/>
        <v>43391</v>
      </c>
      <c r="G50" s="62">
        <v>4</v>
      </c>
      <c r="H50" s="63">
        <v>1</v>
      </c>
      <c r="I50" s="80">
        <f t="shared" si="31"/>
        <v>4</v>
      </c>
      <c r="J50" s="98"/>
      <c r="K50" s="105"/>
      <c r="L50" s="105"/>
      <c r="M50" s="105"/>
      <c r="N50" s="105"/>
      <c r="O50" s="105"/>
      <c r="P50" s="105"/>
      <c r="Q50" s="105"/>
      <c r="R50" s="105"/>
      <c r="S50" s="105"/>
      <c r="T50" s="105"/>
      <c r="U50" s="105"/>
      <c r="V50" s="105"/>
      <c r="W50" s="105"/>
      <c r="X50" s="105"/>
      <c r="Y50" s="105"/>
      <c r="Z50" s="105"/>
      <c r="AA50" s="105"/>
      <c r="AB50" s="105"/>
      <c r="AC50" s="105"/>
      <c r="AD50" s="105"/>
      <c r="AE50" s="105"/>
      <c r="AF50" s="105"/>
      <c r="AG50" s="105"/>
      <c r="AH50" s="105"/>
      <c r="AI50" s="105"/>
      <c r="AJ50" s="105"/>
      <c r="AK50" s="105"/>
      <c r="AL50" s="105"/>
      <c r="AM50" s="105"/>
      <c r="AN50" s="105"/>
      <c r="AO50" s="105"/>
      <c r="AP50" s="105"/>
      <c r="AQ50" s="105"/>
      <c r="AR50" s="105"/>
      <c r="AS50" s="105"/>
      <c r="AT50" s="105"/>
      <c r="AU50" s="105"/>
      <c r="AV50" s="105"/>
      <c r="AW50" s="105"/>
      <c r="AX50" s="105"/>
      <c r="AY50" s="105"/>
      <c r="AZ50" s="105"/>
      <c r="BA50" s="105"/>
      <c r="BB50" s="105"/>
      <c r="BC50" s="105"/>
      <c r="BD50" s="105"/>
      <c r="BE50" s="105"/>
      <c r="BF50" s="105"/>
      <c r="BG50" s="105"/>
      <c r="BH50" s="105"/>
      <c r="BI50" s="105"/>
      <c r="BJ50" s="105"/>
      <c r="BK50" s="105"/>
      <c r="BL50" s="105"/>
      <c r="BM50" s="105"/>
      <c r="BN50" s="105"/>
    </row>
    <row r="51" spans="1:66" s="70" customFormat="1" ht="18" x14ac:dyDescent="0.15">
      <c r="A51" s="60" t="str">
        <f t="shared" si="27"/>
        <v>7.10</v>
      </c>
      <c r="B51" s="81" t="s">
        <v>175</v>
      </c>
      <c r="C51" s="81"/>
      <c r="D51" s="79"/>
      <c r="E51" s="160">
        <v>43437</v>
      </c>
      <c r="F51" s="163">
        <f t="shared" si="30"/>
        <v>43442</v>
      </c>
      <c r="G51" s="62">
        <v>6</v>
      </c>
      <c r="H51" s="63">
        <v>1</v>
      </c>
      <c r="I51" s="80">
        <f t="shared" si="31"/>
        <v>5</v>
      </c>
      <c r="J51" s="98"/>
      <c r="K51" s="105"/>
      <c r="L51" s="105"/>
      <c r="M51" s="105"/>
      <c r="N51" s="105"/>
      <c r="O51" s="105"/>
      <c r="P51" s="105"/>
      <c r="Q51" s="105"/>
      <c r="R51" s="105"/>
      <c r="S51" s="105"/>
      <c r="T51" s="105"/>
      <c r="U51" s="105"/>
      <c r="V51" s="105"/>
      <c r="W51" s="105"/>
      <c r="X51" s="105"/>
      <c r="Y51" s="105"/>
      <c r="Z51" s="105"/>
      <c r="AA51" s="105"/>
      <c r="AB51" s="105"/>
      <c r="AC51" s="105"/>
      <c r="AD51" s="105"/>
      <c r="AE51" s="105"/>
      <c r="AF51" s="105"/>
      <c r="AG51" s="105"/>
      <c r="AH51" s="105"/>
      <c r="AI51" s="105"/>
      <c r="AJ51" s="105"/>
      <c r="AK51" s="105"/>
      <c r="AL51" s="105"/>
      <c r="AM51" s="105"/>
      <c r="AN51" s="105"/>
      <c r="AO51" s="105"/>
      <c r="AP51" s="105"/>
      <c r="AQ51" s="105"/>
      <c r="AR51" s="105"/>
      <c r="AS51" s="105"/>
      <c r="AT51" s="105"/>
      <c r="AU51" s="105"/>
      <c r="AV51" s="105"/>
      <c r="AW51" s="105"/>
      <c r="AX51" s="105"/>
      <c r="AY51" s="105"/>
      <c r="AZ51" s="105"/>
      <c r="BA51" s="105"/>
      <c r="BB51" s="105"/>
      <c r="BC51" s="105"/>
      <c r="BD51" s="105"/>
      <c r="BE51" s="105"/>
      <c r="BF51" s="105"/>
      <c r="BG51" s="105"/>
      <c r="BH51" s="105"/>
      <c r="BI51" s="105"/>
      <c r="BJ51" s="105"/>
      <c r="BK51" s="105"/>
      <c r="BL51" s="105"/>
      <c r="BM51" s="105"/>
      <c r="BN51" s="105"/>
    </row>
    <row r="52" spans="1:66" s="70" customFormat="1" ht="18" x14ac:dyDescent="0.15">
      <c r="A52" s="60" t="str">
        <f t="shared" si="27"/>
        <v>7.11</v>
      </c>
      <c r="B52" s="81" t="s">
        <v>182</v>
      </c>
      <c r="C52" s="81"/>
      <c r="D52" s="79"/>
      <c r="E52" s="160">
        <v>43437</v>
      </c>
      <c r="F52" s="163">
        <f>IF(ISBLANK(E52)," - ",IF(G52=0,E52,E52+G52-1))</f>
        <v>43442</v>
      </c>
      <c r="G52" s="62">
        <v>6</v>
      </c>
      <c r="H52" s="63">
        <v>1</v>
      </c>
      <c r="I52" s="80">
        <f>IF(OR(F52=0,E52=0)," - ",NETWORKDAYS(E52,F52))</f>
        <v>5</v>
      </c>
      <c r="J52" s="98"/>
      <c r="K52" s="105"/>
      <c r="L52" s="105"/>
      <c r="M52" s="105"/>
      <c r="N52" s="105"/>
      <c r="O52" s="105"/>
      <c r="P52" s="105"/>
      <c r="Q52" s="105"/>
      <c r="R52" s="105"/>
      <c r="S52" s="105"/>
      <c r="T52" s="105"/>
      <c r="U52" s="105"/>
      <c r="V52" s="105"/>
      <c r="W52" s="105"/>
      <c r="X52" s="105"/>
      <c r="Y52" s="105"/>
      <c r="Z52" s="105"/>
      <c r="AA52" s="105"/>
      <c r="AB52" s="105"/>
      <c r="AC52" s="105"/>
      <c r="AD52" s="105"/>
      <c r="AE52" s="105"/>
      <c r="AF52" s="105"/>
      <c r="AG52" s="105"/>
      <c r="AH52" s="105"/>
      <c r="AI52" s="105"/>
      <c r="AJ52" s="105"/>
      <c r="AK52" s="105"/>
      <c r="AL52" s="105"/>
      <c r="AM52" s="105"/>
      <c r="AN52" s="105"/>
      <c r="AO52" s="105"/>
      <c r="AP52" s="105"/>
      <c r="AQ52" s="105"/>
      <c r="AR52" s="105"/>
      <c r="AS52" s="105"/>
      <c r="AT52" s="105"/>
      <c r="AU52" s="105"/>
      <c r="AV52" s="105"/>
      <c r="AW52" s="105"/>
      <c r="AX52" s="105"/>
      <c r="AY52" s="105"/>
      <c r="AZ52" s="105"/>
      <c r="BA52" s="105"/>
      <c r="BB52" s="105"/>
      <c r="BC52" s="105"/>
      <c r="BD52" s="105"/>
      <c r="BE52" s="105"/>
      <c r="BF52" s="105"/>
      <c r="BG52" s="105"/>
      <c r="BH52" s="105"/>
      <c r="BI52" s="105"/>
      <c r="BJ52" s="105"/>
      <c r="BK52" s="105"/>
      <c r="BL52" s="105"/>
      <c r="BM52" s="105"/>
      <c r="BN52" s="105"/>
    </row>
    <row r="53" spans="1:66" s="70" customFormat="1" ht="18" x14ac:dyDescent="0.15">
      <c r="A53" s="60"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7.12</v>
      </c>
      <c r="B53" s="81" t="s">
        <v>176</v>
      </c>
      <c r="C53" s="81"/>
      <c r="D53" s="79"/>
      <c r="E53" s="160">
        <v>43446</v>
      </c>
      <c r="F53" s="163">
        <f>IF(ISBLANK(E53)," - ",IF(G53=0,E53,E53+G53-1))</f>
        <v>43446</v>
      </c>
      <c r="G53" s="62">
        <v>1</v>
      </c>
      <c r="H53" s="63">
        <v>1</v>
      </c>
      <c r="I53" s="80">
        <f>IF(OR(F53=0,E53=0)," - ",NETWORKDAYS(E53,F53))</f>
        <v>1</v>
      </c>
      <c r="J53" s="98"/>
      <c r="K53" s="105"/>
      <c r="L53" s="105"/>
      <c r="M53" s="105"/>
      <c r="N53" s="105"/>
      <c r="O53" s="105"/>
      <c r="P53" s="105"/>
      <c r="Q53" s="105"/>
      <c r="R53" s="105"/>
      <c r="S53" s="105"/>
      <c r="T53" s="105"/>
      <c r="U53" s="105"/>
      <c r="V53" s="105"/>
      <c r="W53" s="105"/>
      <c r="X53" s="105"/>
      <c r="Y53" s="105"/>
      <c r="Z53" s="105"/>
      <c r="AA53" s="105"/>
      <c r="AB53" s="105"/>
      <c r="AC53" s="105"/>
      <c r="AD53" s="105"/>
      <c r="AE53" s="105"/>
      <c r="AF53" s="105"/>
      <c r="AG53" s="105"/>
      <c r="AH53" s="105"/>
      <c r="AI53" s="105"/>
      <c r="AJ53" s="105"/>
      <c r="AK53" s="105"/>
      <c r="AL53" s="105"/>
      <c r="AM53" s="105"/>
      <c r="AN53" s="105"/>
      <c r="AO53" s="105"/>
      <c r="AP53" s="105"/>
      <c r="AQ53" s="105"/>
      <c r="AR53" s="105"/>
      <c r="AS53" s="105"/>
      <c r="AT53" s="105"/>
      <c r="AU53" s="105"/>
      <c r="AV53" s="105"/>
      <c r="AW53" s="105"/>
      <c r="AX53" s="105"/>
      <c r="AY53" s="105"/>
      <c r="AZ53" s="105"/>
      <c r="BA53" s="105"/>
      <c r="BB53" s="105"/>
      <c r="BC53" s="105"/>
      <c r="BD53" s="105"/>
      <c r="BE53" s="105"/>
      <c r="BF53" s="105"/>
      <c r="BG53" s="105"/>
      <c r="BH53" s="105"/>
      <c r="BI53" s="105"/>
      <c r="BJ53" s="105"/>
      <c r="BK53" s="105"/>
      <c r="BL53" s="105"/>
      <c r="BM53" s="105"/>
      <c r="BN53" s="105"/>
    </row>
    <row r="54" spans="1:66" s="172" customFormat="1" ht="18" x14ac:dyDescent="0.15">
      <c r="A54" s="53" t="str">
        <f>IF(ISERROR(VALUE(SUBSTITUTE(prevWBS,".",""))),"1",IF(ISERROR(FIND("`",SUBSTITUTE(prevWBS,".","`",1))),TEXT(VALUE(prevWBS)+1,"#"),TEXT(VALUE(LEFT(prevWBS,FIND("`",SUBSTITUTE(prevWBS,".","`",1))-1))+1,"#")))</f>
        <v>8</v>
      </c>
      <c r="B54" s="164" t="s">
        <v>187</v>
      </c>
      <c r="C54" s="165"/>
      <c r="D54" s="166"/>
      <c r="E54" s="167"/>
      <c r="F54" s="168" t="str">
        <f t="shared" ref="F54:F55" si="32">IF(ISBLANK(E54)," - ",IF(G54=0,E54,E54+G54-1))</f>
        <v xml:space="preserve"> - </v>
      </c>
      <c r="G54" s="169"/>
      <c r="H54" s="170"/>
      <c r="I54" s="169" t="str">
        <f>IF(OR(F54=0,E54=0)," - ",NETWORKDAYS(E54,F54))</f>
        <v xml:space="preserve"> - </v>
      </c>
      <c r="J54" s="171"/>
      <c r="K54" s="106"/>
      <c r="L54" s="106"/>
      <c r="M54" s="106"/>
      <c r="N54" s="106"/>
      <c r="O54" s="106"/>
      <c r="P54" s="106"/>
      <c r="Q54" s="106"/>
      <c r="R54" s="106"/>
      <c r="S54" s="106"/>
      <c r="T54" s="106"/>
      <c r="U54" s="106"/>
      <c r="V54" s="106"/>
      <c r="W54" s="106"/>
      <c r="X54" s="106"/>
      <c r="Y54" s="106"/>
      <c r="Z54" s="106"/>
      <c r="AA54" s="106"/>
      <c r="AB54" s="106"/>
      <c r="AC54" s="106"/>
      <c r="AD54" s="106"/>
      <c r="AE54" s="106"/>
      <c r="AF54" s="106"/>
      <c r="AG54" s="106"/>
      <c r="AH54" s="106"/>
      <c r="AI54" s="106"/>
      <c r="AJ54" s="106"/>
      <c r="AK54" s="106"/>
      <c r="AL54" s="106"/>
      <c r="AM54" s="106"/>
      <c r="AN54" s="106"/>
      <c r="AO54" s="106"/>
      <c r="AP54" s="106"/>
      <c r="AQ54" s="106"/>
      <c r="AR54" s="106"/>
      <c r="AS54" s="106"/>
      <c r="AT54" s="106"/>
      <c r="AU54" s="106"/>
      <c r="AV54" s="106"/>
      <c r="AW54" s="106"/>
      <c r="AX54" s="106"/>
      <c r="AY54" s="106"/>
      <c r="AZ54" s="106"/>
      <c r="BA54" s="106"/>
      <c r="BB54" s="106"/>
      <c r="BC54" s="106"/>
      <c r="BD54" s="106"/>
      <c r="BE54" s="106"/>
      <c r="BF54" s="106"/>
      <c r="BG54" s="106"/>
      <c r="BH54" s="106"/>
      <c r="BI54" s="106"/>
      <c r="BJ54" s="106"/>
      <c r="BK54" s="106"/>
      <c r="BL54" s="106"/>
      <c r="BM54" s="106"/>
      <c r="BN54" s="106"/>
    </row>
    <row r="55" spans="1:66" s="70" customFormat="1" ht="18" x14ac:dyDescent="0.15">
      <c r="A55" s="60"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8.1</v>
      </c>
      <c r="B55" s="81" t="s">
        <v>188</v>
      </c>
      <c r="C55" s="81"/>
      <c r="D55" s="79"/>
      <c r="E55" s="99">
        <v>43437</v>
      </c>
      <c r="F55" s="100">
        <f t="shared" si="32"/>
        <v>43443</v>
      </c>
      <c r="G55" s="62">
        <v>7</v>
      </c>
      <c r="H55" s="63">
        <v>1</v>
      </c>
      <c r="I55" s="80">
        <f t="shared" ref="I55" si="33">IF(OR(F55=0,E55=0)," - ",NETWORKDAYS(E55,F55))</f>
        <v>5</v>
      </c>
      <c r="J55" s="98"/>
      <c r="K55" s="105"/>
      <c r="L55" s="105"/>
      <c r="M55" s="105"/>
      <c r="N55" s="105"/>
      <c r="O55" s="105"/>
      <c r="P55" s="105"/>
      <c r="Q55" s="105"/>
      <c r="R55" s="105"/>
      <c r="S55" s="105"/>
      <c r="T55" s="105"/>
      <c r="U55" s="105"/>
      <c r="V55" s="105"/>
      <c r="W55" s="105"/>
      <c r="X55" s="105"/>
      <c r="Y55" s="105"/>
      <c r="Z55" s="105"/>
      <c r="AA55" s="105"/>
      <c r="AB55" s="105"/>
      <c r="AC55" s="105"/>
      <c r="AD55" s="105"/>
      <c r="AE55" s="105"/>
      <c r="AF55" s="105"/>
      <c r="AG55" s="105"/>
      <c r="AH55" s="105"/>
      <c r="AI55" s="105"/>
      <c r="AJ55" s="105"/>
      <c r="AK55" s="105"/>
      <c r="AL55" s="105"/>
      <c r="AM55" s="105"/>
      <c r="AN55" s="105"/>
      <c r="AO55" s="105"/>
      <c r="AP55" s="105"/>
      <c r="AQ55" s="105"/>
      <c r="AR55" s="105"/>
      <c r="AS55" s="105"/>
      <c r="AT55" s="105"/>
      <c r="AU55" s="105"/>
      <c r="AV55" s="105"/>
      <c r="AW55" s="105"/>
      <c r="AX55" s="105"/>
      <c r="AY55" s="105"/>
      <c r="AZ55" s="105"/>
      <c r="BA55" s="105"/>
      <c r="BB55" s="105"/>
      <c r="BC55" s="105"/>
      <c r="BD55" s="105"/>
      <c r="BE55" s="105"/>
      <c r="BF55" s="105"/>
      <c r="BG55" s="105"/>
      <c r="BH55" s="105"/>
      <c r="BI55" s="105"/>
      <c r="BJ55" s="105"/>
      <c r="BK55" s="105"/>
      <c r="BL55" s="105"/>
      <c r="BM55" s="105"/>
      <c r="BN55" s="105"/>
    </row>
    <row r="56" spans="1:66" s="55" customFormat="1" ht="18" x14ac:dyDescent="0.15">
      <c r="A56" s="53" t="str">
        <f>IF(ISERROR(VALUE(SUBSTITUTE(prevWBS,".",""))),"1",IF(ISERROR(FIND("`",SUBSTITUTE(prevWBS,".","`",1))),TEXT(VALUE(prevWBS)+1,"#"),TEXT(VALUE(LEFT(prevWBS,FIND("`",SUBSTITUTE(prevWBS,".","`",1))-1))+1,"#")))</f>
        <v>9</v>
      </c>
      <c r="B56" s="54" t="s">
        <v>151</v>
      </c>
      <c r="D56" s="56"/>
      <c r="E56" s="161"/>
      <c r="F56" s="161" t="str">
        <f>IF(ISBLANK(E56)," - ",IF(G56=0,E56,E56+G56-1))</f>
        <v xml:space="preserve"> - </v>
      </c>
      <c r="G56" s="57"/>
      <c r="H56" s="58"/>
      <c r="I56" s="59" t="str">
        <f>IF(OR(F56=0,E56=0)," - ",NETWORKDAYS(E56,F56))</f>
        <v xml:space="preserve"> - </v>
      </c>
      <c r="J56" s="95"/>
      <c r="K56" s="106"/>
      <c r="L56" s="106"/>
      <c r="M56" s="106"/>
      <c r="N56" s="106"/>
      <c r="O56" s="106"/>
      <c r="P56" s="106"/>
      <c r="Q56" s="106"/>
      <c r="R56" s="106"/>
      <c r="S56" s="106"/>
      <c r="T56" s="106"/>
      <c r="U56" s="106"/>
      <c r="V56" s="106"/>
      <c r="W56" s="106"/>
      <c r="X56" s="106"/>
      <c r="Y56" s="106"/>
      <c r="Z56" s="106"/>
      <c r="AA56" s="106"/>
      <c r="AB56" s="106"/>
      <c r="AC56" s="106"/>
      <c r="AD56" s="106"/>
      <c r="AE56" s="106"/>
      <c r="AF56" s="106"/>
      <c r="AG56" s="106"/>
      <c r="AH56" s="106"/>
      <c r="AI56" s="106"/>
      <c r="AJ56" s="106"/>
      <c r="AK56" s="106"/>
      <c r="AL56" s="106"/>
      <c r="AM56" s="106"/>
      <c r="AN56" s="106"/>
      <c r="AO56" s="106"/>
      <c r="AP56" s="106"/>
      <c r="AQ56" s="106"/>
      <c r="AR56" s="106"/>
      <c r="AS56" s="106"/>
      <c r="AT56" s="106"/>
      <c r="AU56" s="106"/>
      <c r="AV56" s="106"/>
      <c r="AW56" s="106"/>
      <c r="AX56" s="106"/>
      <c r="AY56" s="106"/>
      <c r="AZ56" s="106"/>
      <c r="BA56" s="106"/>
      <c r="BB56" s="106"/>
      <c r="BC56" s="106"/>
      <c r="BD56" s="106"/>
      <c r="BE56" s="106"/>
      <c r="BF56" s="106"/>
      <c r="BG56" s="106"/>
      <c r="BH56" s="106"/>
      <c r="BI56" s="106"/>
      <c r="BJ56" s="106"/>
      <c r="BK56" s="106"/>
      <c r="BL56" s="106"/>
      <c r="BM56" s="106"/>
      <c r="BN56" s="106"/>
    </row>
    <row r="57" spans="1:66" s="70" customFormat="1" ht="18" x14ac:dyDescent="0.15">
      <c r="A57" s="60"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9.1</v>
      </c>
      <c r="B57" s="81" t="s">
        <v>190</v>
      </c>
      <c r="C57" s="81"/>
      <c r="D57" s="79"/>
      <c r="E57" s="160">
        <v>43479</v>
      </c>
      <c r="F57" s="163">
        <f>IF(ISBLANK(E57)," - ",IF(G57=0,E57,E57+G57-1))</f>
        <v>43490</v>
      </c>
      <c r="G57" s="62">
        <v>12</v>
      </c>
      <c r="H57" s="63">
        <v>1</v>
      </c>
      <c r="I57" s="80">
        <f>IF(OR(F57=0,E57=0)," - ",NETWORKDAYS(E57,F57))</f>
        <v>10</v>
      </c>
      <c r="J57" s="98"/>
      <c r="K57" s="105"/>
      <c r="L57" s="105"/>
      <c r="M57" s="105"/>
      <c r="N57" s="105"/>
      <c r="O57" s="105"/>
      <c r="P57" s="105"/>
      <c r="Q57" s="105"/>
      <c r="R57" s="105"/>
      <c r="S57" s="105"/>
      <c r="T57" s="105"/>
      <c r="U57" s="105"/>
      <c r="V57" s="105"/>
      <c r="W57" s="105"/>
      <c r="X57" s="105"/>
      <c r="Y57" s="105"/>
      <c r="Z57" s="105"/>
      <c r="AA57" s="105"/>
      <c r="AB57" s="105"/>
      <c r="AC57" s="105"/>
      <c r="AD57" s="105"/>
      <c r="AE57" s="105"/>
      <c r="AF57" s="105"/>
      <c r="AG57" s="105"/>
      <c r="AH57" s="105"/>
      <c r="AI57" s="105"/>
      <c r="AJ57" s="105"/>
      <c r="AK57" s="105"/>
      <c r="AL57" s="105"/>
      <c r="AM57" s="105"/>
      <c r="AN57" s="105"/>
      <c r="AO57" s="105"/>
      <c r="AP57" s="105"/>
      <c r="AQ57" s="105"/>
      <c r="AR57" s="105"/>
      <c r="AS57" s="105"/>
      <c r="AT57" s="105"/>
      <c r="AU57" s="105"/>
      <c r="AV57" s="105"/>
      <c r="AW57" s="105"/>
      <c r="AX57" s="105"/>
      <c r="AY57" s="105"/>
      <c r="AZ57" s="105"/>
      <c r="BA57" s="105"/>
      <c r="BB57" s="105"/>
      <c r="BC57" s="105"/>
      <c r="BD57" s="105"/>
      <c r="BE57" s="105"/>
      <c r="BF57" s="105"/>
      <c r="BG57" s="105"/>
      <c r="BH57" s="105"/>
      <c r="BI57" s="105"/>
      <c r="BJ57" s="105"/>
      <c r="BK57" s="105"/>
      <c r="BL57" s="105"/>
      <c r="BM57" s="105"/>
      <c r="BN57" s="105"/>
    </row>
    <row r="58" spans="1:66" s="70" customFormat="1" ht="18" x14ac:dyDescent="0.15">
      <c r="A58" s="60"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9.2</v>
      </c>
      <c r="B58" s="81" t="s">
        <v>191</v>
      </c>
      <c r="C58" s="81"/>
      <c r="D58" s="79"/>
      <c r="E58" s="160">
        <v>43479</v>
      </c>
      <c r="F58" s="163">
        <f>IF(ISBLANK(E58)," - ",IF(G58=0,E58,E58+G58-1))</f>
        <v>43490</v>
      </c>
      <c r="G58" s="62">
        <v>12</v>
      </c>
      <c r="H58" s="63">
        <v>1</v>
      </c>
      <c r="I58" s="80">
        <f>IF(OR(F58=0,E58=0)," - ",NETWORKDAYS(E58,F58))</f>
        <v>10</v>
      </c>
      <c r="J58" s="98"/>
      <c r="K58" s="105"/>
      <c r="L58" s="105"/>
      <c r="M58" s="105"/>
      <c r="N58" s="105"/>
      <c r="O58" s="105"/>
      <c r="P58" s="105"/>
      <c r="Q58" s="105"/>
      <c r="R58" s="105"/>
      <c r="S58" s="105"/>
      <c r="T58" s="105"/>
      <c r="U58" s="105"/>
      <c r="V58" s="105"/>
      <c r="W58" s="105"/>
      <c r="X58" s="105"/>
      <c r="Y58" s="105"/>
      <c r="Z58" s="105"/>
      <c r="AA58" s="105"/>
      <c r="AB58" s="105"/>
      <c r="AC58" s="105"/>
      <c r="AD58" s="105"/>
      <c r="AE58" s="105"/>
      <c r="AF58" s="105"/>
      <c r="AG58" s="105"/>
      <c r="AH58" s="105"/>
      <c r="AI58" s="105"/>
      <c r="AJ58" s="105"/>
      <c r="AK58" s="105"/>
      <c r="AL58" s="105"/>
      <c r="AM58" s="105"/>
      <c r="AN58" s="105"/>
      <c r="AO58" s="105"/>
      <c r="AP58" s="105"/>
      <c r="AQ58" s="105"/>
      <c r="AR58" s="105"/>
      <c r="AS58" s="105"/>
      <c r="AT58" s="105"/>
      <c r="AU58" s="105"/>
      <c r="AV58" s="105"/>
      <c r="AW58" s="105"/>
      <c r="AX58" s="105"/>
      <c r="AY58" s="105"/>
      <c r="AZ58" s="105"/>
      <c r="BA58" s="105"/>
      <c r="BB58" s="105"/>
      <c r="BC58" s="105"/>
      <c r="BD58" s="105"/>
      <c r="BE58" s="105"/>
      <c r="BF58" s="105"/>
      <c r="BG58" s="105"/>
      <c r="BH58" s="105"/>
      <c r="BI58" s="105"/>
      <c r="BJ58" s="105"/>
      <c r="BK58" s="105"/>
      <c r="BL58" s="105"/>
      <c r="BM58" s="105"/>
      <c r="BN58" s="105"/>
    </row>
    <row r="59" spans="1:66" s="55" customFormat="1" ht="19" customHeight="1" x14ac:dyDescent="0.15">
      <c r="A59" s="53" t="str">
        <f>IF(ISERROR(VALUE(SUBSTITUTE(prevWBS,".",""))),"1",IF(ISERROR(FIND("`",SUBSTITUTE(prevWBS,".","`",1))),TEXT(VALUE(prevWBS)+1,"#"),TEXT(VALUE(LEFT(prevWBS,FIND("`",SUBSTITUTE(prevWBS,".","`",1))-1))+1,"#")))</f>
        <v>10</v>
      </c>
      <c r="B59" s="54" t="s">
        <v>189</v>
      </c>
      <c r="D59" s="56"/>
      <c r="E59" s="161"/>
      <c r="F59" s="161" t="str">
        <f t="shared" ref="F59" si="34">IF(ISBLANK(E59)," - ",IF(G59=0,E59,E59+G59-1))</f>
        <v xml:space="preserve"> - </v>
      </c>
      <c r="G59" s="57"/>
      <c r="H59" s="58"/>
      <c r="I59" s="59" t="str">
        <f t="shared" ref="I59" si="35">IF(OR(F59=0,E59=0)," - ",NETWORKDAYS(E59,F59))</f>
        <v xml:space="preserve"> - </v>
      </c>
      <c r="J59" s="95"/>
      <c r="K59" s="106"/>
      <c r="L59" s="106"/>
      <c r="M59" s="106"/>
      <c r="N59" s="106"/>
      <c r="O59" s="106"/>
      <c r="P59" s="106"/>
      <c r="Q59" s="106"/>
      <c r="R59" s="106"/>
      <c r="S59" s="106"/>
      <c r="T59" s="106"/>
      <c r="U59" s="106"/>
      <c r="V59" s="106"/>
      <c r="W59" s="106"/>
      <c r="X59" s="106"/>
      <c r="Y59" s="106"/>
      <c r="Z59" s="106"/>
      <c r="AA59" s="106"/>
      <c r="AB59" s="106"/>
      <c r="AC59" s="106"/>
      <c r="AD59" s="106"/>
      <c r="AE59" s="106"/>
      <c r="AF59" s="106"/>
      <c r="AG59" s="106"/>
      <c r="AH59" s="106"/>
      <c r="AI59" s="106"/>
      <c r="AJ59" s="106"/>
      <c r="AK59" s="106"/>
      <c r="AL59" s="106"/>
      <c r="AM59" s="106"/>
      <c r="AN59" s="106"/>
      <c r="AO59" s="106"/>
      <c r="AP59" s="106"/>
      <c r="AQ59" s="106"/>
      <c r="AR59" s="106"/>
      <c r="AS59" s="106"/>
      <c r="AT59" s="106"/>
      <c r="AU59" s="106"/>
      <c r="AV59" s="106"/>
      <c r="AW59" s="106"/>
      <c r="AX59" s="106"/>
      <c r="AY59" s="106"/>
      <c r="AZ59" s="106"/>
      <c r="BA59" s="106"/>
      <c r="BB59" s="106"/>
      <c r="BC59" s="106"/>
      <c r="BD59" s="106"/>
      <c r="BE59" s="106"/>
      <c r="BF59" s="106"/>
      <c r="BG59" s="106"/>
      <c r="BH59" s="106"/>
      <c r="BI59" s="106"/>
      <c r="BJ59" s="106"/>
      <c r="BK59" s="106"/>
      <c r="BL59" s="106"/>
      <c r="BM59" s="106"/>
      <c r="BN59" s="106"/>
    </row>
    <row r="60" spans="1:66" s="70" customFormat="1" ht="18" x14ac:dyDescent="0.15">
      <c r="A60" s="60"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10.1</v>
      </c>
      <c r="B60" s="81" t="s">
        <v>192</v>
      </c>
      <c r="C60" s="81"/>
      <c r="D60" s="79"/>
      <c r="E60" s="160">
        <v>43479</v>
      </c>
      <c r="F60" s="163">
        <f>IF(ISBLANK(E60)," - ",IF(G60=0,E60,E60+G60-1))</f>
        <v>43485</v>
      </c>
      <c r="G60" s="62">
        <v>7</v>
      </c>
      <c r="H60" s="63">
        <v>1</v>
      </c>
      <c r="I60" s="80">
        <f>IF(OR(F60=0,E60=0)," - ",NETWORKDAYS(E60,F60))</f>
        <v>5</v>
      </c>
      <c r="J60" s="98"/>
      <c r="K60" s="105"/>
      <c r="L60" s="105"/>
      <c r="M60" s="105"/>
      <c r="N60" s="105"/>
      <c r="O60" s="105"/>
      <c r="P60" s="105"/>
      <c r="Q60" s="105"/>
      <c r="R60" s="105"/>
      <c r="S60" s="105"/>
      <c r="T60" s="105"/>
      <c r="U60" s="105"/>
      <c r="V60" s="105"/>
      <c r="W60" s="105"/>
      <c r="X60" s="105"/>
      <c r="Y60" s="105"/>
      <c r="Z60" s="105"/>
      <c r="AA60" s="105"/>
      <c r="AB60" s="105"/>
      <c r="AC60" s="105"/>
      <c r="AD60" s="105"/>
      <c r="AE60" s="105"/>
      <c r="AF60" s="105"/>
      <c r="AG60" s="105"/>
      <c r="AH60" s="105"/>
      <c r="AI60" s="105"/>
      <c r="AJ60" s="105"/>
      <c r="AK60" s="105"/>
      <c r="AL60" s="105"/>
      <c r="AM60" s="105"/>
      <c r="AN60" s="105"/>
      <c r="AO60" s="105"/>
      <c r="AP60" s="105"/>
      <c r="AQ60" s="105"/>
      <c r="AR60" s="105"/>
      <c r="AS60" s="105"/>
      <c r="AT60" s="105"/>
      <c r="AU60" s="105"/>
      <c r="AV60" s="105"/>
      <c r="AW60" s="105"/>
      <c r="AX60" s="105"/>
      <c r="AY60" s="105"/>
      <c r="AZ60" s="105"/>
      <c r="BA60" s="105"/>
      <c r="BB60" s="105"/>
      <c r="BC60" s="105"/>
      <c r="BD60" s="105"/>
      <c r="BE60" s="105"/>
      <c r="BF60" s="105"/>
      <c r="BG60" s="105"/>
      <c r="BH60" s="105"/>
      <c r="BI60" s="105"/>
      <c r="BJ60" s="105"/>
      <c r="BK60" s="105"/>
      <c r="BL60" s="105"/>
      <c r="BM60" s="105"/>
      <c r="BN60" s="105"/>
    </row>
    <row r="61" spans="1:66" s="70" customFormat="1" ht="18" x14ac:dyDescent="0.15">
      <c r="A61" s="60"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10.2</v>
      </c>
      <c r="B61" s="81" t="s">
        <v>195</v>
      </c>
      <c r="C61" s="81"/>
      <c r="D61" s="79"/>
      <c r="E61" s="99">
        <v>43486</v>
      </c>
      <c r="F61" s="100">
        <f t="shared" ref="F61" si="36">IF(ISBLANK(E61)," - ",IF(G61=0,E61,E61+G61-1))</f>
        <v>43499</v>
      </c>
      <c r="G61" s="62">
        <v>14</v>
      </c>
      <c r="H61" s="63">
        <v>0.8</v>
      </c>
      <c r="I61" s="80">
        <f t="shared" ref="I61" si="37">IF(OR(F61=0,E61=0)," - ",NETWORKDAYS(E61,F61))</f>
        <v>10</v>
      </c>
      <c r="J61" s="98"/>
      <c r="K61" s="105"/>
      <c r="L61" s="105"/>
      <c r="M61" s="105"/>
      <c r="N61" s="105"/>
      <c r="O61" s="105"/>
      <c r="P61" s="105"/>
      <c r="Q61" s="105"/>
      <c r="R61" s="105"/>
      <c r="S61" s="105"/>
      <c r="T61" s="105"/>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c r="AV61" s="105"/>
      <c r="AW61" s="105"/>
      <c r="AX61" s="105"/>
      <c r="AY61" s="105"/>
      <c r="AZ61" s="105"/>
      <c r="BA61" s="105"/>
      <c r="BB61" s="105"/>
      <c r="BC61" s="105"/>
      <c r="BD61" s="105"/>
      <c r="BE61" s="105"/>
      <c r="BF61" s="105"/>
      <c r="BG61" s="105"/>
      <c r="BH61" s="105"/>
      <c r="BI61" s="105"/>
      <c r="BJ61" s="105"/>
      <c r="BK61" s="105"/>
      <c r="BL61" s="105"/>
      <c r="BM61" s="105"/>
      <c r="BN61" s="105"/>
    </row>
    <row r="62" spans="1:66" s="70" customFormat="1" ht="18" x14ac:dyDescent="0.15">
      <c r="A62" s="60"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10.3</v>
      </c>
      <c r="B62" s="81" t="s">
        <v>193</v>
      </c>
      <c r="C62" s="81"/>
      <c r="D62" s="79"/>
      <c r="E62" s="160">
        <v>43500</v>
      </c>
      <c r="F62" s="163">
        <f>IF(ISBLANK(E62)," - ",IF(G62=0,E62,E62+G62-1))</f>
        <v>43513</v>
      </c>
      <c r="G62" s="62">
        <v>14</v>
      </c>
      <c r="H62" s="63">
        <v>1</v>
      </c>
      <c r="I62" s="80">
        <f>IF(OR(F62=0,E62=0)," - ",NETWORKDAYS(E62,F62))</f>
        <v>10</v>
      </c>
      <c r="J62" s="98"/>
      <c r="K62" s="105"/>
      <c r="L62" s="105"/>
      <c r="M62" s="105"/>
      <c r="N62" s="105"/>
      <c r="O62" s="105"/>
      <c r="P62" s="105"/>
      <c r="Q62" s="105"/>
      <c r="R62" s="105"/>
      <c r="S62" s="105"/>
      <c r="T62" s="105"/>
      <c r="U62" s="105"/>
      <c r="V62" s="105"/>
      <c r="W62" s="105"/>
      <c r="X62" s="105"/>
      <c r="Y62" s="105"/>
      <c r="Z62" s="105"/>
      <c r="AA62" s="105"/>
      <c r="AB62" s="105"/>
      <c r="AC62" s="105"/>
      <c r="AD62" s="105"/>
      <c r="AE62" s="105"/>
      <c r="AF62" s="105"/>
      <c r="AG62" s="105"/>
      <c r="AH62" s="105"/>
      <c r="AI62" s="105"/>
      <c r="AJ62" s="105"/>
      <c r="AK62" s="105"/>
      <c r="AL62" s="105"/>
      <c r="AM62" s="105"/>
      <c r="AN62" s="105"/>
      <c r="AO62" s="105"/>
      <c r="AP62" s="105"/>
      <c r="AQ62" s="105"/>
      <c r="AR62" s="105"/>
      <c r="AS62" s="105"/>
      <c r="AT62" s="105"/>
      <c r="AU62" s="105"/>
      <c r="AV62" s="105"/>
      <c r="AW62" s="105"/>
      <c r="AX62" s="105"/>
      <c r="AY62" s="105"/>
      <c r="AZ62" s="105"/>
      <c r="BA62" s="105"/>
      <c r="BB62" s="105"/>
      <c r="BC62" s="105"/>
      <c r="BD62" s="105"/>
      <c r="BE62" s="105"/>
      <c r="BF62" s="105"/>
      <c r="BG62" s="105"/>
      <c r="BH62" s="105"/>
      <c r="BI62" s="105"/>
      <c r="BJ62" s="105"/>
      <c r="BK62" s="105"/>
      <c r="BL62" s="105"/>
      <c r="BM62" s="105"/>
      <c r="BN62" s="105"/>
    </row>
    <row r="63" spans="1:66" s="70" customFormat="1" ht="18" x14ac:dyDescent="0.15">
      <c r="A63" s="60"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10.4</v>
      </c>
      <c r="B63" s="81" t="s">
        <v>194</v>
      </c>
      <c r="C63" s="81"/>
      <c r="D63" s="79"/>
      <c r="E63" s="160">
        <v>43514</v>
      </c>
      <c r="F63" s="163">
        <f>IF(ISBLANK(E63)," - ",IF(G63=0,E63,E63+G63-1))</f>
        <v>43527</v>
      </c>
      <c r="G63" s="62">
        <v>14</v>
      </c>
      <c r="H63" s="63">
        <v>0.3</v>
      </c>
      <c r="I63" s="80">
        <f>IF(OR(F63=0,E63=0)," - ",NETWORKDAYS(E63,F63))</f>
        <v>10</v>
      </c>
      <c r="J63" s="98"/>
      <c r="K63" s="105"/>
      <c r="L63" s="105"/>
      <c r="M63" s="105"/>
      <c r="N63" s="105"/>
      <c r="O63" s="105"/>
      <c r="P63" s="105"/>
      <c r="Q63" s="105"/>
      <c r="R63" s="105"/>
      <c r="S63" s="105"/>
      <c r="T63" s="105"/>
      <c r="U63" s="105"/>
      <c r="V63" s="105"/>
      <c r="W63" s="105"/>
      <c r="X63" s="105"/>
      <c r="Y63" s="105"/>
      <c r="Z63" s="105"/>
      <c r="AA63" s="105"/>
      <c r="AB63" s="105"/>
      <c r="AC63" s="105"/>
      <c r="AD63" s="105"/>
      <c r="AE63" s="105"/>
      <c r="AF63" s="105"/>
      <c r="AG63" s="105"/>
      <c r="AH63" s="105"/>
      <c r="AI63" s="105"/>
      <c r="AJ63" s="105"/>
      <c r="AK63" s="105"/>
      <c r="AL63" s="105"/>
      <c r="AM63" s="105"/>
      <c r="AN63" s="105"/>
      <c r="AO63" s="105"/>
      <c r="AP63" s="105"/>
      <c r="AQ63" s="105"/>
      <c r="AR63" s="105"/>
      <c r="AS63" s="105"/>
      <c r="AT63" s="105"/>
      <c r="AU63" s="105"/>
      <c r="AV63" s="105"/>
      <c r="AW63" s="105"/>
      <c r="AX63" s="105"/>
      <c r="AY63" s="105"/>
      <c r="AZ63" s="105"/>
      <c r="BA63" s="105"/>
      <c r="BB63" s="105"/>
      <c r="BC63" s="105"/>
      <c r="BD63" s="105"/>
      <c r="BE63" s="105"/>
      <c r="BF63" s="105"/>
      <c r="BG63" s="105"/>
      <c r="BH63" s="105"/>
      <c r="BI63" s="105"/>
      <c r="BJ63" s="105"/>
      <c r="BK63" s="105"/>
      <c r="BL63" s="105"/>
      <c r="BM63" s="105"/>
      <c r="BN63" s="105"/>
    </row>
    <row r="64" spans="1:66" s="55" customFormat="1" ht="19" customHeight="1" x14ac:dyDescent="0.15">
      <c r="A64" s="53" t="str">
        <f>IF(ISERROR(VALUE(SUBSTITUTE(prevWBS,".",""))),"1",IF(ISERROR(FIND("`",SUBSTITUTE(prevWBS,".","`",1))),TEXT(VALUE(prevWBS)+1,"#"),TEXT(VALUE(LEFT(prevWBS,FIND("`",SUBSTITUTE(prevWBS,".","`",1))-1))+1,"#")))</f>
        <v>11</v>
      </c>
      <c r="B64" s="54" t="s">
        <v>153</v>
      </c>
      <c r="D64" s="56"/>
      <c r="E64" s="161"/>
      <c r="F64" s="161" t="str">
        <f t="shared" ref="F64:F67" si="38">IF(ISBLANK(E64)," - ",IF(G64=0,E64,E64+G64-1))</f>
        <v xml:space="preserve"> - </v>
      </c>
      <c r="G64" s="57"/>
      <c r="H64" s="58"/>
      <c r="I64" s="59" t="str">
        <f t="shared" ref="I64:I67" si="39">IF(OR(F64=0,E64=0)," - ",NETWORKDAYS(E64,F64))</f>
        <v xml:space="preserve"> - </v>
      </c>
      <c r="J64" s="95"/>
      <c r="K64" s="106"/>
      <c r="L64" s="106"/>
      <c r="M64" s="106"/>
      <c r="N64" s="106"/>
      <c r="O64" s="106"/>
      <c r="P64" s="106"/>
      <c r="Q64" s="106"/>
      <c r="R64" s="106"/>
      <c r="S64" s="106"/>
      <c r="T64" s="106"/>
      <c r="U64" s="106"/>
      <c r="V64" s="106"/>
      <c r="W64" s="106"/>
      <c r="X64" s="106"/>
      <c r="Y64" s="106"/>
      <c r="Z64" s="106"/>
      <c r="AA64" s="106"/>
      <c r="AB64" s="106"/>
      <c r="AC64" s="106"/>
      <c r="AD64" s="106"/>
      <c r="AE64" s="106"/>
      <c r="AF64" s="106"/>
      <c r="AG64" s="106"/>
      <c r="AH64" s="106"/>
      <c r="AI64" s="106"/>
      <c r="AJ64" s="106"/>
      <c r="AK64" s="106"/>
      <c r="AL64" s="106"/>
      <c r="AM64" s="106"/>
      <c r="AN64" s="106"/>
      <c r="AO64" s="106"/>
      <c r="AP64" s="106"/>
      <c r="AQ64" s="106"/>
      <c r="AR64" s="106"/>
      <c r="AS64" s="106"/>
      <c r="AT64" s="106"/>
      <c r="AU64" s="106"/>
      <c r="AV64" s="106"/>
      <c r="AW64" s="106"/>
      <c r="AX64" s="106"/>
      <c r="AY64" s="106"/>
      <c r="AZ64" s="106"/>
      <c r="BA64" s="106"/>
      <c r="BB64" s="106"/>
      <c r="BC64" s="106"/>
      <c r="BD64" s="106"/>
      <c r="BE64" s="106"/>
      <c r="BF64" s="106"/>
      <c r="BG64" s="106"/>
      <c r="BH64" s="106"/>
      <c r="BI64" s="106"/>
      <c r="BJ64" s="106"/>
      <c r="BK64" s="106"/>
      <c r="BL64" s="106"/>
      <c r="BM64" s="106"/>
      <c r="BN64" s="106"/>
    </row>
    <row r="65" spans="1:66" s="70" customFormat="1" ht="18" x14ac:dyDescent="0.15">
      <c r="A65" s="60"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11.1</v>
      </c>
      <c r="B65" s="81" t="s">
        <v>195</v>
      </c>
      <c r="C65" s="81"/>
      <c r="D65" s="79"/>
      <c r="E65" s="99">
        <v>43486</v>
      </c>
      <c r="F65" s="100">
        <f t="shared" si="38"/>
        <v>43499</v>
      </c>
      <c r="G65" s="62">
        <v>14</v>
      </c>
      <c r="H65" s="63">
        <v>0.7</v>
      </c>
      <c r="I65" s="80">
        <f t="shared" si="39"/>
        <v>10</v>
      </c>
      <c r="J65" s="98"/>
      <c r="K65" s="105"/>
      <c r="L65" s="105"/>
      <c r="M65" s="105"/>
      <c r="N65" s="105"/>
      <c r="O65" s="105"/>
      <c r="P65" s="105"/>
      <c r="Q65" s="105"/>
      <c r="R65" s="105"/>
      <c r="S65" s="105"/>
      <c r="T65" s="105"/>
      <c r="U65" s="105"/>
      <c r="V65" s="105"/>
      <c r="W65" s="105"/>
      <c r="X65" s="105"/>
      <c r="Y65" s="105"/>
      <c r="Z65" s="105"/>
      <c r="AA65" s="105"/>
      <c r="AB65" s="105"/>
      <c r="AC65" s="105"/>
      <c r="AD65" s="105"/>
      <c r="AE65" s="105"/>
      <c r="AF65" s="105"/>
      <c r="AG65" s="105"/>
      <c r="AH65" s="105"/>
      <c r="AI65" s="105"/>
      <c r="AJ65" s="105"/>
      <c r="AK65" s="105"/>
      <c r="AL65" s="105"/>
      <c r="AM65" s="105"/>
      <c r="AN65" s="105"/>
      <c r="AO65" s="105"/>
      <c r="AP65" s="105"/>
      <c r="AQ65" s="105"/>
      <c r="AR65" s="105"/>
      <c r="AS65" s="105"/>
      <c r="AT65" s="105"/>
      <c r="AU65" s="105"/>
      <c r="AV65" s="105"/>
      <c r="AW65" s="105"/>
      <c r="AX65" s="105"/>
      <c r="AY65" s="105"/>
      <c r="AZ65" s="105"/>
      <c r="BA65" s="105"/>
      <c r="BB65" s="105"/>
      <c r="BC65" s="105"/>
      <c r="BD65" s="105"/>
      <c r="BE65" s="105"/>
      <c r="BF65" s="105"/>
      <c r="BG65" s="105"/>
      <c r="BH65" s="105"/>
      <c r="BI65" s="105"/>
      <c r="BJ65" s="105"/>
      <c r="BK65" s="105"/>
      <c r="BL65" s="105"/>
      <c r="BM65" s="105"/>
      <c r="BN65" s="105"/>
    </row>
    <row r="66" spans="1:66" s="70" customFormat="1" ht="18" x14ac:dyDescent="0.15">
      <c r="A66" s="60"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11.2</v>
      </c>
      <c r="B66" s="81" t="s">
        <v>193</v>
      </c>
      <c r="C66" s="81"/>
      <c r="D66" s="79"/>
      <c r="E66" s="160">
        <v>43500</v>
      </c>
      <c r="F66" s="100">
        <f t="shared" si="38"/>
        <v>43513</v>
      </c>
      <c r="G66" s="62">
        <v>14</v>
      </c>
      <c r="H66" s="63">
        <v>0.7</v>
      </c>
      <c r="I66" s="80">
        <f t="shared" si="39"/>
        <v>10</v>
      </c>
      <c r="J66" s="98"/>
      <c r="K66" s="105"/>
      <c r="L66" s="105"/>
      <c r="M66" s="105"/>
      <c r="N66" s="105"/>
      <c r="O66" s="105"/>
      <c r="P66" s="105"/>
      <c r="Q66" s="105"/>
      <c r="R66" s="105"/>
      <c r="S66" s="105"/>
      <c r="T66" s="105"/>
      <c r="U66" s="105"/>
      <c r="V66" s="105"/>
      <c r="W66" s="105"/>
      <c r="X66" s="105"/>
      <c r="Y66" s="105"/>
      <c r="Z66" s="105"/>
      <c r="AA66" s="105"/>
      <c r="AB66" s="105"/>
      <c r="AC66" s="105"/>
      <c r="AD66" s="105"/>
      <c r="AE66" s="105"/>
      <c r="AF66" s="105"/>
      <c r="AG66" s="105"/>
      <c r="AH66" s="105"/>
      <c r="AI66" s="105"/>
      <c r="AJ66" s="105"/>
      <c r="AK66" s="105"/>
      <c r="AL66" s="105"/>
      <c r="AM66" s="105"/>
      <c r="AN66" s="105"/>
      <c r="AO66" s="105"/>
      <c r="AP66" s="105"/>
      <c r="AQ66" s="105"/>
      <c r="AR66" s="105"/>
      <c r="AS66" s="105"/>
      <c r="AT66" s="105"/>
      <c r="AU66" s="105"/>
      <c r="AV66" s="105"/>
      <c r="AW66" s="105"/>
      <c r="AX66" s="105"/>
      <c r="AY66" s="105"/>
      <c r="AZ66" s="105"/>
      <c r="BA66" s="105"/>
      <c r="BB66" s="105"/>
      <c r="BC66" s="105"/>
      <c r="BD66" s="105"/>
      <c r="BE66" s="105"/>
      <c r="BF66" s="105"/>
      <c r="BG66" s="105"/>
      <c r="BH66" s="105"/>
      <c r="BI66" s="105"/>
      <c r="BJ66" s="105"/>
      <c r="BK66" s="105"/>
      <c r="BL66" s="105"/>
      <c r="BM66" s="105"/>
      <c r="BN66" s="105"/>
    </row>
    <row r="67" spans="1:66" s="70" customFormat="1" ht="18" x14ac:dyDescent="0.15">
      <c r="A67" s="60"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11.3</v>
      </c>
      <c r="B67" s="81" t="s">
        <v>194</v>
      </c>
      <c r="C67" s="81"/>
      <c r="D67" s="79"/>
      <c r="E67" s="160">
        <v>43514</v>
      </c>
      <c r="F67" s="100">
        <f t="shared" si="38"/>
        <v>43527</v>
      </c>
      <c r="G67" s="62">
        <v>14</v>
      </c>
      <c r="H67" s="63">
        <v>0.7</v>
      </c>
      <c r="I67" s="80">
        <f t="shared" si="39"/>
        <v>10</v>
      </c>
      <c r="J67" s="98"/>
      <c r="K67" s="105"/>
      <c r="L67" s="105"/>
      <c r="M67" s="105"/>
      <c r="N67" s="105"/>
      <c r="O67" s="105"/>
      <c r="P67" s="105"/>
      <c r="Q67" s="105"/>
      <c r="R67" s="105"/>
      <c r="S67" s="105"/>
      <c r="T67" s="105"/>
      <c r="U67" s="105"/>
      <c r="V67" s="105"/>
      <c r="W67" s="105"/>
      <c r="X67" s="105"/>
      <c r="Y67" s="105"/>
      <c r="Z67" s="105"/>
      <c r="AA67" s="105"/>
      <c r="AB67" s="105"/>
      <c r="AC67" s="105"/>
      <c r="AD67" s="105"/>
      <c r="AE67" s="105"/>
      <c r="AF67" s="105"/>
      <c r="AG67" s="105"/>
      <c r="AH67" s="105"/>
      <c r="AI67" s="105"/>
      <c r="AJ67" s="105"/>
      <c r="AK67" s="105"/>
      <c r="AL67" s="105"/>
      <c r="AM67" s="105"/>
      <c r="AN67" s="105"/>
      <c r="AO67" s="105"/>
      <c r="AP67" s="105"/>
      <c r="AQ67" s="105"/>
      <c r="AR67" s="105"/>
      <c r="AS67" s="105"/>
      <c r="AT67" s="105"/>
      <c r="AU67" s="105"/>
      <c r="AV67" s="105"/>
      <c r="AW67" s="105"/>
      <c r="AX67" s="105"/>
      <c r="AY67" s="105"/>
      <c r="AZ67" s="105"/>
      <c r="BA67" s="105"/>
      <c r="BB67" s="105"/>
      <c r="BC67" s="105"/>
      <c r="BD67" s="105"/>
      <c r="BE67" s="105"/>
      <c r="BF67" s="105"/>
      <c r="BG67" s="105"/>
      <c r="BH67" s="105"/>
      <c r="BI67" s="105"/>
      <c r="BJ67" s="105"/>
      <c r="BK67" s="105"/>
      <c r="BL67" s="105"/>
      <c r="BM67" s="105"/>
      <c r="BN67" s="105"/>
    </row>
    <row r="68" spans="1:66" s="55" customFormat="1" ht="18" x14ac:dyDescent="0.15">
      <c r="A68" s="53" t="str">
        <f>IF(ISERROR(VALUE(SUBSTITUTE(prevWBS,".",""))),"1",IF(ISERROR(FIND("`",SUBSTITUTE(prevWBS,".","`",1))),TEXT(VALUE(prevWBS)+1,"#"),TEXT(VALUE(LEFT(prevWBS,FIND("`",SUBSTITUTE(prevWBS,".","`",1))-1))+1,"#")))</f>
        <v>12</v>
      </c>
      <c r="B68" s="54" t="s">
        <v>154</v>
      </c>
      <c r="D68" s="56"/>
      <c r="E68" s="161"/>
      <c r="F68" s="161" t="str">
        <f t="shared" si="28"/>
        <v xml:space="preserve"> - </v>
      </c>
      <c r="G68" s="57"/>
      <c r="H68" s="58"/>
      <c r="I68" s="59" t="str">
        <f t="shared" si="29"/>
        <v xml:space="preserve"> - </v>
      </c>
      <c r="J68" s="95"/>
      <c r="K68" s="106"/>
      <c r="L68" s="106"/>
      <c r="M68" s="106"/>
      <c r="N68" s="106"/>
      <c r="O68" s="106"/>
      <c r="P68" s="106"/>
      <c r="Q68" s="106"/>
      <c r="R68" s="106"/>
      <c r="S68" s="106"/>
      <c r="T68" s="106"/>
      <c r="U68" s="106"/>
      <c r="V68" s="106"/>
      <c r="W68" s="106"/>
      <c r="X68" s="106"/>
      <c r="Y68" s="106"/>
      <c r="Z68" s="106"/>
      <c r="AA68" s="106"/>
      <c r="AB68" s="106"/>
      <c r="AC68" s="106"/>
      <c r="AD68" s="106"/>
      <c r="AE68" s="106"/>
      <c r="AF68" s="106"/>
      <c r="AG68" s="106"/>
      <c r="AH68" s="106"/>
      <c r="AI68" s="106"/>
      <c r="AJ68" s="106"/>
      <c r="AK68" s="106"/>
      <c r="AL68" s="106"/>
      <c r="AM68" s="106"/>
      <c r="AN68" s="106"/>
      <c r="AO68" s="106"/>
      <c r="AP68" s="106"/>
      <c r="AQ68" s="106"/>
      <c r="AR68" s="106"/>
      <c r="AS68" s="106"/>
      <c r="AT68" s="106"/>
      <c r="AU68" s="106"/>
      <c r="AV68" s="106"/>
      <c r="AW68" s="106"/>
      <c r="AX68" s="106"/>
      <c r="AY68" s="106"/>
      <c r="AZ68" s="106"/>
      <c r="BA68" s="106"/>
      <c r="BB68" s="106"/>
      <c r="BC68" s="106"/>
      <c r="BD68" s="106"/>
      <c r="BE68" s="106"/>
      <c r="BF68" s="106"/>
      <c r="BG68" s="106"/>
      <c r="BH68" s="106"/>
      <c r="BI68" s="106"/>
      <c r="BJ68" s="106"/>
      <c r="BK68" s="106"/>
      <c r="BL68" s="106"/>
      <c r="BM68" s="106"/>
      <c r="BN68" s="106"/>
    </row>
    <row r="69" spans="1:66" s="70" customFormat="1" ht="18" x14ac:dyDescent="0.15">
      <c r="A69" s="60"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12.1</v>
      </c>
      <c r="B69" s="81" t="s">
        <v>196</v>
      </c>
      <c r="C69" s="81"/>
      <c r="D69" s="79"/>
      <c r="E69" s="160">
        <v>43479</v>
      </c>
      <c r="F69" s="100">
        <f t="shared" si="28"/>
        <v>43532</v>
      </c>
      <c r="G69" s="62">
        <v>54</v>
      </c>
      <c r="H69" s="63">
        <v>0.4</v>
      </c>
      <c r="I69" s="80">
        <f t="shared" si="29"/>
        <v>40</v>
      </c>
      <c r="J69" s="98"/>
      <c r="K69" s="105"/>
      <c r="L69" s="105"/>
      <c r="M69" s="105"/>
      <c r="N69" s="105"/>
      <c r="O69" s="105"/>
      <c r="P69" s="105"/>
      <c r="Q69" s="105"/>
      <c r="R69" s="105"/>
      <c r="S69" s="105"/>
      <c r="T69" s="105"/>
      <c r="U69" s="105"/>
      <c r="V69" s="105"/>
      <c r="W69" s="105"/>
      <c r="X69" s="105"/>
      <c r="Y69" s="105"/>
      <c r="Z69" s="105"/>
      <c r="AA69" s="105"/>
      <c r="AB69" s="105"/>
      <c r="AC69" s="105"/>
      <c r="AD69" s="105"/>
      <c r="AE69" s="105"/>
      <c r="AF69" s="105"/>
      <c r="AG69" s="105"/>
      <c r="AH69" s="105"/>
      <c r="AI69" s="105"/>
      <c r="AJ69" s="105"/>
      <c r="AK69" s="105"/>
      <c r="AL69" s="105"/>
      <c r="AM69" s="105"/>
      <c r="AN69" s="105"/>
      <c r="AO69" s="105"/>
      <c r="AP69" s="105"/>
      <c r="AQ69" s="105"/>
      <c r="AR69" s="105"/>
      <c r="AS69" s="105"/>
      <c r="AT69" s="105"/>
      <c r="AU69" s="105"/>
      <c r="AV69" s="105"/>
      <c r="AW69" s="105"/>
      <c r="AX69" s="105"/>
      <c r="AY69" s="105"/>
      <c r="AZ69" s="105"/>
      <c r="BA69" s="105"/>
      <c r="BB69" s="105"/>
      <c r="BC69" s="105"/>
      <c r="BD69" s="105"/>
      <c r="BE69" s="105"/>
      <c r="BF69" s="105"/>
      <c r="BG69" s="105"/>
      <c r="BH69" s="105"/>
      <c r="BI69" s="105"/>
      <c r="BJ69" s="105"/>
      <c r="BK69" s="105"/>
      <c r="BL69" s="105"/>
      <c r="BM69" s="105"/>
      <c r="BN69" s="105"/>
    </row>
    <row r="70" spans="1:66" s="70" customFormat="1" ht="18" x14ac:dyDescent="0.15">
      <c r="A70" s="60"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12.2</v>
      </c>
      <c r="B70" s="81" t="s">
        <v>197</v>
      </c>
      <c r="C70" s="81"/>
      <c r="D70" s="79"/>
      <c r="E70" s="160">
        <v>43521</v>
      </c>
      <c r="F70" s="163">
        <f t="shared" si="28"/>
        <v>43532</v>
      </c>
      <c r="G70" s="62">
        <v>12</v>
      </c>
      <c r="H70" s="63"/>
      <c r="I70" s="80">
        <f t="shared" si="29"/>
        <v>10</v>
      </c>
      <c r="J70" s="98"/>
      <c r="K70" s="105"/>
      <c r="L70" s="105"/>
      <c r="M70" s="105"/>
      <c r="N70" s="105"/>
      <c r="O70" s="105"/>
      <c r="P70" s="105"/>
      <c r="Q70" s="105"/>
      <c r="R70" s="105"/>
      <c r="S70" s="105"/>
      <c r="T70" s="105"/>
      <c r="U70" s="105"/>
      <c r="V70" s="105"/>
      <c r="W70" s="105"/>
      <c r="X70" s="105"/>
      <c r="Y70" s="105"/>
      <c r="Z70" s="105"/>
      <c r="AA70" s="105"/>
      <c r="AB70" s="105"/>
      <c r="AC70" s="105"/>
      <c r="AD70" s="105"/>
      <c r="AE70" s="105"/>
      <c r="AF70" s="105"/>
      <c r="AG70" s="105"/>
      <c r="AH70" s="105"/>
      <c r="AI70" s="105"/>
      <c r="AJ70" s="105"/>
      <c r="AK70" s="105"/>
      <c r="AL70" s="105"/>
      <c r="AM70" s="105"/>
      <c r="AN70" s="105"/>
      <c r="AO70" s="105"/>
      <c r="AP70" s="105"/>
      <c r="AQ70" s="105"/>
      <c r="AR70" s="105"/>
      <c r="AS70" s="105"/>
      <c r="AT70" s="105"/>
      <c r="AU70" s="105"/>
      <c r="AV70" s="105"/>
      <c r="AW70" s="105"/>
      <c r="AX70" s="105"/>
      <c r="AY70" s="105"/>
      <c r="AZ70" s="105"/>
      <c r="BA70" s="105"/>
      <c r="BB70" s="105"/>
      <c r="BC70" s="105"/>
      <c r="BD70" s="105"/>
      <c r="BE70" s="105"/>
      <c r="BF70" s="105"/>
      <c r="BG70" s="105"/>
      <c r="BH70" s="105"/>
      <c r="BI70" s="105"/>
      <c r="BJ70" s="105"/>
      <c r="BK70" s="105"/>
      <c r="BL70" s="105"/>
      <c r="BM70" s="105"/>
      <c r="BN70" s="105"/>
    </row>
    <row r="71" spans="1:66" s="172" customFormat="1" ht="18" x14ac:dyDescent="0.15">
      <c r="A71" s="53" t="str">
        <f>IF(ISERROR(VALUE(SUBSTITUTE(prevWBS,".",""))),"1",IF(ISERROR(FIND("`",SUBSTITUTE(prevWBS,".","`",1))),TEXT(VALUE(prevWBS)+1,"#"),TEXT(VALUE(LEFT(prevWBS,FIND("`",SUBSTITUTE(prevWBS,".","`",1))-1))+1,"#")))</f>
        <v>13</v>
      </c>
      <c r="B71" s="164" t="s">
        <v>198</v>
      </c>
      <c r="C71" s="165"/>
      <c r="D71" s="166"/>
      <c r="E71" s="167"/>
      <c r="F71" s="168" t="str">
        <f t="shared" si="28"/>
        <v xml:space="preserve"> - </v>
      </c>
      <c r="G71" s="169"/>
      <c r="H71" s="170"/>
      <c r="I71" s="169" t="str">
        <f>IF(OR(F71=0,E71=0)," - ",NETWORKDAYS(E71,F71))</f>
        <v xml:space="preserve"> - </v>
      </c>
      <c r="J71" s="171"/>
      <c r="K71" s="106"/>
      <c r="L71" s="106"/>
      <c r="M71" s="106"/>
      <c r="N71" s="106"/>
      <c r="O71" s="106"/>
      <c r="P71" s="106"/>
      <c r="Q71" s="106"/>
      <c r="R71" s="106"/>
      <c r="S71" s="106"/>
      <c r="T71" s="106"/>
      <c r="U71" s="106"/>
      <c r="V71" s="106"/>
      <c r="W71" s="106"/>
      <c r="X71" s="106"/>
      <c r="Y71" s="106"/>
      <c r="Z71" s="106"/>
      <c r="AA71" s="106"/>
      <c r="AB71" s="106"/>
      <c r="AC71" s="106"/>
      <c r="AD71" s="106"/>
      <c r="AE71" s="106"/>
      <c r="AF71" s="106"/>
      <c r="AG71" s="106"/>
      <c r="AH71" s="106"/>
      <c r="AI71" s="106"/>
      <c r="AJ71" s="106"/>
      <c r="AK71" s="106"/>
      <c r="AL71" s="106"/>
      <c r="AM71" s="106"/>
      <c r="AN71" s="106"/>
      <c r="AO71" s="106"/>
      <c r="AP71" s="106"/>
      <c r="AQ71" s="106"/>
      <c r="AR71" s="106"/>
      <c r="AS71" s="106"/>
      <c r="AT71" s="106"/>
      <c r="AU71" s="106"/>
      <c r="AV71" s="106"/>
      <c r="AW71" s="106"/>
      <c r="AX71" s="106"/>
      <c r="AY71" s="106"/>
      <c r="AZ71" s="106"/>
      <c r="BA71" s="106"/>
      <c r="BB71" s="106"/>
      <c r="BC71" s="106"/>
      <c r="BD71" s="106"/>
      <c r="BE71" s="106"/>
      <c r="BF71" s="106"/>
      <c r="BG71" s="106"/>
      <c r="BH71" s="106"/>
      <c r="BI71" s="106"/>
      <c r="BJ71" s="106"/>
      <c r="BK71" s="106"/>
      <c r="BL71" s="106"/>
      <c r="BM71" s="106"/>
      <c r="BN71" s="106"/>
    </row>
    <row r="72" spans="1:66" s="70" customFormat="1" ht="18" x14ac:dyDescent="0.15">
      <c r="A72" s="60"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13.1</v>
      </c>
      <c r="B72" s="81" t="s">
        <v>198</v>
      </c>
      <c r="C72" s="81"/>
      <c r="D72" s="79"/>
      <c r="E72" s="160">
        <v>43521</v>
      </c>
      <c r="F72" s="100">
        <f t="shared" si="28"/>
        <v>43532</v>
      </c>
      <c r="G72" s="62">
        <v>12</v>
      </c>
      <c r="H72" s="63"/>
      <c r="I72" s="80">
        <f t="shared" ref="I72" si="40">IF(OR(F72=0,E72=0)," - ",NETWORKDAYS(E72,F72))</f>
        <v>10</v>
      </c>
      <c r="J72" s="98"/>
      <c r="K72" s="105"/>
      <c r="L72" s="105"/>
      <c r="M72" s="105"/>
      <c r="N72" s="105"/>
      <c r="O72" s="105"/>
      <c r="P72" s="105"/>
      <c r="Q72" s="105"/>
      <c r="R72" s="105"/>
      <c r="S72" s="105"/>
      <c r="T72" s="105"/>
      <c r="U72" s="105"/>
      <c r="V72" s="105"/>
      <c r="W72" s="105"/>
      <c r="X72" s="105"/>
      <c r="Y72" s="105"/>
      <c r="Z72" s="105"/>
      <c r="AA72" s="105"/>
      <c r="AB72" s="105"/>
      <c r="AC72" s="105"/>
      <c r="AD72" s="105"/>
      <c r="AE72" s="105"/>
      <c r="AF72" s="105"/>
      <c r="AG72" s="105"/>
      <c r="AH72" s="105"/>
      <c r="AI72" s="105"/>
      <c r="AJ72" s="105"/>
      <c r="AK72" s="105"/>
      <c r="AL72" s="105"/>
      <c r="AM72" s="105"/>
      <c r="AN72" s="105"/>
      <c r="AO72" s="105"/>
      <c r="AP72" s="105"/>
      <c r="AQ72" s="105"/>
      <c r="AR72" s="105"/>
      <c r="AS72" s="105"/>
      <c r="AT72" s="105"/>
      <c r="AU72" s="105"/>
      <c r="AV72" s="105"/>
      <c r="AW72" s="105"/>
      <c r="AX72" s="105"/>
      <c r="AY72" s="105"/>
      <c r="AZ72" s="105"/>
      <c r="BA72" s="105"/>
      <c r="BB72" s="105"/>
      <c r="BC72" s="105"/>
      <c r="BD72" s="105"/>
      <c r="BE72" s="105"/>
      <c r="BF72" s="105"/>
      <c r="BG72" s="105"/>
      <c r="BH72" s="105"/>
      <c r="BI72" s="105"/>
      <c r="BJ72" s="105"/>
      <c r="BK72" s="105"/>
      <c r="BL72" s="105"/>
      <c r="BM72" s="105"/>
      <c r="BN72" s="105"/>
    </row>
    <row r="73" spans="1:66" s="55" customFormat="1" ht="18" x14ac:dyDescent="0.15">
      <c r="A73" s="53" t="str">
        <f>IF(ISERROR(VALUE(SUBSTITUTE(prevWBS,".",""))),"1",IF(ISERROR(FIND("`",SUBSTITUTE(prevWBS,".","`",1))),TEXT(VALUE(prevWBS)+1,"#"),TEXT(VALUE(LEFT(prevWBS,FIND("`",SUBSTITUTE(prevWBS,".","`",1))-1))+1,"#")))</f>
        <v>14</v>
      </c>
      <c r="B73" s="54" t="s">
        <v>155</v>
      </c>
      <c r="D73" s="56"/>
      <c r="E73" s="161"/>
      <c r="F73" s="161" t="str">
        <f t="shared" si="28"/>
        <v xml:space="preserve"> - </v>
      </c>
      <c r="G73" s="57"/>
      <c r="H73" s="58"/>
      <c r="I73" s="59" t="str">
        <f t="shared" si="29"/>
        <v xml:space="preserve"> - </v>
      </c>
      <c r="J73" s="95"/>
      <c r="K73" s="106"/>
      <c r="L73" s="106"/>
      <c r="M73" s="106"/>
      <c r="N73" s="106"/>
      <c r="O73" s="106"/>
      <c r="P73" s="106"/>
      <c r="Q73" s="106"/>
      <c r="R73" s="106"/>
      <c r="S73" s="106"/>
      <c r="T73" s="106"/>
      <c r="U73" s="106"/>
      <c r="V73" s="106"/>
      <c r="W73" s="106"/>
      <c r="X73" s="106"/>
      <c r="Y73" s="106"/>
      <c r="Z73" s="106"/>
      <c r="AA73" s="106"/>
      <c r="AB73" s="106"/>
      <c r="AC73" s="106"/>
      <c r="AD73" s="106"/>
      <c r="AE73" s="106"/>
      <c r="AF73" s="106"/>
      <c r="AG73" s="106"/>
      <c r="AH73" s="106"/>
      <c r="AI73" s="106"/>
      <c r="AJ73" s="106"/>
      <c r="AK73" s="106"/>
      <c r="AL73" s="106"/>
      <c r="AM73" s="106"/>
      <c r="AN73" s="106"/>
      <c r="AO73" s="106"/>
      <c r="AP73" s="106"/>
      <c r="AQ73" s="106"/>
      <c r="AR73" s="106"/>
      <c r="AS73" s="106"/>
      <c r="AT73" s="106"/>
      <c r="AU73" s="106"/>
      <c r="AV73" s="106"/>
      <c r="AW73" s="106"/>
      <c r="AX73" s="106"/>
      <c r="AY73" s="106"/>
      <c r="AZ73" s="106"/>
      <c r="BA73" s="106"/>
      <c r="BB73" s="106"/>
      <c r="BC73" s="106"/>
      <c r="BD73" s="106"/>
      <c r="BE73" s="106"/>
      <c r="BF73" s="106"/>
      <c r="BG73" s="106"/>
      <c r="BH73" s="106"/>
      <c r="BI73" s="106"/>
      <c r="BJ73" s="106"/>
      <c r="BK73" s="106"/>
      <c r="BL73" s="106"/>
      <c r="BM73" s="106"/>
      <c r="BN73" s="106"/>
    </row>
    <row r="74" spans="1:66" s="70" customFormat="1" ht="18" x14ac:dyDescent="0.15">
      <c r="A74" s="60"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14.1</v>
      </c>
      <c r="B74" s="81"/>
      <c r="C74" s="81"/>
      <c r="D74" s="79"/>
      <c r="E74" s="160"/>
      <c r="F74" s="163" t="str">
        <f t="shared" si="28"/>
        <v xml:space="preserve"> - </v>
      </c>
      <c r="G74" s="62"/>
      <c r="H74" s="63"/>
      <c r="I74" s="80" t="str">
        <f t="shared" si="29"/>
        <v xml:space="preserve"> - </v>
      </c>
      <c r="J74" s="98"/>
      <c r="K74" s="105"/>
      <c r="L74" s="105"/>
      <c r="M74" s="105"/>
      <c r="N74" s="105"/>
      <c r="O74" s="105"/>
      <c r="P74" s="105"/>
      <c r="Q74" s="105"/>
      <c r="R74" s="105"/>
      <c r="S74" s="105"/>
      <c r="T74" s="105"/>
      <c r="U74" s="105"/>
      <c r="V74" s="105"/>
      <c r="W74" s="105"/>
      <c r="X74" s="105"/>
      <c r="Y74" s="105"/>
      <c r="Z74" s="105"/>
      <c r="AA74" s="105"/>
      <c r="AB74" s="105"/>
      <c r="AC74" s="105"/>
      <c r="AD74" s="105"/>
      <c r="AE74" s="105"/>
      <c r="AF74" s="105"/>
      <c r="AG74" s="105"/>
      <c r="AH74" s="105"/>
      <c r="AI74" s="105"/>
      <c r="AJ74" s="105"/>
      <c r="AK74" s="105"/>
      <c r="AL74" s="105"/>
      <c r="AM74" s="105"/>
      <c r="AN74" s="105"/>
      <c r="AO74" s="105"/>
      <c r="AP74" s="105"/>
      <c r="AQ74" s="105"/>
      <c r="AR74" s="105"/>
      <c r="AS74" s="105"/>
      <c r="AT74" s="105"/>
      <c r="AU74" s="105"/>
      <c r="AV74" s="105"/>
      <c r="AW74" s="105"/>
      <c r="AX74" s="105"/>
      <c r="AY74" s="105"/>
      <c r="AZ74" s="105"/>
      <c r="BA74" s="105"/>
      <c r="BB74" s="105"/>
      <c r="BC74" s="105"/>
      <c r="BD74" s="105"/>
      <c r="BE74" s="105"/>
      <c r="BF74" s="105"/>
      <c r="BG74" s="105"/>
      <c r="BH74" s="105"/>
      <c r="BI74" s="105"/>
      <c r="BJ74" s="105"/>
      <c r="BK74" s="105"/>
      <c r="BL74" s="105"/>
      <c r="BM74" s="105"/>
      <c r="BN74" s="105"/>
    </row>
    <row r="75" spans="1:66" s="55" customFormat="1" ht="18" x14ac:dyDescent="0.15">
      <c r="A75" s="53" t="str">
        <f>IF(ISERROR(VALUE(SUBSTITUTE(prevWBS,".",""))),"1",IF(ISERROR(FIND("`",SUBSTITUTE(prevWBS,".","`",1))),TEXT(VALUE(prevWBS)+1,"#"),TEXT(VALUE(LEFT(prevWBS,FIND("`",SUBSTITUTE(prevWBS,".","`",1))-1))+1,"#")))</f>
        <v>15</v>
      </c>
      <c r="B75" s="54" t="s">
        <v>156</v>
      </c>
      <c r="D75" s="56"/>
      <c r="E75" s="161"/>
      <c r="F75" s="161" t="str">
        <f t="shared" ref="F75:F76" si="41">IF(ISBLANK(E75)," - ",IF(G75=0,E75,E75+G75-1))</f>
        <v xml:space="preserve"> - </v>
      </c>
      <c r="G75" s="57"/>
      <c r="H75" s="58"/>
      <c r="I75" s="59" t="str">
        <f t="shared" ref="I75:I76" si="42">IF(OR(F75=0,E75=0)," - ",NETWORKDAYS(E75,F75))</f>
        <v xml:space="preserve"> - </v>
      </c>
      <c r="J75" s="95"/>
      <c r="K75" s="106"/>
      <c r="L75" s="106"/>
      <c r="M75" s="106"/>
      <c r="N75" s="106"/>
      <c r="O75" s="106"/>
      <c r="P75" s="106"/>
      <c r="Q75" s="106"/>
      <c r="R75" s="106"/>
      <c r="S75" s="106"/>
      <c r="T75" s="106"/>
      <c r="U75" s="106"/>
      <c r="V75" s="106"/>
      <c r="W75" s="106"/>
      <c r="X75" s="106"/>
      <c r="Y75" s="106"/>
      <c r="Z75" s="106"/>
      <c r="AA75" s="106"/>
      <c r="AB75" s="106"/>
      <c r="AC75" s="106"/>
      <c r="AD75" s="106"/>
      <c r="AE75" s="106"/>
      <c r="AF75" s="106"/>
      <c r="AG75" s="106"/>
      <c r="AH75" s="106"/>
      <c r="AI75" s="106"/>
      <c r="AJ75" s="106"/>
      <c r="AK75" s="106"/>
      <c r="AL75" s="106"/>
      <c r="AM75" s="106"/>
      <c r="AN75" s="106"/>
      <c r="AO75" s="106"/>
      <c r="AP75" s="106"/>
      <c r="AQ75" s="106"/>
      <c r="AR75" s="106"/>
      <c r="AS75" s="106"/>
      <c r="AT75" s="106"/>
      <c r="AU75" s="106"/>
      <c r="AV75" s="106"/>
      <c r="AW75" s="106"/>
      <c r="AX75" s="106"/>
      <c r="AY75" s="106"/>
      <c r="AZ75" s="106"/>
      <c r="BA75" s="106"/>
      <c r="BB75" s="106"/>
      <c r="BC75" s="106"/>
      <c r="BD75" s="106"/>
      <c r="BE75" s="106"/>
      <c r="BF75" s="106"/>
      <c r="BG75" s="106"/>
      <c r="BH75" s="106"/>
      <c r="BI75" s="106"/>
      <c r="BJ75" s="106"/>
      <c r="BK75" s="106"/>
      <c r="BL75" s="106"/>
      <c r="BM75" s="106"/>
      <c r="BN75" s="106"/>
    </row>
    <row r="76" spans="1:66" s="70" customFormat="1" ht="18" x14ac:dyDescent="0.15">
      <c r="A76" s="60"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15.1</v>
      </c>
      <c r="B76" s="81"/>
      <c r="C76" s="81"/>
      <c r="D76" s="79"/>
      <c r="E76" s="160"/>
      <c r="F76" s="163" t="str">
        <f t="shared" si="41"/>
        <v xml:space="preserve"> - </v>
      </c>
      <c r="G76" s="62"/>
      <c r="H76" s="63"/>
      <c r="I76" s="80" t="str">
        <f t="shared" si="42"/>
        <v xml:space="preserve"> - </v>
      </c>
      <c r="J76" s="98"/>
      <c r="K76" s="105"/>
      <c r="L76" s="105"/>
      <c r="M76" s="105"/>
      <c r="N76" s="105"/>
      <c r="O76" s="105"/>
      <c r="P76" s="105"/>
      <c r="Q76" s="105"/>
      <c r="R76" s="105"/>
      <c r="S76" s="105"/>
      <c r="T76" s="105"/>
      <c r="U76" s="105"/>
      <c r="V76" s="105"/>
      <c r="W76" s="105"/>
      <c r="X76" s="105"/>
      <c r="Y76" s="105"/>
      <c r="Z76" s="105"/>
      <c r="AA76" s="105"/>
      <c r="AB76" s="105"/>
      <c r="AC76" s="105"/>
      <c r="AD76" s="105"/>
      <c r="AE76" s="105"/>
      <c r="AF76" s="105"/>
      <c r="AG76" s="105"/>
      <c r="AH76" s="105"/>
      <c r="AI76" s="105"/>
      <c r="AJ76" s="105"/>
      <c r="AK76" s="105"/>
      <c r="AL76" s="105"/>
      <c r="AM76" s="105"/>
      <c r="AN76" s="105"/>
      <c r="AO76" s="105"/>
      <c r="AP76" s="105"/>
      <c r="AQ76" s="105"/>
      <c r="AR76" s="105"/>
      <c r="AS76" s="105"/>
      <c r="AT76" s="105"/>
      <c r="AU76" s="105"/>
      <c r="AV76" s="105"/>
      <c r="AW76" s="105"/>
      <c r="AX76" s="105"/>
      <c r="AY76" s="105"/>
      <c r="AZ76" s="105"/>
      <c r="BA76" s="105"/>
      <c r="BB76" s="105"/>
      <c r="BC76" s="105"/>
      <c r="BD76" s="105"/>
      <c r="BE76" s="105"/>
      <c r="BF76" s="105"/>
      <c r="BG76" s="105"/>
      <c r="BH76" s="105"/>
      <c r="BI76" s="105"/>
      <c r="BJ76" s="105"/>
      <c r="BK76" s="105"/>
      <c r="BL76" s="105"/>
      <c r="BM76" s="105"/>
      <c r="BN76" s="105"/>
    </row>
    <row r="77" spans="1:66" s="70" customFormat="1" ht="18" x14ac:dyDescent="0.15">
      <c r="A77" s="60"/>
      <c r="B77" s="65"/>
      <c r="C77" s="65"/>
      <c r="D77" s="66"/>
      <c r="E77" s="101"/>
      <c r="F77" s="101"/>
      <c r="G77" s="67"/>
      <c r="H77" s="68"/>
      <c r="I77" s="69" t="str">
        <f t="shared" si="4"/>
        <v xml:space="preserve"> - </v>
      </c>
      <c r="J77" s="96"/>
      <c r="K77" s="105"/>
      <c r="L77" s="105"/>
      <c r="M77" s="105"/>
      <c r="N77" s="105"/>
      <c r="O77" s="105"/>
      <c r="P77" s="105"/>
      <c r="Q77" s="105"/>
      <c r="R77" s="105"/>
      <c r="S77" s="105"/>
      <c r="T77" s="105"/>
      <c r="U77" s="105"/>
      <c r="V77" s="105"/>
      <c r="W77" s="105"/>
      <c r="X77" s="105"/>
      <c r="Y77" s="105"/>
      <c r="Z77" s="105"/>
      <c r="AA77" s="105"/>
      <c r="AB77" s="105"/>
      <c r="AC77" s="105"/>
      <c r="AD77" s="105"/>
      <c r="AE77" s="105"/>
      <c r="AF77" s="105"/>
      <c r="AG77" s="105"/>
      <c r="AH77" s="105"/>
      <c r="AI77" s="105"/>
      <c r="AJ77" s="105"/>
      <c r="AK77" s="105"/>
      <c r="AL77" s="105"/>
      <c r="AM77" s="105"/>
      <c r="AN77" s="105"/>
      <c r="AO77" s="105"/>
      <c r="AP77" s="105"/>
      <c r="AQ77" s="105"/>
      <c r="AR77" s="105"/>
      <c r="AS77" s="105"/>
      <c r="AT77" s="105"/>
      <c r="AU77" s="105"/>
      <c r="AV77" s="105"/>
      <c r="AW77" s="105"/>
      <c r="AX77" s="105"/>
      <c r="AY77" s="105"/>
      <c r="AZ77" s="105"/>
      <c r="BA77" s="105"/>
      <c r="BB77" s="105"/>
      <c r="BC77" s="105"/>
      <c r="BD77" s="105"/>
      <c r="BE77" s="105"/>
      <c r="BF77" s="105"/>
      <c r="BG77" s="105"/>
      <c r="BH77" s="105"/>
      <c r="BI77" s="105"/>
      <c r="BJ77" s="105"/>
      <c r="BK77" s="105"/>
      <c r="BL77" s="105"/>
      <c r="BM77" s="105"/>
      <c r="BN77" s="105"/>
    </row>
    <row r="78" spans="1:66" s="75" customFormat="1" ht="18" x14ac:dyDescent="0.15">
      <c r="A78" s="71" t="s">
        <v>1</v>
      </c>
      <c r="B78" s="72"/>
      <c r="C78" s="73"/>
      <c r="D78" s="73"/>
      <c r="E78" s="102"/>
      <c r="F78" s="102"/>
      <c r="G78" s="74"/>
      <c r="H78" s="74"/>
      <c r="I78" s="74"/>
      <c r="J78" s="97"/>
      <c r="K78" s="105"/>
      <c r="L78" s="105"/>
      <c r="M78" s="105"/>
      <c r="N78" s="105"/>
      <c r="O78" s="105"/>
      <c r="P78" s="105"/>
      <c r="Q78" s="105"/>
      <c r="R78" s="105"/>
      <c r="S78" s="105"/>
      <c r="T78" s="105"/>
      <c r="U78" s="105"/>
      <c r="V78" s="105"/>
      <c r="W78" s="105"/>
      <c r="X78" s="105"/>
      <c r="Y78" s="105"/>
      <c r="Z78" s="105"/>
      <c r="AA78" s="105"/>
      <c r="AB78" s="105"/>
      <c r="AC78" s="105"/>
      <c r="AD78" s="105"/>
      <c r="AE78" s="105"/>
      <c r="AF78" s="105"/>
      <c r="AG78" s="105"/>
      <c r="AH78" s="105"/>
      <c r="AI78" s="105"/>
      <c r="AJ78" s="105"/>
      <c r="AK78" s="105"/>
      <c r="AL78" s="105"/>
      <c r="AM78" s="105"/>
      <c r="AN78" s="105"/>
      <c r="AO78" s="105"/>
      <c r="AP78" s="105"/>
      <c r="AQ78" s="105"/>
      <c r="AR78" s="105"/>
      <c r="AS78" s="105"/>
      <c r="AT78" s="105"/>
      <c r="AU78" s="105"/>
      <c r="AV78" s="105"/>
      <c r="AW78" s="105"/>
      <c r="AX78" s="105"/>
      <c r="AY78" s="105"/>
      <c r="AZ78" s="105"/>
      <c r="BA78" s="105"/>
      <c r="BB78" s="105"/>
      <c r="BC78" s="105"/>
      <c r="BD78" s="105"/>
      <c r="BE78" s="105"/>
      <c r="BF78" s="105"/>
      <c r="BG78" s="105"/>
      <c r="BH78" s="105"/>
      <c r="BI78" s="105"/>
      <c r="BJ78" s="105"/>
      <c r="BK78" s="105"/>
      <c r="BL78" s="105"/>
      <c r="BM78" s="105"/>
      <c r="BN78" s="105"/>
    </row>
    <row r="79" spans="1:66" s="70" customFormat="1" ht="18" x14ac:dyDescent="0.15">
      <c r="A79" s="76" t="s">
        <v>37</v>
      </c>
      <c r="B79" s="77"/>
      <c r="C79" s="77"/>
      <c r="D79" s="77"/>
      <c r="E79" s="103"/>
      <c r="F79" s="103"/>
      <c r="G79" s="77"/>
      <c r="H79" s="77"/>
      <c r="I79" s="77"/>
      <c r="J79" s="97"/>
      <c r="K79" s="105"/>
      <c r="L79" s="105"/>
      <c r="M79" s="105"/>
      <c r="N79" s="105"/>
      <c r="O79" s="105"/>
      <c r="P79" s="105"/>
      <c r="Q79" s="105"/>
      <c r="R79" s="105"/>
      <c r="S79" s="105"/>
      <c r="T79" s="105"/>
      <c r="U79" s="105"/>
      <c r="V79" s="105"/>
      <c r="W79" s="105"/>
      <c r="X79" s="105"/>
      <c r="Y79" s="105"/>
      <c r="Z79" s="105"/>
      <c r="AA79" s="105"/>
      <c r="AB79" s="105"/>
      <c r="AC79" s="105"/>
      <c r="AD79" s="105"/>
      <c r="AE79" s="105"/>
      <c r="AF79" s="105"/>
      <c r="AG79" s="105"/>
      <c r="AH79" s="105"/>
      <c r="AI79" s="105"/>
      <c r="AJ79" s="105"/>
      <c r="AK79" s="105"/>
      <c r="AL79" s="105"/>
      <c r="AM79" s="105"/>
      <c r="AN79" s="105"/>
      <c r="AO79" s="105"/>
      <c r="AP79" s="105"/>
      <c r="AQ79" s="105"/>
      <c r="AR79" s="105"/>
      <c r="AS79" s="105"/>
      <c r="AT79" s="105"/>
      <c r="AU79" s="105"/>
      <c r="AV79" s="105"/>
      <c r="AW79" s="105"/>
      <c r="AX79" s="105"/>
      <c r="AY79" s="105"/>
      <c r="AZ79" s="105"/>
      <c r="BA79" s="105"/>
      <c r="BB79" s="105"/>
      <c r="BC79" s="105"/>
      <c r="BD79" s="105"/>
      <c r="BE79" s="105"/>
      <c r="BF79" s="105"/>
      <c r="BG79" s="105"/>
      <c r="BH79" s="105"/>
      <c r="BI79" s="105"/>
      <c r="BJ79" s="105"/>
      <c r="BK79" s="105"/>
      <c r="BL79" s="105"/>
      <c r="BM79" s="105"/>
      <c r="BN79" s="105"/>
    </row>
    <row r="80" spans="1:66" s="70" customFormat="1" ht="18" x14ac:dyDescent="0.15">
      <c r="A80" s="124" t="str">
        <f>IF(ISERROR(VALUE(SUBSTITUTE(prevWBS,".",""))),"1",IF(ISERROR(FIND("`",SUBSTITUTE(prevWBS,".","`",1))),TEXT(VALUE(prevWBS)+1,"#"),TEXT(VALUE(LEFT(prevWBS,FIND("`",SUBSTITUTE(prevWBS,".","`",1))-1))+1,"#")))</f>
        <v>1</v>
      </c>
      <c r="B80" s="125" t="s">
        <v>76</v>
      </c>
      <c r="C80" s="78"/>
      <c r="D80" s="79"/>
      <c r="E80" s="99"/>
      <c r="F80" s="100" t="str">
        <f t="shared" ref="F80:F83" si="43">IF(ISBLANK(E80)," - ",IF(G80=0,E80,E80+G80-1))</f>
        <v xml:space="preserve"> - </v>
      </c>
      <c r="G80" s="62"/>
      <c r="H80" s="63"/>
      <c r="I80" s="80" t="str">
        <f>IF(OR(F80=0,E80=0)," - ",NETWORKDAYS(E80,F80))</f>
        <v xml:space="preserve"> - </v>
      </c>
      <c r="J80" s="98"/>
      <c r="K80" s="105"/>
      <c r="L80" s="105"/>
      <c r="M80" s="105"/>
      <c r="N80" s="105"/>
      <c r="O80" s="105"/>
      <c r="P80" s="105"/>
      <c r="Q80" s="105"/>
      <c r="R80" s="105"/>
      <c r="S80" s="105"/>
      <c r="T80" s="105"/>
      <c r="U80" s="105"/>
      <c r="V80" s="105"/>
      <c r="W80" s="105"/>
      <c r="X80" s="105"/>
      <c r="Y80" s="105"/>
      <c r="Z80" s="105"/>
      <c r="AA80" s="105"/>
      <c r="AB80" s="105"/>
      <c r="AC80" s="105"/>
      <c r="AD80" s="105"/>
      <c r="AE80" s="105"/>
      <c r="AF80" s="105"/>
      <c r="AG80" s="105"/>
      <c r="AH80" s="105"/>
      <c r="AI80" s="105"/>
      <c r="AJ80" s="105"/>
      <c r="AK80" s="105"/>
      <c r="AL80" s="105"/>
      <c r="AM80" s="105"/>
      <c r="AN80" s="105"/>
      <c r="AO80" s="105"/>
      <c r="AP80" s="105"/>
      <c r="AQ80" s="105"/>
      <c r="AR80" s="105"/>
      <c r="AS80" s="105"/>
      <c r="AT80" s="105"/>
      <c r="AU80" s="105"/>
      <c r="AV80" s="105"/>
      <c r="AW80" s="105"/>
      <c r="AX80" s="105"/>
      <c r="AY80" s="105"/>
      <c r="AZ80" s="105"/>
      <c r="BA80" s="105"/>
      <c r="BB80" s="105"/>
      <c r="BC80" s="105"/>
      <c r="BD80" s="105"/>
      <c r="BE80" s="105"/>
      <c r="BF80" s="105"/>
      <c r="BG80" s="105"/>
      <c r="BH80" s="105"/>
      <c r="BI80" s="105"/>
      <c r="BJ80" s="105"/>
      <c r="BK80" s="105"/>
      <c r="BL80" s="105"/>
      <c r="BM80" s="105"/>
      <c r="BN80" s="105"/>
    </row>
    <row r="81" spans="1:66" s="70" customFormat="1" ht="18" x14ac:dyDescent="0.15">
      <c r="A81" s="60"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1.1</v>
      </c>
      <c r="B81" s="81" t="s">
        <v>62</v>
      </c>
      <c r="C81" s="81"/>
      <c r="D81" s="79"/>
      <c r="E81" s="99"/>
      <c r="F81" s="100" t="str">
        <f t="shared" si="43"/>
        <v xml:space="preserve"> - </v>
      </c>
      <c r="G81" s="62"/>
      <c r="H81" s="63"/>
      <c r="I81" s="80" t="str">
        <f t="shared" ref="I81:I83" si="44">IF(OR(F81=0,E81=0)," - ",NETWORKDAYS(E81,F81))</f>
        <v xml:space="preserve"> - </v>
      </c>
      <c r="J81" s="98"/>
      <c r="K81" s="105"/>
      <c r="L81" s="105"/>
      <c r="M81" s="105"/>
      <c r="N81" s="105"/>
      <c r="O81" s="105"/>
      <c r="P81" s="105"/>
      <c r="Q81" s="105"/>
      <c r="R81" s="105"/>
      <c r="S81" s="105"/>
      <c r="T81" s="105"/>
      <c r="U81" s="105"/>
      <c r="V81" s="105"/>
      <c r="W81" s="105"/>
      <c r="X81" s="105"/>
      <c r="Y81" s="105"/>
      <c r="Z81" s="105"/>
      <c r="AA81" s="105"/>
      <c r="AB81" s="105"/>
      <c r="AC81" s="105"/>
      <c r="AD81" s="105"/>
      <c r="AE81" s="105"/>
      <c r="AF81" s="105"/>
      <c r="AG81" s="105"/>
      <c r="AH81" s="105"/>
      <c r="AI81" s="105"/>
      <c r="AJ81" s="105"/>
      <c r="AK81" s="105"/>
      <c r="AL81" s="105"/>
      <c r="AM81" s="105"/>
      <c r="AN81" s="105"/>
      <c r="AO81" s="105"/>
      <c r="AP81" s="105"/>
      <c r="AQ81" s="105"/>
      <c r="AR81" s="105"/>
      <c r="AS81" s="105"/>
      <c r="AT81" s="105"/>
      <c r="AU81" s="105"/>
      <c r="AV81" s="105"/>
      <c r="AW81" s="105"/>
      <c r="AX81" s="105"/>
      <c r="AY81" s="105"/>
      <c r="AZ81" s="105"/>
      <c r="BA81" s="105"/>
      <c r="BB81" s="105"/>
      <c r="BC81" s="105"/>
      <c r="BD81" s="105"/>
      <c r="BE81" s="105"/>
      <c r="BF81" s="105"/>
      <c r="BG81" s="105"/>
      <c r="BH81" s="105"/>
      <c r="BI81" s="105"/>
      <c r="BJ81" s="105"/>
      <c r="BK81" s="105"/>
      <c r="BL81" s="105"/>
      <c r="BM81" s="105"/>
      <c r="BN81" s="105"/>
    </row>
    <row r="82" spans="1:66" s="70" customFormat="1" ht="18" x14ac:dyDescent="0.15">
      <c r="A82" s="60"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1.1.1</v>
      </c>
      <c r="B82" s="82" t="s">
        <v>63</v>
      </c>
      <c r="C82" s="81"/>
      <c r="D82" s="79"/>
      <c r="E82" s="99"/>
      <c r="F82" s="100" t="str">
        <f t="shared" si="43"/>
        <v xml:space="preserve"> - </v>
      </c>
      <c r="G82" s="62"/>
      <c r="H82" s="63"/>
      <c r="I82" s="80" t="str">
        <f t="shared" si="44"/>
        <v xml:space="preserve"> - </v>
      </c>
      <c r="J82" s="98"/>
      <c r="K82" s="105"/>
      <c r="L82" s="105"/>
      <c r="M82" s="105"/>
      <c r="N82" s="105"/>
      <c r="O82" s="105"/>
      <c r="P82" s="105"/>
      <c r="Q82" s="105"/>
      <c r="R82" s="105"/>
      <c r="S82" s="105"/>
      <c r="T82" s="105"/>
      <c r="U82" s="105"/>
      <c r="V82" s="105"/>
      <c r="W82" s="105"/>
      <c r="X82" s="105"/>
      <c r="Y82" s="105"/>
      <c r="Z82" s="105"/>
      <c r="AA82" s="105"/>
      <c r="AB82" s="105"/>
      <c r="AC82" s="105"/>
      <c r="AD82" s="105"/>
      <c r="AE82" s="105"/>
      <c r="AF82" s="105"/>
      <c r="AG82" s="105"/>
      <c r="AH82" s="105"/>
      <c r="AI82" s="105"/>
      <c r="AJ82" s="105"/>
      <c r="AK82" s="105"/>
      <c r="AL82" s="105"/>
      <c r="AM82" s="105"/>
      <c r="AN82" s="105"/>
      <c r="AO82" s="105"/>
      <c r="AP82" s="105"/>
      <c r="AQ82" s="105"/>
      <c r="AR82" s="105"/>
      <c r="AS82" s="105"/>
      <c r="AT82" s="105"/>
      <c r="AU82" s="105"/>
      <c r="AV82" s="105"/>
      <c r="AW82" s="105"/>
      <c r="AX82" s="105"/>
      <c r="AY82" s="105"/>
      <c r="AZ82" s="105"/>
      <c r="BA82" s="105"/>
      <c r="BB82" s="105"/>
      <c r="BC82" s="105"/>
      <c r="BD82" s="105"/>
      <c r="BE82" s="105"/>
      <c r="BF82" s="105"/>
      <c r="BG82" s="105"/>
      <c r="BH82" s="105"/>
      <c r="BI82" s="105"/>
      <c r="BJ82" s="105"/>
      <c r="BK82" s="105"/>
      <c r="BL82" s="105"/>
      <c r="BM82" s="105"/>
      <c r="BN82" s="105"/>
    </row>
    <row r="83" spans="1:66" s="70" customFormat="1" ht="18" x14ac:dyDescent="0.15">
      <c r="A83" s="60" t="str">
        <f>IF(ISERROR(VALUE(SUBSTITUTE(prevWBS,".",""))),"0.0.0.1",IF(ISERROR(FIND("`",SUBSTITUTE(prevWBS,".","`",3))),prevWBS&amp;".1",LEFT(prevWBS,FIND("`",SUBSTITUTE(prevWBS,".","`",3)))&amp;IF(ISERROR(FIND("`",SUBSTITUTE(prevWBS,".","`",4))),VALUE(RIGHT(prevWBS,LEN(prevWBS)-FIND("`",SUBSTITUTE(prevWBS,".","`",3))))+1,VALUE(MID(prevWBS,FIND("`",SUBSTITUTE(prevWBS,".","`",3))+1,(FIND("`",SUBSTITUTE(prevWBS,".","`",4))-FIND("`",SUBSTITUTE(prevWBS,".","`",3))-1)))+1)))</f>
        <v>1.1.1.1</v>
      </c>
      <c r="B83" s="82" t="s">
        <v>64</v>
      </c>
      <c r="C83" s="81"/>
      <c r="D83" s="79"/>
      <c r="E83" s="99"/>
      <c r="F83" s="100" t="str">
        <f t="shared" si="43"/>
        <v xml:space="preserve"> - </v>
      </c>
      <c r="G83" s="62"/>
      <c r="H83" s="63"/>
      <c r="I83" s="80" t="str">
        <f t="shared" si="44"/>
        <v xml:space="preserve"> - </v>
      </c>
      <c r="J83" s="98"/>
      <c r="K83" s="105"/>
      <c r="L83" s="105"/>
      <c r="M83" s="105"/>
      <c r="N83" s="105"/>
      <c r="O83" s="105"/>
      <c r="P83" s="105"/>
      <c r="Q83" s="105"/>
      <c r="R83" s="105"/>
      <c r="S83" s="105"/>
      <c r="T83" s="105"/>
      <c r="U83" s="105"/>
      <c r="V83" s="105"/>
      <c r="W83" s="105"/>
      <c r="X83" s="105"/>
      <c r="Y83" s="105"/>
      <c r="Z83" s="105"/>
      <c r="AA83" s="105"/>
      <c r="AB83" s="105"/>
      <c r="AC83" s="105"/>
      <c r="AD83" s="105"/>
      <c r="AE83" s="105"/>
      <c r="AF83" s="105"/>
      <c r="AG83" s="105"/>
      <c r="AH83" s="105"/>
      <c r="AI83" s="105"/>
      <c r="AJ83" s="105"/>
      <c r="AK83" s="105"/>
      <c r="AL83" s="105"/>
      <c r="AM83" s="105"/>
      <c r="AN83" s="105"/>
      <c r="AO83" s="105"/>
      <c r="AP83" s="105"/>
      <c r="AQ83" s="105"/>
      <c r="AR83" s="105"/>
      <c r="AS83" s="105"/>
      <c r="AT83" s="105"/>
      <c r="AU83" s="105"/>
      <c r="AV83" s="105"/>
      <c r="AW83" s="105"/>
      <c r="AX83" s="105"/>
      <c r="AY83" s="105"/>
      <c r="AZ83" s="105"/>
      <c r="BA83" s="105"/>
      <c r="BB83" s="105"/>
      <c r="BC83" s="105"/>
      <c r="BD83" s="105"/>
      <c r="BE83" s="105"/>
      <c r="BF83" s="105"/>
      <c r="BG83" s="105"/>
      <c r="BH83" s="105"/>
      <c r="BI83" s="105"/>
      <c r="BJ83" s="105"/>
      <c r="BK83" s="105"/>
      <c r="BL83" s="105"/>
      <c r="BM83" s="105"/>
      <c r="BN83" s="105"/>
    </row>
    <row r="84" spans="1:66" s="33" customFormat="1" x14ac:dyDescent="0.15">
      <c r="A84" s="30"/>
      <c r="B84" s="31"/>
      <c r="C84" s="31"/>
      <c r="D84" s="32"/>
      <c r="E84" s="31"/>
      <c r="F84" s="31"/>
      <c r="G84" s="31"/>
      <c r="H84" s="31"/>
      <c r="I84" s="31"/>
      <c r="J84" s="31"/>
      <c r="K84" s="31"/>
      <c r="L84" s="31"/>
      <c r="M84" s="31"/>
      <c r="N84" s="31"/>
      <c r="O84" s="31"/>
      <c r="P84" s="31"/>
      <c r="Q84" s="31"/>
      <c r="R84" s="31"/>
      <c r="S84" s="31"/>
      <c r="T84" s="31"/>
      <c r="U84" s="31"/>
      <c r="V84" s="31"/>
      <c r="W84" s="31"/>
      <c r="X84" s="31"/>
      <c r="Y84" s="31"/>
      <c r="Z84" s="31"/>
      <c r="AA84" s="31"/>
      <c r="AB84" s="31"/>
      <c r="AC84" s="31"/>
      <c r="AD84" s="31"/>
      <c r="AE84" s="31"/>
      <c r="AF84" s="31"/>
      <c r="AG84" s="31"/>
      <c r="AH84" s="31"/>
      <c r="AI84" s="31"/>
      <c r="AJ84" s="31"/>
      <c r="AK84" s="31"/>
      <c r="AL84" s="31"/>
      <c r="AM84" s="31"/>
      <c r="AN84" s="31"/>
      <c r="AO84" s="31"/>
      <c r="AP84" s="31"/>
      <c r="AQ84" s="31"/>
      <c r="AR84" s="31"/>
      <c r="AS84" s="31"/>
      <c r="AT84" s="31"/>
      <c r="AU84" s="31"/>
      <c r="AV84" s="31"/>
      <c r="AW84" s="31"/>
      <c r="AX84" s="31"/>
      <c r="AY84" s="31"/>
      <c r="AZ84" s="31"/>
      <c r="BA84" s="31"/>
      <c r="BB84" s="31"/>
      <c r="BC84" s="31"/>
      <c r="BD84" s="31"/>
      <c r="BE84" s="31"/>
      <c r="BF84" s="31"/>
      <c r="BG84" s="31"/>
      <c r="BH84" s="31"/>
      <c r="BI84" s="31"/>
      <c r="BJ84" s="31"/>
      <c r="BK84" s="31"/>
      <c r="BL84" s="31"/>
      <c r="BM84" s="31"/>
      <c r="BN84" s="31"/>
    </row>
  </sheetData>
  <sheetProtection formatCells="0" formatColumns="0" formatRows="0" insertRows="0" deleteRows="0"/>
  <mergeCells count="19">
    <mergeCell ref="K1:AE1"/>
    <mergeCell ref="C5:E5"/>
    <mergeCell ref="R4:X4"/>
    <mergeCell ref="K4:Q4"/>
    <mergeCell ref="C4:E4"/>
    <mergeCell ref="R5:X5"/>
    <mergeCell ref="K5:Q5"/>
    <mergeCell ref="Y4:AE4"/>
    <mergeCell ref="Y5:AE5"/>
    <mergeCell ref="AF4:AL4"/>
    <mergeCell ref="AF5:AL5"/>
    <mergeCell ref="BH4:BN4"/>
    <mergeCell ref="BH5:BN5"/>
    <mergeCell ref="AM5:AS5"/>
    <mergeCell ref="AT4:AZ4"/>
    <mergeCell ref="AT5:AZ5"/>
    <mergeCell ref="AM4:AS4"/>
    <mergeCell ref="BA4:BG4"/>
    <mergeCell ref="BA5:BG5"/>
  </mergeCells>
  <phoneticPr fontId="3" type="noConversion"/>
  <conditionalFormatting sqref="H8:H11 H16:H18 H77:H83 H30 H20:H28 H13">
    <cfRule type="dataBar" priority="254">
      <dataBar>
        <cfvo type="num" val="0"/>
        <cfvo type="num" val="1"/>
        <color theme="0" tint="-0.34998626667073579"/>
      </dataBar>
      <extLst>
        <ext xmlns:x14="http://schemas.microsoft.com/office/spreadsheetml/2009/9/main" uri="{B025F937-C7B1-47D3-B67F-A62EFF666E3E}">
          <x14:id>{0A58A75E-4698-465A-8593-F06B91A3A900}</x14:id>
        </ext>
      </extLst>
    </cfRule>
  </conditionalFormatting>
  <conditionalFormatting sqref="K6:BN7">
    <cfRule type="expression" dxfId="100" priority="297">
      <formula>K$6=TODAY()</formula>
    </cfRule>
  </conditionalFormatting>
  <conditionalFormatting sqref="K8:BN11 K13:BN18 K20:BN30 K33:BN34 K37:BN53 K56:BN57 K64:BN64 K68:BN68 K70:BN70 K73:BN83">
    <cfRule type="expression" dxfId="99" priority="300">
      <formula>AND($E8&lt;=K$6,ROUNDDOWN(($F8-$E8+1)*$H8,0)+$E8-1&gt;=K$6)</formula>
    </cfRule>
    <cfRule type="expression" dxfId="98" priority="301">
      <formula>AND(NOT(ISBLANK($E8)),$E8&lt;=K$6,$F8&gt;=K$6)</formula>
    </cfRule>
  </conditionalFormatting>
  <conditionalFormatting sqref="K6:BN11 K16:BN18 K77:BN83 K30:BN30 K20:BN28 K13:BN13">
    <cfRule type="expression" dxfId="97" priority="260">
      <formula>K$6=TODAY()</formula>
    </cfRule>
  </conditionalFormatting>
  <conditionalFormatting sqref="H15">
    <cfRule type="dataBar" priority="238">
      <dataBar>
        <cfvo type="num" val="0"/>
        <cfvo type="num" val="1"/>
        <color theme="0" tint="-0.34998626667073579"/>
      </dataBar>
      <extLst>
        <ext xmlns:x14="http://schemas.microsoft.com/office/spreadsheetml/2009/9/main" uri="{B025F937-C7B1-47D3-B67F-A62EFF666E3E}">
          <x14:id>{C1E55C9C-328E-7F42-B324-A31B3CE69B6E}</x14:id>
        </ext>
      </extLst>
    </cfRule>
  </conditionalFormatting>
  <conditionalFormatting sqref="K15:BN15">
    <cfRule type="expression" dxfId="96" priority="245">
      <formula>K$6=TODAY()</formula>
    </cfRule>
  </conditionalFormatting>
  <conditionalFormatting sqref="K14:BN14">
    <cfRule type="expression" dxfId="95" priority="241">
      <formula>K$6=TODAY()</formula>
    </cfRule>
  </conditionalFormatting>
  <conditionalFormatting sqref="H14">
    <cfRule type="dataBar" priority="239">
      <dataBar>
        <cfvo type="num" val="0"/>
        <cfvo type="num" val="1"/>
        <color theme="0" tint="-0.34998626667073579"/>
      </dataBar>
      <extLst>
        <ext xmlns:x14="http://schemas.microsoft.com/office/spreadsheetml/2009/9/main" uri="{B025F937-C7B1-47D3-B67F-A62EFF666E3E}">
          <x14:id>{731AA526-2D8A-4E44-A36A-A6E8A815DF02}</x14:id>
        </ext>
      </extLst>
    </cfRule>
  </conditionalFormatting>
  <conditionalFormatting sqref="H33">
    <cfRule type="dataBar" priority="231">
      <dataBar>
        <cfvo type="num" val="0"/>
        <cfvo type="num" val="1"/>
        <color theme="0" tint="-0.34998626667073579"/>
      </dataBar>
      <extLst>
        <ext xmlns:x14="http://schemas.microsoft.com/office/spreadsheetml/2009/9/main" uri="{B025F937-C7B1-47D3-B67F-A62EFF666E3E}">
          <x14:id>{76F9E808-E518-004B-8F3F-F9C4A5184E11}</x14:id>
        </ext>
      </extLst>
    </cfRule>
  </conditionalFormatting>
  <conditionalFormatting sqref="K33:BN33">
    <cfRule type="expression" dxfId="94" priority="232">
      <formula>K$6=TODAY()</formula>
    </cfRule>
  </conditionalFormatting>
  <conditionalFormatting sqref="H34">
    <cfRule type="dataBar" priority="223">
      <dataBar>
        <cfvo type="num" val="0"/>
        <cfvo type="num" val="1"/>
        <color theme="0" tint="-0.34998626667073579"/>
      </dataBar>
      <extLst>
        <ext xmlns:x14="http://schemas.microsoft.com/office/spreadsheetml/2009/9/main" uri="{B025F937-C7B1-47D3-B67F-A62EFF666E3E}">
          <x14:id>{E0177765-3EC5-9140-882D-8D70C69CF8DC}</x14:id>
        </ext>
      </extLst>
    </cfRule>
  </conditionalFormatting>
  <conditionalFormatting sqref="H40">
    <cfRule type="dataBar" priority="215">
      <dataBar>
        <cfvo type="num" val="0"/>
        <cfvo type="num" val="1"/>
        <color theme="0" tint="-0.34998626667073579"/>
      </dataBar>
      <extLst>
        <ext xmlns:x14="http://schemas.microsoft.com/office/spreadsheetml/2009/9/main" uri="{B025F937-C7B1-47D3-B67F-A62EFF666E3E}">
          <x14:id>{940BBC8F-7EC0-0642-8746-9249EB8859FD}</x14:id>
        </ext>
      </extLst>
    </cfRule>
  </conditionalFormatting>
  <conditionalFormatting sqref="K34:BN34">
    <cfRule type="expression" dxfId="93" priority="224">
      <formula>K$6=TODAY()</formula>
    </cfRule>
  </conditionalFormatting>
  <conditionalFormatting sqref="H57">
    <cfRule type="dataBar" priority="207">
      <dataBar>
        <cfvo type="num" val="0"/>
        <cfvo type="num" val="1"/>
        <color theme="0" tint="-0.34998626667073579"/>
      </dataBar>
      <extLst>
        <ext xmlns:x14="http://schemas.microsoft.com/office/spreadsheetml/2009/9/main" uri="{B025F937-C7B1-47D3-B67F-A62EFF666E3E}">
          <x14:id>{DCE5909F-1F84-B443-A941-98EE3155C9AB}</x14:id>
        </ext>
      </extLst>
    </cfRule>
  </conditionalFormatting>
  <conditionalFormatting sqref="K40:BN40">
    <cfRule type="expression" dxfId="92" priority="216">
      <formula>K$6=TODAY()</formula>
    </cfRule>
  </conditionalFormatting>
  <conditionalFormatting sqref="H39">
    <cfRule type="dataBar" priority="219">
      <dataBar>
        <cfvo type="num" val="0"/>
        <cfvo type="num" val="1"/>
        <color theme="0" tint="-0.34998626667073579"/>
      </dataBar>
      <extLst>
        <ext xmlns:x14="http://schemas.microsoft.com/office/spreadsheetml/2009/9/main" uri="{B025F937-C7B1-47D3-B67F-A62EFF666E3E}">
          <x14:id>{D0208E98-1C87-F945-B7BA-D5E81A01579A}</x14:id>
        </ext>
      </extLst>
    </cfRule>
  </conditionalFormatting>
  <conditionalFormatting sqref="K39:BN39">
    <cfRule type="expression" dxfId="91" priority="220">
      <formula>K$6=TODAY()</formula>
    </cfRule>
  </conditionalFormatting>
  <conditionalFormatting sqref="H76">
    <cfRule type="dataBar" priority="199">
      <dataBar>
        <cfvo type="num" val="0"/>
        <cfvo type="num" val="1"/>
        <color theme="0" tint="-0.34998626667073579"/>
      </dataBar>
      <extLst>
        <ext xmlns:x14="http://schemas.microsoft.com/office/spreadsheetml/2009/9/main" uri="{B025F937-C7B1-47D3-B67F-A62EFF666E3E}">
          <x14:id>{F79A7199-BB91-4A40-BF69-CC8C783C7011}</x14:id>
        </ext>
      </extLst>
    </cfRule>
  </conditionalFormatting>
  <conditionalFormatting sqref="K57:BN57">
    <cfRule type="expression" dxfId="90" priority="208">
      <formula>K$6=TODAY()</formula>
    </cfRule>
  </conditionalFormatting>
  <conditionalFormatting sqref="H70">
    <cfRule type="dataBar" priority="191">
      <dataBar>
        <cfvo type="num" val="0"/>
        <cfvo type="num" val="1"/>
        <color theme="0" tint="-0.34998626667073579"/>
      </dataBar>
      <extLst>
        <ext xmlns:x14="http://schemas.microsoft.com/office/spreadsheetml/2009/9/main" uri="{B025F937-C7B1-47D3-B67F-A62EFF666E3E}">
          <x14:id>{F222E3D4-7513-264C-968B-0292F382CD5D}</x14:id>
        </ext>
      </extLst>
    </cfRule>
  </conditionalFormatting>
  <conditionalFormatting sqref="K76:BN76">
    <cfRule type="expression" dxfId="89" priority="200">
      <formula>K$6=TODAY()</formula>
    </cfRule>
  </conditionalFormatting>
  <conditionalFormatting sqref="H56">
    <cfRule type="dataBar" priority="211">
      <dataBar>
        <cfvo type="num" val="0"/>
        <cfvo type="num" val="1"/>
        <color theme="0" tint="-0.34998626667073579"/>
      </dataBar>
      <extLst>
        <ext xmlns:x14="http://schemas.microsoft.com/office/spreadsheetml/2009/9/main" uri="{B025F937-C7B1-47D3-B67F-A62EFF666E3E}">
          <x14:id>{526828FD-A928-6E46-95F8-D74ACD1E339B}</x14:id>
        </ext>
      </extLst>
    </cfRule>
  </conditionalFormatting>
  <conditionalFormatting sqref="K56:BN56">
    <cfRule type="expression" dxfId="88" priority="212">
      <formula>K$6=TODAY()</formula>
    </cfRule>
  </conditionalFormatting>
  <conditionalFormatting sqref="H44">
    <cfRule type="dataBar" priority="179">
      <dataBar>
        <cfvo type="num" val="0"/>
        <cfvo type="num" val="1"/>
        <color theme="0" tint="-0.34998626667073579"/>
      </dataBar>
      <extLst>
        <ext xmlns:x14="http://schemas.microsoft.com/office/spreadsheetml/2009/9/main" uri="{B025F937-C7B1-47D3-B67F-A62EFF666E3E}">
          <x14:id>{730B0F02-39AB-BD42-BB2A-405EFC6279DF}</x14:id>
        </ext>
      </extLst>
    </cfRule>
  </conditionalFormatting>
  <conditionalFormatting sqref="K70:BN70">
    <cfRule type="expression" dxfId="87" priority="192">
      <formula>K$6=TODAY()</formula>
    </cfRule>
  </conditionalFormatting>
  <conditionalFormatting sqref="H75">
    <cfRule type="dataBar" priority="203">
      <dataBar>
        <cfvo type="num" val="0"/>
        <cfvo type="num" val="1"/>
        <color theme="0" tint="-0.34998626667073579"/>
      </dataBar>
      <extLst>
        <ext xmlns:x14="http://schemas.microsoft.com/office/spreadsheetml/2009/9/main" uri="{B025F937-C7B1-47D3-B67F-A62EFF666E3E}">
          <x14:id>{1C2DB213-53A8-4946-B60A-C01681F15068}</x14:id>
        </ext>
      </extLst>
    </cfRule>
  </conditionalFormatting>
  <conditionalFormatting sqref="K75:BN75">
    <cfRule type="expression" dxfId="86" priority="204">
      <formula>K$6=TODAY()</formula>
    </cfRule>
  </conditionalFormatting>
  <conditionalFormatting sqref="H45">
    <cfRule type="dataBar" priority="175">
      <dataBar>
        <cfvo type="num" val="0"/>
        <cfvo type="num" val="1"/>
        <color theme="0" tint="-0.34998626667073579"/>
      </dataBar>
      <extLst>
        <ext xmlns:x14="http://schemas.microsoft.com/office/spreadsheetml/2009/9/main" uri="{B025F937-C7B1-47D3-B67F-A62EFF666E3E}">
          <x14:id>{D8388F22-1F90-F24E-9C6B-625491BBF15E}</x14:id>
        </ext>
      </extLst>
    </cfRule>
  </conditionalFormatting>
  <conditionalFormatting sqref="K44:BN44">
    <cfRule type="expression" dxfId="85" priority="180">
      <formula>K$6=TODAY()</formula>
    </cfRule>
  </conditionalFormatting>
  <conditionalFormatting sqref="H68">
    <cfRule type="dataBar" priority="195">
      <dataBar>
        <cfvo type="num" val="0"/>
        <cfvo type="num" val="1"/>
        <color theme="0" tint="-0.34998626667073579"/>
      </dataBar>
      <extLst>
        <ext xmlns:x14="http://schemas.microsoft.com/office/spreadsheetml/2009/9/main" uri="{B025F937-C7B1-47D3-B67F-A62EFF666E3E}">
          <x14:id>{3CDA81EE-B6E8-9342-8A31-FAA578F3FBDA}</x14:id>
        </ext>
      </extLst>
    </cfRule>
  </conditionalFormatting>
  <conditionalFormatting sqref="K68:BN68">
    <cfRule type="expression" dxfId="84" priority="196">
      <formula>K$6=TODAY()</formula>
    </cfRule>
  </conditionalFormatting>
  <conditionalFormatting sqref="H43">
    <cfRule type="dataBar" priority="167">
      <dataBar>
        <cfvo type="num" val="0"/>
        <cfvo type="num" val="1"/>
        <color theme="0" tint="-0.34998626667073579"/>
      </dataBar>
      <extLst>
        <ext xmlns:x14="http://schemas.microsoft.com/office/spreadsheetml/2009/9/main" uri="{B025F937-C7B1-47D3-B67F-A62EFF666E3E}">
          <x14:id>{6CC7F112-D4C4-2647-8F58-25080F8D0653}</x14:id>
        </ext>
      </extLst>
    </cfRule>
  </conditionalFormatting>
  <conditionalFormatting sqref="K45:BN45">
    <cfRule type="expression" dxfId="83" priority="176">
      <formula>K$6=TODAY()</formula>
    </cfRule>
  </conditionalFormatting>
  <conditionalFormatting sqref="H64">
    <cfRule type="dataBar" priority="187">
      <dataBar>
        <cfvo type="num" val="0"/>
        <cfvo type="num" val="1"/>
        <color theme="0" tint="-0.34998626667073579"/>
      </dataBar>
      <extLst>
        <ext xmlns:x14="http://schemas.microsoft.com/office/spreadsheetml/2009/9/main" uri="{B025F937-C7B1-47D3-B67F-A62EFF666E3E}">
          <x14:id>{51803FA7-1B88-B64E-915D-B792FB43FF62}</x14:id>
        </ext>
      </extLst>
    </cfRule>
  </conditionalFormatting>
  <conditionalFormatting sqref="K64:BN64">
    <cfRule type="expression" dxfId="82" priority="188">
      <formula>K$6=TODAY()</formula>
    </cfRule>
  </conditionalFormatting>
  <conditionalFormatting sqref="H74">
    <cfRule type="dataBar" priority="159">
      <dataBar>
        <cfvo type="num" val="0"/>
        <cfvo type="num" val="1"/>
        <color theme="0" tint="-0.34998626667073579"/>
      </dataBar>
      <extLst>
        <ext xmlns:x14="http://schemas.microsoft.com/office/spreadsheetml/2009/9/main" uri="{B025F937-C7B1-47D3-B67F-A62EFF666E3E}">
          <x14:id>{A44EC134-680C-6943-A530-937463E3A665}</x14:id>
        </ext>
      </extLst>
    </cfRule>
  </conditionalFormatting>
  <conditionalFormatting sqref="K43:BN43">
    <cfRule type="expression" dxfId="81" priority="168">
      <formula>K$6=TODAY()</formula>
    </cfRule>
  </conditionalFormatting>
  <conditionalFormatting sqref="H41">
    <cfRule type="dataBar" priority="171">
      <dataBar>
        <cfvo type="num" val="0"/>
        <cfvo type="num" val="1"/>
        <color theme="0" tint="-0.34998626667073579"/>
      </dataBar>
      <extLst>
        <ext xmlns:x14="http://schemas.microsoft.com/office/spreadsheetml/2009/9/main" uri="{B025F937-C7B1-47D3-B67F-A62EFF666E3E}">
          <x14:id>{6900B624-12B9-8C44-99D7-233CE13C7600}</x14:id>
        </ext>
      </extLst>
    </cfRule>
  </conditionalFormatting>
  <conditionalFormatting sqref="K41:BN41">
    <cfRule type="expression" dxfId="80" priority="172">
      <formula>K$6=TODAY()</formula>
    </cfRule>
  </conditionalFormatting>
  <conditionalFormatting sqref="H29">
    <cfRule type="dataBar" priority="155">
      <dataBar>
        <cfvo type="num" val="0"/>
        <cfvo type="num" val="1"/>
        <color theme="0" tint="-0.34998626667073579"/>
      </dataBar>
      <extLst>
        <ext xmlns:x14="http://schemas.microsoft.com/office/spreadsheetml/2009/9/main" uri="{B025F937-C7B1-47D3-B67F-A62EFF666E3E}">
          <x14:id>{74F8D3DF-6F10-DE48-8073-38A8F97D520C}</x14:id>
        </ext>
      </extLst>
    </cfRule>
  </conditionalFormatting>
  <conditionalFormatting sqref="K74:BN74">
    <cfRule type="expression" dxfId="79" priority="160">
      <formula>K$6=TODAY()</formula>
    </cfRule>
  </conditionalFormatting>
  <conditionalFormatting sqref="H73">
    <cfRule type="dataBar" priority="163">
      <dataBar>
        <cfvo type="num" val="0"/>
        <cfvo type="num" val="1"/>
        <color theme="0" tint="-0.34998626667073579"/>
      </dataBar>
      <extLst>
        <ext xmlns:x14="http://schemas.microsoft.com/office/spreadsheetml/2009/9/main" uri="{B025F937-C7B1-47D3-B67F-A62EFF666E3E}">
          <x14:id>{E9709D54-8704-CF48-BD8A-3E5B6C55A911}</x14:id>
        </ext>
      </extLst>
    </cfRule>
  </conditionalFormatting>
  <conditionalFormatting sqref="K73:BN73">
    <cfRule type="expression" dxfId="78" priority="164">
      <formula>K$6=TODAY()</formula>
    </cfRule>
  </conditionalFormatting>
  <conditionalFormatting sqref="K29:BN29">
    <cfRule type="expression" dxfId="77" priority="156">
      <formula>K$6=TODAY()</formula>
    </cfRule>
  </conditionalFormatting>
  <conditionalFormatting sqref="H12">
    <cfRule type="dataBar" priority="137">
      <dataBar>
        <cfvo type="num" val="0"/>
        <cfvo type="num" val="1"/>
        <color theme="0" tint="-0.34998626667073579"/>
      </dataBar>
      <extLst>
        <ext xmlns:x14="http://schemas.microsoft.com/office/spreadsheetml/2009/9/main" uri="{B025F937-C7B1-47D3-B67F-A62EFF666E3E}">
          <x14:id>{B72F9582-8103-A840-9EC3-CEB5270C8B2A}</x14:id>
        </ext>
      </extLst>
    </cfRule>
  </conditionalFormatting>
  <conditionalFormatting sqref="K12:BN12">
    <cfRule type="expression" dxfId="76" priority="139">
      <formula>AND($E12&lt;=K$6,ROUNDDOWN(($F12-$E12+1)*$H12,0)+$E12-1&gt;=K$6)</formula>
    </cfRule>
    <cfRule type="expression" dxfId="75" priority="140">
      <formula>AND(NOT(ISBLANK($E12)),$E12&lt;=K$6,$F12&gt;=K$6)</formula>
    </cfRule>
  </conditionalFormatting>
  <conditionalFormatting sqref="K12:BN12">
    <cfRule type="expression" dxfId="74" priority="138">
      <formula>K$6=TODAY()</formula>
    </cfRule>
  </conditionalFormatting>
  <conditionalFormatting sqref="H19">
    <cfRule type="dataBar" priority="133">
      <dataBar>
        <cfvo type="num" val="0"/>
        <cfvo type="num" val="1"/>
        <color theme="0" tint="-0.34998626667073579"/>
      </dataBar>
      <extLst>
        <ext xmlns:x14="http://schemas.microsoft.com/office/spreadsheetml/2009/9/main" uri="{B025F937-C7B1-47D3-B67F-A62EFF666E3E}">
          <x14:id>{AE00C115-AB44-B84E-A467-603C2B73AEC4}</x14:id>
        </ext>
      </extLst>
    </cfRule>
  </conditionalFormatting>
  <conditionalFormatting sqref="K19:BN19">
    <cfRule type="expression" dxfId="73" priority="135">
      <formula>AND($E19&lt;=K$6,ROUNDDOWN(($F19-$E19+1)*$H19,0)+$E19-1&gt;=K$6)</formula>
    </cfRule>
    <cfRule type="expression" dxfId="72" priority="136">
      <formula>AND(NOT(ISBLANK($E19)),$E19&lt;=K$6,$F19&gt;=K$6)</formula>
    </cfRule>
  </conditionalFormatting>
  <conditionalFormatting sqref="K19:BN19">
    <cfRule type="expression" dxfId="71" priority="134">
      <formula>K$6=TODAY()</formula>
    </cfRule>
  </conditionalFormatting>
  <conditionalFormatting sqref="H31">
    <cfRule type="dataBar" priority="129">
      <dataBar>
        <cfvo type="num" val="0"/>
        <cfvo type="num" val="1"/>
        <color theme="0" tint="-0.34998626667073579"/>
      </dataBar>
      <extLst>
        <ext xmlns:x14="http://schemas.microsoft.com/office/spreadsheetml/2009/9/main" uri="{B025F937-C7B1-47D3-B67F-A62EFF666E3E}">
          <x14:id>{F31070D4-D4DA-C640-87F5-2362BD3F88D3}</x14:id>
        </ext>
      </extLst>
    </cfRule>
  </conditionalFormatting>
  <conditionalFormatting sqref="K31:BN31">
    <cfRule type="expression" dxfId="70" priority="131">
      <formula>AND($E31&lt;=K$6,ROUNDDOWN(($F31-$E31+1)*$H31,0)+$E31-1&gt;=K$6)</formula>
    </cfRule>
    <cfRule type="expression" dxfId="69" priority="132">
      <formula>AND(NOT(ISBLANK($E31)),$E31&lt;=K$6,$F31&gt;=K$6)</formula>
    </cfRule>
  </conditionalFormatting>
  <conditionalFormatting sqref="K31:BN31">
    <cfRule type="expression" dxfId="68" priority="130">
      <formula>K$6=TODAY()</formula>
    </cfRule>
  </conditionalFormatting>
  <conditionalFormatting sqref="H42">
    <cfRule type="dataBar" priority="125">
      <dataBar>
        <cfvo type="num" val="0"/>
        <cfvo type="num" val="1"/>
        <color theme="0" tint="-0.34998626667073579"/>
      </dataBar>
      <extLst>
        <ext xmlns:x14="http://schemas.microsoft.com/office/spreadsheetml/2009/9/main" uri="{B025F937-C7B1-47D3-B67F-A62EFF666E3E}">
          <x14:id>{2D8C7FF9-E83B-DA4C-B96F-187FC4004B6E}</x14:id>
        </ext>
      </extLst>
    </cfRule>
  </conditionalFormatting>
  <conditionalFormatting sqref="K42:BN42">
    <cfRule type="expression" dxfId="67" priority="126">
      <formula>K$6=TODAY()</formula>
    </cfRule>
  </conditionalFormatting>
  <conditionalFormatting sqref="H44">
    <cfRule type="dataBar" priority="123">
      <dataBar>
        <cfvo type="num" val="0"/>
        <cfvo type="num" val="1"/>
        <color theme="0" tint="-0.34998626667073579"/>
      </dataBar>
      <extLst>
        <ext xmlns:x14="http://schemas.microsoft.com/office/spreadsheetml/2009/9/main" uri="{B025F937-C7B1-47D3-B67F-A62EFF666E3E}">
          <x14:id>{EC734CD8-B493-2444-A426-183D6898AB8B}</x14:id>
        </ext>
      </extLst>
    </cfRule>
  </conditionalFormatting>
  <conditionalFormatting sqref="K44:BN44">
    <cfRule type="expression" dxfId="66" priority="124">
      <formula>K$6=TODAY()</formula>
    </cfRule>
  </conditionalFormatting>
  <conditionalFormatting sqref="H43">
    <cfRule type="dataBar" priority="119">
      <dataBar>
        <cfvo type="num" val="0"/>
        <cfvo type="num" val="1"/>
        <color theme="0" tint="-0.34998626667073579"/>
      </dataBar>
      <extLst>
        <ext xmlns:x14="http://schemas.microsoft.com/office/spreadsheetml/2009/9/main" uri="{B025F937-C7B1-47D3-B67F-A62EFF666E3E}">
          <x14:id>{E43E317B-FDC6-884D-80FD-6FE886865D02}</x14:id>
        </ext>
      </extLst>
    </cfRule>
  </conditionalFormatting>
  <conditionalFormatting sqref="K43:BN43">
    <cfRule type="expression" dxfId="65" priority="120">
      <formula>K$6=TODAY()</formula>
    </cfRule>
  </conditionalFormatting>
  <conditionalFormatting sqref="H49">
    <cfRule type="dataBar" priority="113">
      <dataBar>
        <cfvo type="num" val="0"/>
        <cfvo type="num" val="1"/>
        <color theme="0" tint="-0.34998626667073579"/>
      </dataBar>
      <extLst>
        <ext xmlns:x14="http://schemas.microsoft.com/office/spreadsheetml/2009/9/main" uri="{B025F937-C7B1-47D3-B67F-A62EFF666E3E}">
          <x14:id>{55EA0FDE-0D3E-4745-A36E-0B1D4AFCA0B3}</x14:id>
        </ext>
      </extLst>
    </cfRule>
  </conditionalFormatting>
  <conditionalFormatting sqref="H47">
    <cfRule type="dataBar" priority="111">
      <dataBar>
        <cfvo type="num" val="0"/>
        <cfvo type="num" val="1"/>
        <color theme="0" tint="-0.34998626667073579"/>
      </dataBar>
      <extLst>
        <ext xmlns:x14="http://schemas.microsoft.com/office/spreadsheetml/2009/9/main" uri="{B025F937-C7B1-47D3-B67F-A62EFF666E3E}">
          <x14:id>{6197F1EF-B118-6948-9F03-A07AD16BA4B0}</x14:id>
        </ext>
      </extLst>
    </cfRule>
  </conditionalFormatting>
  <conditionalFormatting sqref="K49:BN49">
    <cfRule type="expression" dxfId="64" priority="114">
      <formula>K$6=TODAY()</formula>
    </cfRule>
  </conditionalFormatting>
  <conditionalFormatting sqref="K47:BN47">
    <cfRule type="expression" dxfId="63" priority="112">
      <formula>K$6=TODAY()</formula>
    </cfRule>
  </conditionalFormatting>
  <conditionalFormatting sqref="H48">
    <cfRule type="dataBar" priority="115">
      <dataBar>
        <cfvo type="num" val="0"/>
        <cfvo type="num" val="1"/>
        <color theme="0" tint="-0.34998626667073579"/>
      </dataBar>
      <extLst>
        <ext xmlns:x14="http://schemas.microsoft.com/office/spreadsheetml/2009/9/main" uri="{B025F937-C7B1-47D3-B67F-A62EFF666E3E}">
          <x14:id>{62B782CE-B4EE-3248-8062-C7B6136695B8}</x14:id>
        </ext>
      </extLst>
    </cfRule>
  </conditionalFormatting>
  <conditionalFormatting sqref="K48:BN48">
    <cfRule type="expression" dxfId="62" priority="116">
      <formula>K$6=TODAY()</formula>
    </cfRule>
  </conditionalFormatting>
  <conditionalFormatting sqref="H46">
    <cfRule type="dataBar" priority="107">
      <dataBar>
        <cfvo type="num" val="0"/>
        <cfvo type="num" val="1"/>
        <color theme="0" tint="-0.34998626667073579"/>
      </dataBar>
      <extLst>
        <ext xmlns:x14="http://schemas.microsoft.com/office/spreadsheetml/2009/9/main" uri="{B025F937-C7B1-47D3-B67F-A62EFF666E3E}">
          <x14:id>{B20BAABC-5D33-C841-9D14-5FFD8FE222EB}</x14:id>
        </ext>
      </extLst>
    </cfRule>
  </conditionalFormatting>
  <conditionalFormatting sqref="K46:BN46">
    <cfRule type="expression" dxfId="61" priority="108">
      <formula>K$6=TODAY()</formula>
    </cfRule>
  </conditionalFormatting>
  <conditionalFormatting sqref="H48">
    <cfRule type="dataBar" priority="105">
      <dataBar>
        <cfvo type="num" val="0"/>
        <cfvo type="num" val="1"/>
        <color theme="0" tint="-0.34998626667073579"/>
      </dataBar>
      <extLst>
        <ext xmlns:x14="http://schemas.microsoft.com/office/spreadsheetml/2009/9/main" uri="{B025F937-C7B1-47D3-B67F-A62EFF666E3E}">
          <x14:id>{1D3271B6-B451-8B40-8A00-8FC357E3FBCB}</x14:id>
        </ext>
      </extLst>
    </cfRule>
  </conditionalFormatting>
  <conditionalFormatting sqref="K48:BN48">
    <cfRule type="expression" dxfId="60" priority="106">
      <formula>K$6=TODAY()</formula>
    </cfRule>
  </conditionalFormatting>
  <conditionalFormatting sqref="H47">
    <cfRule type="dataBar" priority="101">
      <dataBar>
        <cfvo type="num" val="0"/>
        <cfvo type="num" val="1"/>
        <color theme="0" tint="-0.34998626667073579"/>
      </dataBar>
      <extLst>
        <ext xmlns:x14="http://schemas.microsoft.com/office/spreadsheetml/2009/9/main" uri="{B025F937-C7B1-47D3-B67F-A62EFF666E3E}">
          <x14:id>{EEA9B63F-7FAE-E843-9C9B-383F4A834582}</x14:id>
        </ext>
      </extLst>
    </cfRule>
  </conditionalFormatting>
  <conditionalFormatting sqref="K47:BN47">
    <cfRule type="expression" dxfId="59" priority="102">
      <formula>K$6=TODAY()</formula>
    </cfRule>
  </conditionalFormatting>
  <conditionalFormatting sqref="H51">
    <cfRule type="dataBar" priority="95">
      <dataBar>
        <cfvo type="num" val="0"/>
        <cfvo type="num" val="1"/>
        <color theme="0" tint="-0.34998626667073579"/>
      </dataBar>
      <extLst>
        <ext xmlns:x14="http://schemas.microsoft.com/office/spreadsheetml/2009/9/main" uri="{B025F937-C7B1-47D3-B67F-A62EFF666E3E}">
          <x14:id>{45DBF916-A8A9-7242-A073-3F7A0C031371}</x14:id>
        </ext>
      </extLst>
    </cfRule>
  </conditionalFormatting>
  <conditionalFormatting sqref="K51:BN51">
    <cfRule type="expression" dxfId="58" priority="96">
      <formula>K$6=TODAY()</formula>
    </cfRule>
  </conditionalFormatting>
  <conditionalFormatting sqref="H52">
    <cfRule type="dataBar" priority="97">
      <dataBar>
        <cfvo type="num" val="0"/>
        <cfvo type="num" val="1"/>
        <color theme="0" tint="-0.34998626667073579"/>
      </dataBar>
      <extLst>
        <ext xmlns:x14="http://schemas.microsoft.com/office/spreadsheetml/2009/9/main" uri="{B025F937-C7B1-47D3-B67F-A62EFF666E3E}">
          <x14:id>{892E8868-478E-5D49-B9E6-1D987C0BEC52}</x14:id>
        </ext>
      </extLst>
    </cfRule>
  </conditionalFormatting>
  <conditionalFormatting sqref="K52:BN52">
    <cfRule type="expression" dxfId="57" priority="98">
      <formula>K$6=TODAY()</formula>
    </cfRule>
  </conditionalFormatting>
  <conditionalFormatting sqref="H50">
    <cfRule type="dataBar" priority="91">
      <dataBar>
        <cfvo type="num" val="0"/>
        <cfvo type="num" val="1"/>
        <color theme="0" tint="-0.34998626667073579"/>
      </dataBar>
      <extLst>
        <ext xmlns:x14="http://schemas.microsoft.com/office/spreadsheetml/2009/9/main" uri="{B025F937-C7B1-47D3-B67F-A62EFF666E3E}">
          <x14:id>{F0001EAE-A348-374E-B4FF-F2EF90A886A7}</x14:id>
        </ext>
      </extLst>
    </cfRule>
  </conditionalFormatting>
  <conditionalFormatting sqref="K50:BN50">
    <cfRule type="expression" dxfId="56" priority="92">
      <formula>K$6=TODAY()</formula>
    </cfRule>
  </conditionalFormatting>
  <conditionalFormatting sqref="H52">
    <cfRule type="dataBar" priority="89">
      <dataBar>
        <cfvo type="num" val="0"/>
        <cfvo type="num" val="1"/>
        <color theme="0" tint="-0.34998626667073579"/>
      </dataBar>
      <extLst>
        <ext xmlns:x14="http://schemas.microsoft.com/office/spreadsheetml/2009/9/main" uri="{B025F937-C7B1-47D3-B67F-A62EFF666E3E}">
          <x14:id>{5461E562-5FD8-DA4A-96D3-8D62012F23CC}</x14:id>
        </ext>
      </extLst>
    </cfRule>
  </conditionalFormatting>
  <conditionalFormatting sqref="K52:BN52">
    <cfRule type="expression" dxfId="55" priority="90">
      <formula>K$6=TODAY()</formula>
    </cfRule>
  </conditionalFormatting>
  <conditionalFormatting sqref="H51">
    <cfRule type="dataBar" priority="85">
      <dataBar>
        <cfvo type="num" val="0"/>
        <cfvo type="num" val="1"/>
        <color theme="0" tint="-0.34998626667073579"/>
      </dataBar>
      <extLst>
        <ext xmlns:x14="http://schemas.microsoft.com/office/spreadsheetml/2009/9/main" uri="{B025F937-C7B1-47D3-B67F-A62EFF666E3E}">
          <x14:id>{93341AD5-A9C0-8C4C-9660-AABB50FC5903}</x14:id>
        </ext>
      </extLst>
    </cfRule>
  </conditionalFormatting>
  <conditionalFormatting sqref="K51:BN51">
    <cfRule type="expression" dxfId="54" priority="86">
      <formula>K$6=TODAY()</formula>
    </cfRule>
  </conditionalFormatting>
  <conditionalFormatting sqref="H32">
    <cfRule type="dataBar" priority="81">
      <dataBar>
        <cfvo type="num" val="0"/>
        <cfvo type="num" val="1"/>
        <color theme="0" tint="-0.34998626667073579"/>
      </dataBar>
      <extLst>
        <ext xmlns:x14="http://schemas.microsoft.com/office/spreadsheetml/2009/9/main" uri="{B025F937-C7B1-47D3-B67F-A62EFF666E3E}">
          <x14:id>{4E682BF2-C32E-1F48-8563-FE8672133400}</x14:id>
        </ext>
      </extLst>
    </cfRule>
  </conditionalFormatting>
  <conditionalFormatting sqref="K32:BN32">
    <cfRule type="expression" dxfId="53" priority="83">
      <formula>AND($E32&lt;=K$6,ROUNDDOWN(($F32-$E32+1)*$H32,0)+$E32-1&gt;=K$6)</formula>
    </cfRule>
    <cfRule type="expression" dxfId="52" priority="84">
      <formula>AND(NOT(ISBLANK($E32)),$E32&lt;=K$6,$F32&gt;=K$6)</formula>
    </cfRule>
  </conditionalFormatting>
  <conditionalFormatting sqref="K32:BN32">
    <cfRule type="expression" dxfId="51" priority="82">
      <formula>K$6=TODAY()</formula>
    </cfRule>
  </conditionalFormatting>
  <conditionalFormatting sqref="K35:BN35">
    <cfRule type="expression" dxfId="50" priority="79">
      <formula>AND($E35&lt;=K$6,ROUNDDOWN(($F35-$E35+1)*$H35,0)+$E35-1&gt;=K$6)</formula>
    </cfRule>
    <cfRule type="expression" dxfId="49" priority="80">
      <formula>AND(NOT(ISBLANK($E35)),$E35&lt;=K$6,$F35&gt;=K$6)</formula>
    </cfRule>
  </conditionalFormatting>
  <conditionalFormatting sqref="H35">
    <cfRule type="dataBar" priority="77">
      <dataBar>
        <cfvo type="num" val="0"/>
        <cfvo type="num" val="1"/>
        <color theme="0" tint="-0.34998626667073579"/>
      </dataBar>
      <extLst>
        <ext xmlns:x14="http://schemas.microsoft.com/office/spreadsheetml/2009/9/main" uri="{B025F937-C7B1-47D3-B67F-A62EFF666E3E}">
          <x14:id>{6303DE5C-0625-734E-AA23-40A33BD4C47E}</x14:id>
        </ext>
      </extLst>
    </cfRule>
  </conditionalFormatting>
  <conditionalFormatting sqref="K35:BN35">
    <cfRule type="expression" dxfId="48" priority="78">
      <formula>K$6=TODAY()</formula>
    </cfRule>
  </conditionalFormatting>
  <conditionalFormatting sqref="K36:BN36">
    <cfRule type="expression" dxfId="47" priority="75">
      <formula>AND($E36&lt;=K$6,ROUNDDOWN(($F36-$E36+1)*$H36,0)+$E36-1&gt;=K$6)</formula>
    </cfRule>
    <cfRule type="expression" dxfId="46" priority="76">
      <formula>AND(NOT(ISBLANK($E36)),$E36&lt;=K$6,$F36&gt;=K$6)</formula>
    </cfRule>
  </conditionalFormatting>
  <conditionalFormatting sqref="H36">
    <cfRule type="dataBar" priority="73">
      <dataBar>
        <cfvo type="num" val="0"/>
        <cfvo type="num" val="1"/>
        <color theme="0" tint="-0.34998626667073579"/>
      </dataBar>
      <extLst>
        <ext xmlns:x14="http://schemas.microsoft.com/office/spreadsheetml/2009/9/main" uri="{B025F937-C7B1-47D3-B67F-A62EFF666E3E}">
          <x14:id>{F97BC70F-D553-B54D-957F-13D55D53D419}</x14:id>
        </ext>
      </extLst>
    </cfRule>
  </conditionalFormatting>
  <conditionalFormatting sqref="K36:BN36">
    <cfRule type="expression" dxfId="45" priority="74">
      <formula>K$6=TODAY()</formula>
    </cfRule>
  </conditionalFormatting>
  <conditionalFormatting sqref="H37">
    <cfRule type="dataBar" priority="65">
      <dataBar>
        <cfvo type="num" val="0"/>
        <cfvo type="num" val="1"/>
        <color theme="0" tint="-0.34998626667073579"/>
      </dataBar>
      <extLst>
        <ext xmlns:x14="http://schemas.microsoft.com/office/spreadsheetml/2009/9/main" uri="{B025F937-C7B1-47D3-B67F-A62EFF666E3E}">
          <x14:id>{2DDD3C4E-133F-AC49-8DE6-A405AE85BB52}</x14:id>
        </ext>
      </extLst>
    </cfRule>
  </conditionalFormatting>
  <conditionalFormatting sqref="K37:BN37">
    <cfRule type="expression" dxfId="44" priority="66">
      <formula>K$6=TODAY()</formula>
    </cfRule>
  </conditionalFormatting>
  <conditionalFormatting sqref="H38">
    <cfRule type="dataBar" priority="61">
      <dataBar>
        <cfvo type="num" val="0"/>
        <cfvo type="num" val="1"/>
        <color theme="0" tint="-0.34998626667073579"/>
      </dataBar>
      <extLst>
        <ext xmlns:x14="http://schemas.microsoft.com/office/spreadsheetml/2009/9/main" uri="{B025F937-C7B1-47D3-B67F-A62EFF666E3E}">
          <x14:id>{0F2BADBA-FA87-2743-BAA3-5CA3C34E9D99}</x14:id>
        </ext>
      </extLst>
    </cfRule>
  </conditionalFormatting>
  <conditionalFormatting sqref="K38:BN38">
    <cfRule type="expression" dxfId="43" priority="62">
      <formula>K$6=TODAY()</formula>
    </cfRule>
  </conditionalFormatting>
  <conditionalFormatting sqref="H53">
    <cfRule type="dataBar" priority="57">
      <dataBar>
        <cfvo type="num" val="0"/>
        <cfvo type="num" val="1"/>
        <color theme="0" tint="-0.34998626667073579"/>
      </dataBar>
      <extLst>
        <ext xmlns:x14="http://schemas.microsoft.com/office/spreadsheetml/2009/9/main" uri="{B025F937-C7B1-47D3-B67F-A62EFF666E3E}">
          <x14:id>{DEC8A02F-80BB-FF4A-8656-257DA44E514E}</x14:id>
        </ext>
      </extLst>
    </cfRule>
  </conditionalFormatting>
  <conditionalFormatting sqref="K53:BN53">
    <cfRule type="expression" dxfId="42" priority="58">
      <formula>K$6=TODAY()</formula>
    </cfRule>
  </conditionalFormatting>
  <conditionalFormatting sqref="H54">
    <cfRule type="dataBar" priority="53">
      <dataBar>
        <cfvo type="num" val="0"/>
        <cfvo type="num" val="1"/>
        <color theme="0" tint="-0.34998626667073579"/>
      </dataBar>
      <extLst>
        <ext xmlns:x14="http://schemas.microsoft.com/office/spreadsheetml/2009/9/main" uri="{B025F937-C7B1-47D3-B67F-A62EFF666E3E}">
          <x14:id>{910ED5D5-A724-334B-944C-5D03D18E3B6F}</x14:id>
        </ext>
      </extLst>
    </cfRule>
  </conditionalFormatting>
  <conditionalFormatting sqref="K54:BN54">
    <cfRule type="expression" dxfId="41" priority="55">
      <formula>AND($E54&lt;=K$6,ROUNDDOWN(($F54-$E54+1)*$H54,0)+$E54-1&gt;=K$6)</formula>
    </cfRule>
    <cfRule type="expression" dxfId="40" priority="56">
      <formula>AND(NOT(ISBLANK($E54)),$E54&lt;=K$6,$F54&gt;=K$6)</formula>
    </cfRule>
  </conditionalFormatting>
  <conditionalFormatting sqref="K54:BN54">
    <cfRule type="expression" dxfId="39" priority="54">
      <formula>K$6=TODAY()</formula>
    </cfRule>
  </conditionalFormatting>
  <conditionalFormatting sqref="H55">
    <cfRule type="dataBar" priority="49">
      <dataBar>
        <cfvo type="num" val="0"/>
        <cfvo type="num" val="1"/>
        <color theme="0" tint="-0.34998626667073579"/>
      </dataBar>
      <extLst>
        <ext xmlns:x14="http://schemas.microsoft.com/office/spreadsheetml/2009/9/main" uri="{B025F937-C7B1-47D3-B67F-A62EFF666E3E}">
          <x14:id>{4BE3C20B-7E8A-0340-A82D-76ED7D1338B6}</x14:id>
        </ext>
      </extLst>
    </cfRule>
  </conditionalFormatting>
  <conditionalFormatting sqref="K55:BN55">
    <cfRule type="expression" dxfId="38" priority="51">
      <formula>AND($E55&lt;=K$6,ROUNDDOWN(($F55-$E55+1)*$H55,0)+$E55-1&gt;=K$6)</formula>
    </cfRule>
    <cfRule type="expression" dxfId="37" priority="52">
      <formula>AND(NOT(ISBLANK($E55)),$E55&lt;=K$6,$F55&gt;=K$6)</formula>
    </cfRule>
  </conditionalFormatting>
  <conditionalFormatting sqref="K55:BN55">
    <cfRule type="expression" dxfId="36" priority="50">
      <formula>K$6=TODAY()</formula>
    </cfRule>
  </conditionalFormatting>
  <conditionalFormatting sqref="K59:BN59">
    <cfRule type="expression" dxfId="35" priority="47">
      <formula>AND($E59&lt;=K$6,ROUNDDOWN(($F59-$E59+1)*$H59,0)+$E59-1&gt;=K$6)</formula>
    </cfRule>
    <cfRule type="expression" dxfId="34" priority="48">
      <formula>AND(NOT(ISBLANK($E59)),$E59&lt;=K$6,$F59&gt;=K$6)</formula>
    </cfRule>
  </conditionalFormatting>
  <conditionalFormatting sqref="H59">
    <cfRule type="dataBar" priority="45">
      <dataBar>
        <cfvo type="num" val="0"/>
        <cfvo type="num" val="1"/>
        <color theme="0" tint="-0.34998626667073579"/>
      </dataBar>
      <extLst>
        <ext xmlns:x14="http://schemas.microsoft.com/office/spreadsheetml/2009/9/main" uri="{B025F937-C7B1-47D3-B67F-A62EFF666E3E}">
          <x14:id>{6A660D63-3B7F-A749-B18A-47D5F4FD4BD3}</x14:id>
        </ext>
      </extLst>
    </cfRule>
  </conditionalFormatting>
  <conditionalFormatting sqref="K59:BN59">
    <cfRule type="expression" dxfId="33" priority="46">
      <formula>K$6=TODAY()</formula>
    </cfRule>
  </conditionalFormatting>
  <conditionalFormatting sqref="K60:BN60">
    <cfRule type="expression" dxfId="32" priority="43">
      <formula>AND($E60&lt;=K$6,ROUNDDOWN(($F60-$E60+1)*$H60,0)+$E60-1&gt;=K$6)</formula>
    </cfRule>
    <cfRule type="expression" dxfId="31" priority="44">
      <formula>AND(NOT(ISBLANK($E60)),$E60&lt;=K$6,$F60&gt;=K$6)</formula>
    </cfRule>
  </conditionalFormatting>
  <conditionalFormatting sqref="H60">
    <cfRule type="dataBar" priority="41">
      <dataBar>
        <cfvo type="num" val="0"/>
        <cfvo type="num" val="1"/>
        <color theme="0" tint="-0.34998626667073579"/>
      </dataBar>
      <extLst>
        <ext xmlns:x14="http://schemas.microsoft.com/office/spreadsheetml/2009/9/main" uri="{B025F937-C7B1-47D3-B67F-A62EFF666E3E}">
          <x14:id>{06AA0FD3-EBB4-C646-9DA4-4C52010BF18E}</x14:id>
        </ext>
      </extLst>
    </cfRule>
  </conditionalFormatting>
  <conditionalFormatting sqref="K60:BN60">
    <cfRule type="expression" dxfId="30" priority="42">
      <formula>K$6=TODAY()</formula>
    </cfRule>
  </conditionalFormatting>
  <conditionalFormatting sqref="K58:BN58">
    <cfRule type="expression" dxfId="29" priority="39">
      <formula>AND($E58&lt;=K$6,ROUNDDOWN(($F58-$E58+1)*$H58,0)+$E58-1&gt;=K$6)</formula>
    </cfRule>
    <cfRule type="expression" dxfId="28" priority="40">
      <formula>AND(NOT(ISBLANK($E58)),$E58&lt;=K$6,$F58&gt;=K$6)</formula>
    </cfRule>
  </conditionalFormatting>
  <conditionalFormatting sqref="H58">
    <cfRule type="dataBar" priority="37">
      <dataBar>
        <cfvo type="num" val="0"/>
        <cfvo type="num" val="1"/>
        <color theme="0" tint="-0.34998626667073579"/>
      </dataBar>
      <extLst>
        <ext xmlns:x14="http://schemas.microsoft.com/office/spreadsheetml/2009/9/main" uri="{B025F937-C7B1-47D3-B67F-A62EFF666E3E}">
          <x14:id>{EA0F6348-41A2-2C4E-AF86-40C164BC7828}</x14:id>
        </ext>
      </extLst>
    </cfRule>
  </conditionalFormatting>
  <conditionalFormatting sqref="K58:BN58">
    <cfRule type="expression" dxfId="27" priority="38">
      <formula>K$6=TODAY()</formula>
    </cfRule>
  </conditionalFormatting>
  <conditionalFormatting sqref="K63:BN63">
    <cfRule type="expression" dxfId="26" priority="35">
      <formula>AND($E63&lt;=K$6,ROUNDDOWN(($F63-$E63+1)*$H63,0)+$E63-1&gt;=K$6)</formula>
    </cfRule>
    <cfRule type="expression" dxfId="25" priority="36">
      <formula>AND(NOT(ISBLANK($E63)),$E63&lt;=K$6,$F63&gt;=K$6)</formula>
    </cfRule>
  </conditionalFormatting>
  <conditionalFormatting sqref="H63">
    <cfRule type="dataBar" priority="33">
      <dataBar>
        <cfvo type="num" val="0"/>
        <cfvo type="num" val="1"/>
        <color theme="0" tint="-0.34998626667073579"/>
      </dataBar>
      <extLst>
        <ext xmlns:x14="http://schemas.microsoft.com/office/spreadsheetml/2009/9/main" uri="{B025F937-C7B1-47D3-B67F-A62EFF666E3E}">
          <x14:id>{F8A8856B-52A6-514C-B303-65920B23BA6E}</x14:id>
        </ext>
      </extLst>
    </cfRule>
  </conditionalFormatting>
  <conditionalFormatting sqref="K63:BN63">
    <cfRule type="expression" dxfId="24" priority="34">
      <formula>K$6=TODAY()</formula>
    </cfRule>
  </conditionalFormatting>
  <conditionalFormatting sqref="K62:BN62">
    <cfRule type="expression" dxfId="23" priority="31">
      <formula>AND($E62&lt;=K$6,ROUNDDOWN(($F62-$E62+1)*$H62,0)+$E62-1&gt;=K$6)</formula>
    </cfRule>
    <cfRule type="expression" dxfId="22" priority="32">
      <formula>AND(NOT(ISBLANK($E62)),$E62&lt;=K$6,$F62&gt;=K$6)</formula>
    </cfRule>
  </conditionalFormatting>
  <conditionalFormatting sqref="H62">
    <cfRule type="dataBar" priority="29">
      <dataBar>
        <cfvo type="num" val="0"/>
        <cfvo type="num" val="1"/>
        <color theme="0" tint="-0.34998626667073579"/>
      </dataBar>
      <extLst>
        <ext xmlns:x14="http://schemas.microsoft.com/office/spreadsheetml/2009/9/main" uri="{B025F937-C7B1-47D3-B67F-A62EFF666E3E}">
          <x14:id>{D1A71D1C-EF1B-8540-A82B-798D6780A3B4}</x14:id>
        </ext>
      </extLst>
    </cfRule>
  </conditionalFormatting>
  <conditionalFormatting sqref="K62:BN62">
    <cfRule type="expression" dxfId="21" priority="30">
      <formula>K$6=TODAY()</formula>
    </cfRule>
  </conditionalFormatting>
  <conditionalFormatting sqref="H61">
    <cfRule type="dataBar" priority="25">
      <dataBar>
        <cfvo type="num" val="0"/>
        <cfvo type="num" val="1"/>
        <color theme="0" tint="-0.34998626667073579"/>
      </dataBar>
      <extLst>
        <ext xmlns:x14="http://schemas.microsoft.com/office/spreadsheetml/2009/9/main" uri="{B025F937-C7B1-47D3-B67F-A62EFF666E3E}">
          <x14:id>{64EFD492-64FC-2544-A02A-FE01AD7362CF}</x14:id>
        </ext>
      </extLst>
    </cfRule>
  </conditionalFormatting>
  <conditionalFormatting sqref="K61:BN61">
    <cfRule type="expression" dxfId="20" priority="27">
      <formula>AND($E61&lt;=K$6,ROUNDDOWN(($F61-$E61+1)*$H61,0)+$E61-1&gt;=K$6)</formula>
    </cfRule>
    <cfRule type="expression" dxfId="19" priority="28">
      <formula>AND(NOT(ISBLANK($E61)),$E61&lt;=K$6,$F61&gt;=K$6)</formula>
    </cfRule>
  </conditionalFormatting>
  <conditionalFormatting sqref="K61:BN61">
    <cfRule type="expression" dxfId="18" priority="26">
      <formula>K$6=TODAY()</formula>
    </cfRule>
  </conditionalFormatting>
  <conditionalFormatting sqref="H67">
    <cfRule type="dataBar" priority="21">
      <dataBar>
        <cfvo type="num" val="0"/>
        <cfvo type="num" val="1"/>
        <color theme="0" tint="-0.34998626667073579"/>
      </dataBar>
      <extLst>
        <ext xmlns:x14="http://schemas.microsoft.com/office/spreadsheetml/2009/9/main" uri="{B025F937-C7B1-47D3-B67F-A62EFF666E3E}">
          <x14:id>{95840BDE-59C1-FD4A-A584-9E1DB3AD1B8D}</x14:id>
        </ext>
      </extLst>
    </cfRule>
  </conditionalFormatting>
  <conditionalFormatting sqref="K67:BN67">
    <cfRule type="expression" dxfId="17" priority="23">
      <formula>AND($E67&lt;=K$6,ROUNDDOWN(($F67-$E67+1)*$H67,0)+$E67-1&gt;=K$6)</formula>
    </cfRule>
    <cfRule type="expression" dxfId="16" priority="24">
      <formula>AND(NOT(ISBLANK($E67)),$E67&lt;=K$6,$F67&gt;=K$6)</formula>
    </cfRule>
  </conditionalFormatting>
  <conditionalFormatting sqref="K67:BN67">
    <cfRule type="expression" dxfId="15" priority="22">
      <formula>K$6=TODAY()</formula>
    </cfRule>
  </conditionalFormatting>
  <conditionalFormatting sqref="H65">
    <cfRule type="dataBar" priority="17">
      <dataBar>
        <cfvo type="num" val="0"/>
        <cfvo type="num" val="1"/>
        <color theme="0" tint="-0.34998626667073579"/>
      </dataBar>
      <extLst>
        <ext xmlns:x14="http://schemas.microsoft.com/office/spreadsheetml/2009/9/main" uri="{B025F937-C7B1-47D3-B67F-A62EFF666E3E}">
          <x14:id>{5B0425BC-6340-504C-83BE-295A46854875}</x14:id>
        </ext>
      </extLst>
    </cfRule>
  </conditionalFormatting>
  <conditionalFormatting sqref="K65:BN65">
    <cfRule type="expression" dxfId="14" priority="19">
      <formula>AND($E65&lt;=K$6,ROUNDDOWN(($F65-$E65+1)*$H65,0)+$E65-1&gt;=K$6)</formula>
    </cfRule>
    <cfRule type="expression" dxfId="13" priority="20">
      <formula>AND(NOT(ISBLANK($E65)),$E65&lt;=K$6,$F65&gt;=K$6)</formula>
    </cfRule>
  </conditionalFormatting>
  <conditionalFormatting sqref="K65:BN65">
    <cfRule type="expression" dxfId="12" priority="18">
      <formula>K$6=TODAY()</formula>
    </cfRule>
  </conditionalFormatting>
  <conditionalFormatting sqref="H66">
    <cfRule type="dataBar" priority="13">
      <dataBar>
        <cfvo type="num" val="0"/>
        <cfvo type="num" val="1"/>
        <color theme="0" tint="-0.34998626667073579"/>
      </dataBar>
      <extLst>
        <ext xmlns:x14="http://schemas.microsoft.com/office/spreadsheetml/2009/9/main" uri="{B025F937-C7B1-47D3-B67F-A62EFF666E3E}">
          <x14:id>{AF85AD64-F37C-5248-8CB9-22DA1A3EEE44}</x14:id>
        </ext>
      </extLst>
    </cfRule>
  </conditionalFormatting>
  <conditionalFormatting sqref="K66:BN66">
    <cfRule type="expression" dxfId="11" priority="15">
      <formula>AND($E66&lt;=K$6,ROUNDDOWN(($F66-$E66+1)*$H66,0)+$E66-1&gt;=K$6)</formula>
    </cfRule>
    <cfRule type="expression" dxfId="10" priority="16">
      <formula>AND(NOT(ISBLANK($E66)),$E66&lt;=K$6,$F66&gt;=K$6)</formula>
    </cfRule>
  </conditionalFormatting>
  <conditionalFormatting sqref="K66:BN66">
    <cfRule type="expression" dxfId="9" priority="14">
      <formula>K$6=TODAY()</formula>
    </cfRule>
  </conditionalFormatting>
  <conditionalFormatting sqref="H69">
    <cfRule type="dataBar" priority="9">
      <dataBar>
        <cfvo type="num" val="0"/>
        <cfvo type="num" val="1"/>
        <color theme="0" tint="-0.34998626667073579"/>
      </dataBar>
      <extLst>
        <ext xmlns:x14="http://schemas.microsoft.com/office/spreadsheetml/2009/9/main" uri="{B025F937-C7B1-47D3-B67F-A62EFF666E3E}">
          <x14:id>{1300AA6F-2993-A74B-BA55-46E9906C9DE2}</x14:id>
        </ext>
      </extLst>
    </cfRule>
  </conditionalFormatting>
  <conditionalFormatting sqref="K69:BN69">
    <cfRule type="expression" dxfId="8" priority="11">
      <formula>AND($E69&lt;=K$6,ROUNDDOWN(($F69-$E69+1)*$H69,0)+$E69-1&gt;=K$6)</formula>
    </cfRule>
    <cfRule type="expression" dxfId="7" priority="12">
      <formula>AND(NOT(ISBLANK($E69)),$E69&lt;=K$6,$F69&gt;=K$6)</formula>
    </cfRule>
  </conditionalFormatting>
  <conditionalFormatting sqref="K69:BN69">
    <cfRule type="expression" dxfId="6" priority="10">
      <formula>K$6=TODAY()</formula>
    </cfRule>
  </conditionalFormatting>
  <conditionalFormatting sqref="H71">
    <cfRule type="dataBar" priority="5">
      <dataBar>
        <cfvo type="num" val="0"/>
        <cfvo type="num" val="1"/>
        <color theme="0" tint="-0.34998626667073579"/>
      </dataBar>
      <extLst>
        <ext xmlns:x14="http://schemas.microsoft.com/office/spreadsheetml/2009/9/main" uri="{B025F937-C7B1-47D3-B67F-A62EFF666E3E}">
          <x14:id>{773DBEB4-2BD3-2F49-A236-F7336A1E284C}</x14:id>
        </ext>
      </extLst>
    </cfRule>
  </conditionalFormatting>
  <conditionalFormatting sqref="K71:BN71">
    <cfRule type="expression" dxfId="5" priority="7">
      <formula>AND($E71&lt;=K$6,ROUNDDOWN(($F71-$E71+1)*$H71,0)+$E71-1&gt;=K$6)</formula>
    </cfRule>
    <cfRule type="expression" dxfId="4" priority="8">
      <formula>AND(NOT(ISBLANK($E71)),$E71&lt;=K$6,$F71&gt;=K$6)</formula>
    </cfRule>
  </conditionalFormatting>
  <conditionalFormatting sqref="K71:BN71">
    <cfRule type="expression" dxfId="3" priority="6">
      <formula>K$6=TODAY()</formula>
    </cfRule>
  </conditionalFormatting>
  <conditionalFormatting sqref="H72">
    <cfRule type="dataBar" priority="1">
      <dataBar>
        <cfvo type="num" val="0"/>
        <cfvo type="num" val="1"/>
        <color theme="0" tint="-0.34998626667073579"/>
      </dataBar>
      <extLst>
        <ext xmlns:x14="http://schemas.microsoft.com/office/spreadsheetml/2009/9/main" uri="{B025F937-C7B1-47D3-B67F-A62EFF666E3E}">
          <x14:id>{57A02519-29A6-F043-89E8-30540F415F1B}</x14:id>
        </ext>
      </extLst>
    </cfRule>
  </conditionalFormatting>
  <conditionalFormatting sqref="K72:BN72">
    <cfRule type="expression" dxfId="2" priority="3">
      <formula>AND($E72&lt;=K$6,ROUNDDOWN(($F72-$E72+1)*$H72,0)+$E72-1&gt;=K$6)</formula>
    </cfRule>
    <cfRule type="expression" dxfId="1" priority="4">
      <formula>AND(NOT(ISBLANK($E72)),$E72&lt;=K$6,$F72&gt;=K$6)</formula>
    </cfRule>
  </conditionalFormatting>
  <conditionalFormatting sqref="K72:BN72">
    <cfRule type="expression" dxfId="0" priority="2">
      <formula>K$6=TODAY()</formula>
    </cfRule>
  </conditionalFormatting>
  <dataValidations count="1">
    <dataValidation allowBlank="1" showInputMessage="1" promptTitle="Display Week" prompt="Enter the week number to display first in the Gantt Chart. The weeks are numbered starting from the week containing the Project Start Date." sqref="H4"/>
  </dataValidations>
  <pageMargins left="0.25" right="0.25" top="0.5" bottom="0.5" header="0.5" footer="0.25"/>
  <pageSetup scale="55" fitToHeight="0" orientation="landscape" r:id="rId1"/>
  <headerFooter alignWithMargins="0"/>
  <ignoredErrors>
    <ignoredError sqref="A77:B77 A79:B79 B78 E10 E20 E24 E77:H79 G10:H10 G20:H20 G24:H24 G80 G81:G82 G83 G25" unlockedFormula="1"/>
    <ignoredError sqref="A24 A20 A10 A16 A54 A56 A64 A68 A73 A75" formula="1"/>
  </ignoredErrors>
  <drawing r:id="rId2"/>
  <legacyDrawing r:id="rId3"/>
  <mc:AlternateContent xmlns:mc="http://schemas.openxmlformats.org/markup-compatibility/2006">
    <mc:Choice Requires="x14">
      <controls>
        <mc:AlternateContent xmlns:mc="http://schemas.openxmlformats.org/markup-compatibility/2006">
          <mc:Choice Requires="x14">
            <control shapeId="8238" r:id="rId4" name="Scroll Bar 46">
              <controlPr defaultSize="0" print="0" autoPict="0">
                <anchor moveWithCells="1">
                  <from>
                    <xdr:col>9</xdr:col>
                    <xdr:colOff>101600</xdr:colOff>
                    <xdr:row>1</xdr:row>
                    <xdr:rowOff>127000</xdr:rowOff>
                  </from>
                  <to>
                    <xdr:col>27</xdr:col>
                    <xdr:colOff>101600</xdr:colOff>
                    <xdr:row>2</xdr:row>
                    <xdr:rowOff>114300</xdr:rowOff>
                  </to>
                </anchor>
              </controlPr>
            </control>
          </mc:Choice>
          <mc:Fallback/>
        </mc:AlternateContent>
      </controls>
    </mc:Choice>
    <mc:Fallback/>
  </mc:AlternateContent>
  <extLst>
    <ext xmlns:x14="http://schemas.microsoft.com/office/spreadsheetml/2009/9/main" uri="{78C0D931-6437-407d-A8EE-F0AAD7539E65}">
      <x14:conditionalFormattings>
        <x14:conditionalFormatting xmlns:xm="http://schemas.microsoft.com/office/excel/2006/main">
          <x14:cfRule type="dataBar" id="{0A58A75E-4698-465A-8593-F06B91A3A900}">
            <x14:dataBar minLength="0" maxLength="100" gradient="0">
              <x14:cfvo type="num">
                <xm:f>0</xm:f>
              </x14:cfvo>
              <x14:cfvo type="num">
                <xm:f>1</xm:f>
              </x14:cfvo>
              <x14:negativeFillColor rgb="FFFF0000"/>
              <x14:axisColor rgb="FF000000"/>
            </x14:dataBar>
          </x14:cfRule>
          <xm:sqref>H8:H11 H16:H18 H77:H83 H30 H20:H28 H13</xm:sqref>
        </x14:conditionalFormatting>
        <x14:conditionalFormatting xmlns:xm="http://schemas.microsoft.com/office/excel/2006/main">
          <x14:cfRule type="dataBar" id="{C1E55C9C-328E-7F42-B324-A31B3CE69B6E}">
            <x14:dataBar minLength="0" maxLength="100" gradient="0">
              <x14:cfvo type="num">
                <xm:f>0</xm:f>
              </x14:cfvo>
              <x14:cfvo type="num">
                <xm:f>1</xm:f>
              </x14:cfvo>
              <x14:negativeFillColor rgb="FFFF0000"/>
              <x14:axisColor rgb="FF000000"/>
            </x14:dataBar>
          </x14:cfRule>
          <xm:sqref>H15</xm:sqref>
        </x14:conditionalFormatting>
        <x14:conditionalFormatting xmlns:xm="http://schemas.microsoft.com/office/excel/2006/main">
          <x14:cfRule type="dataBar" id="{731AA526-2D8A-4E44-A36A-A6E8A815DF02}">
            <x14:dataBar minLength="0" maxLength="100" gradient="0">
              <x14:cfvo type="num">
                <xm:f>0</xm:f>
              </x14:cfvo>
              <x14:cfvo type="num">
                <xm:f>1</xm:f>
              </x14:cfvo>
              <x14:negativeFillColor rgb="FFFF0000"/>
              <x14:axisColor rgb="FF000000"/>
            </x14:dataBar>
          </x14:cfRule>
          <xm:sqref>H14</xm:sqref>
        </x14:conditionalFormatting>
        <x14:conditionalFormatting xmlns:xm="http://schemas.microsoft.com/office/excel/2006/main">
          <x14:cfRule type="dataBar" id="{76F9E808-E518-004B-8F3F-F9C4A5184E11}">
            <x14:dataBar minLength="0" maxLength="100" gradient="0">
              <x14:cfvo type="num">
                <xm:f>0</xm:f>
              </x14:cfvo>
              <x14:cfvo type="num">
                <xm:f>1</xm:f>
              </x14:cfvo>
              <x14:negativeFillColor rgb="FFFF0000"/>
              <x14:axisColor rgb="FF000000"/>
            </x14:dataBar>
          </x14:cfRule>
          <xm:sqref>H33</xm:sqref>
        </x14:conditionalFormatting>
        <x14:conditionalFormatting xmlns:xm="http://schemas.microsoft.com/office/excel/2006/main">
          <x14:cfRule type="dataBar" id="{E0177765-3EC5-9140-882D-8D70C69CF8DC}">
            <x14:dataBar minLength="0" maxLength="100" gradient="0">
              <x14:cfvo type="num">
                <xm:f>0</xm:f>
              </x14:cfvo>
              <x14:cfvo type="num">
                <xm:f>1</xm:f>
              </x14:cfvo>
              <x14:negativeFillColor rgb="FFFF0000"/>
              <x14:axisColor rgb="FF000000"/>
            </x14:dataBar>
          </x14:cfRule>
          <xm:sqref>H34</xm:sqref>
        </x14:conditionalFormatting>
        <x14:conditionalFormatting xmlns:xm="http://schemas.microsoft.com/office/excel/2006/main">
          <x14:cfRule type="dataBar" id="{940BBC8F-7EC0-0642-8746-9249EB8859FD}">
            <x14:dataBar minLength="0" maxLength="100" gradient="0">
              <x14:cfvo type="num">
                <xm:f>0</xm:f>
              </x14:cfvo>
              <x14:cfvo type="num">
                <xm:f>1</xm:f>
              </x14:cfvo>
              <x14:negativeFillColor rgb="FFFF0000"/>
              <x14:axisColor rgb="FF000000"/>
            </x14:dataBar>
          </x14:cfRule>
          <xm:sqref>H40</xm:sqref>
        </x14:conditionalFormatting>
        <x14:conditionalFormatting xmlns:xm="http://schemas.microsoft.com/office/excel/2006/main">
          <x14:cfRule type="dataBar" id="{DCE5909F-1F84-B443-A941-98EE3155C9AB}">
            <x14:dataBar minLength="0" maxLength="100" gradient="0">
              <x14:cfvo type="num">
                <xm:f>0</xm:f>
              </x14:cfvo>
              <x14:cfvo type="num">
                <xm:f>1</xm:f>
              </x14:cfvo>
              <x14:negativeFillColor rgb="FFFF0000"/>
              <x14:axisColor rgb="FF000000"/>
            </x14:dataBar>
          </x14:cfRule>
          <xm:sqref>H57</xm:sqref>
        </x14:conditionalFormatting>
        <x14:conditionalFormatting xmlns:xm="http://schemas.microsoft.com/office/excel/2006/main">
          <x14:cfRule type="dataBar" id="{D0208E98-1C87-F945-B7BA-D5E81A01579A}">
            <x14:dataBar minLength="0" maxLength="100" gradient="0">
              <x14:cfvo type="num">
                <xm:f>0</xm:f>
              </x14:cfvo>
              <x14:cfvo type="num">
                <xm:f>1</xm:f>
              </x14:cfvo>
              <x14:negativeFillColor rgb="FFFF0000"/>
              <x14:axisColor rgb="FF000000"/>
            </x14:dataBar>
          </x14:cfRule>
          <xm:sqref>H39</xm:sqref>
        </x14:conditionalFormatting>
        <x14:conditionalFormatting xmlns:xm="http://schemas.microsoft.com/office/excel/2006/main">
          <x14:cfRule type="dataBar" id="{F79A7199-BB91-4A40-BF69-CC8C783C7011}">
            <x14:dataBar minLength="0" maxLength="100" gradient="0">
              <x14:cfvo type="num">
                <xm:f>0</xm:f>
              </x14:cfvo>
              <x14:cfvo type="num">
                <xm:f>1</xm:f>
              </x14:cfvo>
              <x14:negativeFillColor rgb="FFFF0000"/>
              <x14:axisColor rgb="FF000000"/>
            </x14:dataBar>
          </x14:cfRule>
          <xm:sqref>H76</xm:sqref>
        </x14:conditionalFormatting>
        <x14:conditionalFormatting xmlns:xm="http://schemas.microsoft.com/office/excel/2006/main">
          <x14:cfRule type="dataBar" id="{F222E3D4-7513-264C-968B-0292F382CD5D}">
            <x14:dataBar minLength="0" maxLength="100" gradient="0">
              <x14:cfvo type="num">
                <xm:f>0</xm:f>
              </x14:cfvo>
              <x14:cfvo type="num">
                <xm:f>1</xm:f>
              </x14:cfvo>
              <x14:negativeFillColor rgb="FFFF0000"/>
              <x14:axisColor rgb="FF000000"/>
            </x14:dataBar>
          </x14:cfRule>
          <xm:sqref>H70</xm:sqref>
        </x14:conditionalFormatting>
        <x14:conditionalFormatting xmlns:xm="http://schemas.microsoft.com/office/excel/2006/main">
          <x14:cfRule type="dataBar" id="{526828FD-A928-6E46-95F8-D74ACD1E339B}">
            <x14:dataBar minLength="0" maxLength="100" gradient="0">
              <x14:cfvo type="num">
                <xm:f>0</xm:f>
              </x14:cfvo>
              <x14:cfvo type="num">
                <xm:f>1</xm:f>
              </x14:cfvo>
              <x14:negativeFillColor rgb="FFFF0000"/>
              <x14:axisColor rgb="FF000000"/>
            </x14:dataBar>
          </x14:cfRule>
          <xm:sqref>H56</xm:sqref>
        </x14:conditionalFormatting>
        <x14:conditionalFormatting xmlns:xm="http://schemas.microsoft.com/office/excel/2006/main">
          <x14:cfRule type="dataBar" id="{730B0F02-39AB-BD42-BB2A-405EFC6279DF}">
            <x14:dataBar minLength="0" maxLength="100" gradient="0">
              <x14:cfvo type="num">
                <xm:f>0</xm:f>
              </x14:cfvo>
              <x14:cfvo type="num">
                <xm:f>1</xm:f>
              </x14:cfvo>
              <x14:negativeFillColor rgb="FFFF0000"/>
              <x14:axisColor rgb="FF000000"/>
            </x14:dataBar>
          </x14:cfRule>
          <xm:sqref>H44</xm:sqref>
        </x14:conditionalFormatting>
        <x14:conditionalFormatting xmlns:xm="http://schemas.microsoft.com/office/excel/2006/main">
          <x14:cfRule type="dataBar" id="{1C2DB213-53A8-4946-B60A-C01681F15068}">
            <x14:dataBar minLength="0" maxLength="100" gradient="0">
              <x14:cfvo type="num">
                <xm:f>0</xm:f>
              </x14:cfvo>
              <x14:cfvo type="num">
                <xm:f>1</xm:f>
              </x14:cfvo>
              <x14:negativeFillColor rgb="FFFF0000"/>
              <x14:axisColor rgb="FF000000"/>
            </x14:dataBar>
          </x14:cfRule>
          <xm:sqref>H75</xm:sqref>
        </x14:conditionalFormatting>
        <x14:conditionalFormatting xmlns:xm="http://schemas.microsoft.com/office/excel/2006/main">
          <x14:cfRule type="dataBar" id="{D8388F22-1F90-F24E-9C6B-625491BBF15E}">
            <x14:dataBar minLength="0" maxLength="100" gradient="0">
              <x14:cfvo type="num">
                <xm:f>0</xm:f>
              </x14:cfvo>
              <x14:cfvo type="num">
                <xm:f>1</xm:f>
              </x14:cfvo>
              <x14:negativeFillColor rgb="FFFF0000"/>
              <x14:axisColor rgb="FF000000"/>
            </x14:dataBar>
          </x14:cfRule>
          <xm:sqref>H45</xm:sqref>
        </x14:conditionalFormatting>
        <x14:conditionalFormatting xmlns:xm="http://schemas.microsoft.com/office/excel/2006/main">
          <x14:cfRule type="dataBar" id="{3CDA81EE-B6E8-9342-8A31-FAA578F3FBDA}">
            <x14:dataBar minLength="0" maxLength="100" gradient="0">
              <x14:cfvo type="num">
                <xm:f>0</xm:f>
              </x14:cfvo>
              <x14:cfvo type="num">
                <xm:f>1</xm:f>
              </x14:cfvo>
              <x14:negativeFillColor rgb="FFFF0000"/>
              <x14:axisColor rgb="FF000000"/>
            </x14:dataBar>
          </x14:cfRule>
          <xm:sqref>H68</xm:sqref>
        </x14:conditionalFormatting>
        <x14:conditionalFormatting xmlns:xm="http://schemas.microsoft.com/office/excel/2006/main">
          <x14:cfRule type="dataBar" id="{6CC7F112-D4C4-2647-8F58-25080F8D0653}">
            <x14:dataBar minLength="0" maxLength="100" gradient="0">
              <x14:cfvo type="num">
                <xm:f>0</xm:f>
              </x14:cfvo>
              <x14:cfvo type="num">
                <xm:f>1</xm:f>
              </x14:cfvo>
              <x14:negativeFillColor rgb="FFFF0000"/>
              <x14:axisColor rgb="FF000000"/>
            </x14:dataBar>
          </x14:cfRule>
          <xm:sqref>H43</xm:sqref>
        </x14:conditionalFormatting>
        <x14:conditionalFormatting xmlns:xm="http://schemas.microsoft.com/office/excel/2006/main">
          <x14:cfRule type="dataBar" id="{51803FA7-1B88-B64E-915D-B792FB43FF62}">
            <x14:dataBar minLength="0" maxLength="100" gradient="0">
              <x14:cfvo type="num">
                <xm:f>0</xm:f>
              </x14:cfvo>
              <x14:cfvo type="num">
                <xm:f>1</xm:f>
              </x14:cfvo>
              <x14:negativeFillColor rgb="FFFF0000"/>
              <x14:axisColor rgb="FF000000"/>
            </x14:dataBar>
          </x14:cfRule>
          <xm:sqref>H64</xm:sqref>
        </x14:conditionalFormatting>
        <x14:conditionalFormatting xmlns:xm="http://schemas.microsoft.com/office/excel/2006/main">
          <x14:cfRule type="dataBar" id="{A44EC134-680C-6943-A530-937463E3A665}">
            <x14:dataBar minLength="0" maxLength="100" gradient="0">
              <x14:cfvo type="num">
                <xm:f>0</xm:f>
              </x14:cfvo>
              <x14:cfvo type="num">
                <xm:f>1</xm:f>
              </x14:cfvo>
              <x14:negativeFillColor rgb="FFFF0000"/>
              <x14:axisColor rgb="FF000000"/>
            </x14:dataBar>
          </x14:cfRule>
          <xm:sqref>H74</xm:sqref>
        </x14:conditionalFormatting>
        <x14:conditionalFormatting xmlns:xm="http://schemas.microsoft.com/office/excel/2006/main">
          <x14:cfRule type="dataBar" id="{6900B624-12B9-8C44-99D7-233CE13C7600}">
            <x14:dataBar minLength="0" maxLength="100" gradient="0">
              <x14:cfvo type="num">
                <xm:f>0</xm:f>
              </x14:cfvo>
              <x14:cfvo type="num">
                <xm:f>1</xm:f>
              </x14:cfvo>
              <x14:negativeFillColor rgb="FFFF0000"/>
              <x14:axisColor rgb="FF000000"/>
            </x14:dataBar>
          </x14:cfRule>
          <xm:sqref>H41</xm:sqref>
        </x14:conditionalFormatting>
        <x14:conditionalFormatting xmlns:xm="http://schemas.microsoft.com/office/excel/2006/main">
          <x14:cfRule type="dataBar" id="{74F8D3DF-6F10-DE48-8073-38A8F97D520C}">
            <x14:dataBar minLength="0" maxLength="100" gradient="0">
              <x14:cfvo type="num">
                <xm:f>0</xm:f>
              </x14:cfvo>
              <x14:cfvo type="num">
                <xm:f>1</xm:f>
              </x14:cfvo>
              <x14:negativeFillColor rgb="FFFF0000"/>
              <x14:axisColor rgb="FF000000"/>
            </x14:dataBar>
          </x14:cfRule>
          <xm:sqref>H29</xm:sqref>
        </x14:conditionalFormatting>
        <x14:conditionalFormatting xmlns:xm="http://schemas.microsoft.com/office/excel/2006/main">
          <x14:cfRule type="dataBar" id="{E9709D54-8704-CF48-BD8A-3E5B6C55A911}">
            <x14:dataBar minLength="0" maxLength="100" gradient="0">
              <x14:cfvo type="num">
                <xm:f>0</xm:f>
              </x14:cfvo>
              <x14:cfvo type="num">
                <xm:f>1</xm:f>
              </x14:cfvo>
              <x14:negativeFillColor rgb="FFFF0000"/>
              <x14:axisColor rgb="FF000000"/>
            </x14:dataBar>
          </x14:cfRule>
          <xm:sqref>H73</xm:sqref>
        </x14:conditionalFormatting>
        <x14:conditionalFormatting xmlns:xm="http://schemas.microsoft.com/office/excel/2006/main">
          <x14:cfRule type="dataBar" id="{B72F9582-8103-A840-9EC3-CEB5270C8B2A}">
            <x14:dataBar minLength="0" maxLength="100" gradient="0">
              <x14:cfvo type="num">
                <xm:f>0</xm:f>
              </x14:cfvo>
              <x14:cfvo type="num">
                <xm:f>1</xm:f>
              </x14:cfvo>
              <x14:negativeFillColor rgb="FFFF0000"/>
              <x14:axisColor rgb="FF000000"/>
            </x14:dataBar>
          </x14:cfRule>
          <xm:sqref>H12</xm:sqref>
        </x14:conditionalFormatting>
        <x14:conditionalFormatting xmlns:xm="http://schemas.microsoft.com/office/excel/2006/main">
          <x14:cfRule type="dataBar" id="{AE00C115-AB44-B84E-A467-603C2B73AEC4}">
            <x14:dataBar minLength="0" maxLength="100" gradient="0">
              <x14:cfvo type="num">
                <xm:f>0</xm:f>
              </x14:cfvo>
              <x14:cfvo type="num">
                <xm:f>1</xm:f>
              </x14:cfvo>
              <x14:negativeFillColor rgb="FFFF0000"/>
              <x14:axisColor rgb="FF000000"/>
            </x14:dataBar>
          </x14:cfRule>
          <xm:sqref>H19</xm:sqref>
        </x14:conditionalFormatting>
        <x14:conditionalFormatting xmlns:xm="http://schemas.microsoft.com/office/excel/2006/main">
          <x14:cfRule type="dataBar" id="{F31070D4-D4DA-C640-87F5-2362BD3F88D3}">
            <x14:dataBar minLength="0" maxLength="100" gradient="0">
              <x14:cfvo type="num">
                <xm:f>0</xm:f>
              </x14:cfvo>
              <x14:cfvo type="num">
                <xm:f>1</xm:f>
              </x14:cfvo>
              <x14:negativeFillColor rgb="FFFF0000"/>
              <x14:axisColor rgb="FF000000"/>
            </x14:dataBar>
          </x14:cfRule>
          <xm:sqref>H31</xm:sqref>
        </x14:conditionalFormatting>
        <x14:conditionalFormatting xmlns:xm="http://schemas.microsoft.com/office/excel/2006/main">
          <x14:cfRule type="dataBar" id="{2D8C7FF9-E83B-DA4C-B96F-187FC4004B6E}">
            <x14:dataBar minLength="0" maxLength="100" gradient="0">
              <x14:cfvo type="num">
                <xm:f>0</xm:f>
              </x14:cfvo>
              <x14:cfvo type="num">
                <xm:f>1</xm:f>
              </x14:cfvo>
              <x14:negativeFillColor rgb="FFFF0000"/>
              <x14:axisColor rgb="FF000000"/>
            </x14:dataBar>
          </x14:cfRule>
          <xm:sqref>H42</xm:sqref>
        </x14:conditionalFormatting>
        <x14:conditionalFormatting xmlns:xm="http://schemas.microsoft.com/office/excel/2006/main">
          <x14:cfRule type="dataBar" id="{EC734CD8-B493-2444-A426-183D6898AB8B}">
            <x14:dataBar minLength="0" maxLength="100" gradient="0">
              <x14:cfvo type="num">
                <xm:f>0</xm:f>
              </x14:cfvo>
              <x14:cfvo type="num">
                <xm:f>1</xm:f>
              </x14:cfvo>
              <x14:negativeFillColor rgb="FFFF0000"/>
              <x14:axisColor rgb="FF000000"/>
            </x14:dataBar>
          </x14:cfRule>
          <xm:sqref>H44</xm:sqref>
        </x14:conditionalFormatting>
        <x14:conditionalFormatting xmlns:xm="http://schemas.microsoft.com/office/excel/2006/main">
          <x14:cfRule type="dataBar" id="{E43E317B-FDC6-884D-80FD-6FE886865D02}">
            <x14:dataBar minLength="0" maxLength="100" gradient="0">
              <x14:cfvo type="num">
                <xm:f>0</xm:f>
              </x14:cfvo>
              <x14:cfvo type="num">
                <xm:f>1</xm:f>
              </x14:cfvo>
              <x14:negativeFillColor rgb="FFFF0000"/>
              <x14:axisColor rgb="FF000000"/>
            </x14:dataBar>
          </x14:cfRule>
          <xm:sqref>H43</xm:sqref>
        </x14:conditionalFormatting>
        <x14:conditionalFormatting xmlns:xm="http://schemas.microsoft.com/office/excel/2006/main">
          <x14:cfRule type="dataBar" id="{55EA0FDE-0D3E-4745-A36E-0B1D4AFCA0B3}">
            <x14:dataBar minLength="0" maxLength="100" gradient="0">
              <x14:cfvo type="num">
                <xm:f>0</xm:f>
              </x14:cfvo>
              <x14:cfvo type="num">
                <xm:f>1</xm:f>
              </x14:cfvo>
              <x14:negativeFillColor rgb="FFFF0000"/>
              <x14:axisColor rgb="FF000000"/>
            </x14:dataBar>
          </x14:cfRule>
          <xm:sqref>H49</xm:sqref>
        </x14:conditionalFormatting>
        <x14:conditionalFormatting xmlns:xm="http://schemas.microsoft.com/office/excel/2006/main">
          <x14:cfRule type="dataBar" id="{6197F1EF-B118-6948-9F03-A07AD16BA4B0}">
            <x14:dataBar minLength="0" maxLength="100" gradient="0">
              <x14:cfvo type="num">
                <xm:f>0</xm:f>
              </x14:cfvo>
              <x14:cfvo type="num">
                <xm:f>1</xm:f>
              </x14:cfvo>
              <x14:negativeFillColor rgb="FFFF0000"/>
              <x14:axisColor rgb="FF000000"/>
            </x14:dataBar>
          </x14:cfRule>
          <xm:sqref>H47</xm:sqref>
        </x14:conditionalFormatting>
        <x14:conditionalFormatting xmlns:xm="http://schemas.microsoft.com/office/excel/2006/main">
          <x14:cfRule type="dataBar" id="{62B782CE-B4EE-3248-8062-C7B6136695B8}">
            <x14:dataBar minLength="0" maxLength="100" gradient="0">
              <x14:cfvo type="num">
                <xm:f>0</xm:f>
              </x14:cfvo>
              <x14:cfvo type="num">
                <xm:f>1</xm:f>
              </x14:cfvo>
              <x14:negativeFillColor rgb="FFFF0000"/>
              <x14:axisColor rgb="FF000000"/>
            </x14:dataBar>
          </x14:cfRule>
          <xm:sqref>H48</xm:sqref>
        </x14:conditionalFormatting>
        <x14:conditionalFormatting xmlns:xm="http://schemas.microsoft.com/office/excel/2006/main">
          <x14:cfRule type="dataBar" id="{B20BAABC-5D33-C841-9D14-5FFD8FE222EB}">
            <x14:dataBar minLength="0" maxLength="100" gradient="0">
              <x14:cfvo type="num">
                <xm:f>0</xm:f>
              </x14:cfvo>
              <x14:cfvo type="num">
                <xm:f>1</xm:f>
              </x14:cfvo>
              <x14:negativeFillColor rgb="FFFF0000"/>
              <x14:axisColor rgb="FF000000"/>
            </x14:dataBar>
          </x14:cfRule>
          <xm:sqref>H46</xm:sqref>
        </x14:conditionalFormatting>
        <x14:conditionalFormatting xmlns:xm="http://schemas.microsoft.com/office/excel/2006/main">
          <x14:cfRule type="dataBar" id="{1D3271B6-B451-8B40-8A00-8FC357E3FBCB}">
            <x14:dataBar minLength="0" maxLength="100" gradient="0">
              <x14:cfvo type="num">
                <xm:f>0</xm:f>
              </x14:cfvo>
              <x14:cfvo type="num">
                <xm:f>1</xm:f>
              </x14:cfvo>
              <x14:negativeFillColor rgb="FFFF0000"/>
              <x14:axisColor rgb="FF000000"/>
            </x14:dataBar>
          </x14:cfRule>
          <xm:sqref>H48</xm:sqref>
        </x14:conditionalFormatting>
        <x14:conditionalFormatting xmlns:xm="http://schemas.microsoft.com/office/excel/2006/main">
          <x14:cfRule type="dataBar" id="{EEA9B63F-7FAE-E843-9C9B-383F4A834582}">
            <x14:dataBar minLength="0" maxLength="100" gradient="0">
              <x14:cfvo type="num">
                <xm:f>0</xm:f>
              </x14:cfvo>
              <x14:cfvo type="num">
                <xm:f>1</xm:f>
              </x14:cfvo>
              <x14:negativeFillColor rgb="FFFF0000"/>
              <x14:axisColor rgb="FF000000"/>
            </x14:dataBar>
          </x14:cfRule>
          <xm:sqref>H47</xm:sqref>
        </x14:conditionalFormatting>
        <x14:conditionalFormatting xmlns:xm="http://schemas.microsoft.com/office/excel/2006/main">
          <x14:cfRule type="dataBar" id="{45DBF916-A8A9-7242-A073-3F7A0C031371}">
            <x14:dataBar minLength="0" maxLength="100" gradient="0">
              <x14:cfvo type="num">
                <xm:f>0</xm:f>
              </x14:cfvo>
              <x14:cfvo type="num">
                <xm:f>1</xm:f>
              </x14:cfvo>
              <x14:negativeFillColor rgb="FFFF0000"/>
              <x14:axisColor rgb="FF000000"/>
            </x14:dataBar>
          </x14:cfRule>
          <xm:sqref>H51</xm:sqref>
        </x14:conditionalFormatting>
        <x14:conditionalFormatting xmlns:xm="http://schemas.microsoft.com/office/excel/2006/main">
          <x14:cfRule type="dataBar" id="{892E8868-478E-5D49-B9E6-1D987C0BEC52}">
            <x14:dataBar minLength="0" maxLength="100" gradient="0">
              <x14:cfvo type="num">
                <xm:f>0</xm:f>
              </x14:cfvo>
              <x14:cfvo type="num">
                <xm:f>1</xm:f>
              </x14:cfvo>
              <x14:negativeFillColor rgb="FFFF0000"/>
              <x14:axisColor rgb="FF000000"/>
            </x14:dataBar>
          </x14:cfRule>
          <xm:sqref>H52</xm:sqref>
        </x14:conditionalFormatting>
        <x14:conditionalFormatting xmlns:xm="http://schemas.microsoft.com/office/excel/2006/main">
          <x14:cfRule type="dataBar" id="{F0001EAE-A348-374E-B4FF-F2EF90A886A7}">
            <x14:dataBar minLength="0" maxLength="100" gradient="0">
              <x14:cfvo type="num">
                <xm:f>0</xm:f>
              </x14:cfvo>
              <x14:cfvo type="num">
                <xm:f>1</xm:f>
              </x14:cfvo>
              <x14:negativeFillColor rgb="FFFF0000"/>
              <x14:axisColor rgb="FF000000"/>
            </x14:dataBar>
          </x14:cfRule>
          <xm:sqref>H50</xm:sqref>
        </x14:conditionalFormatting>
        <x14:conditionalFormatting xmlns:xm="http://schemas.microsoft.com/office/excel/2006/main">
          <x14:cfRule type="dataBar" id="{5461E562-5FD8-DA4A-96D3-8D62012F23CC}">
            <x14:dataBar minLength="0" maxLength="100" gradient="0">
              <x14:cfvo type="num">
                <xm:f>0</xm:f>
              </x14:cfvo>
              <x14:cfvo type="num">
                <xm:f>1</xm:f>
              </x14:cfvo>
              <x14:negativeFillColor rgb="FFFF0000"/>
              <x14:axisColor rgb="FF000000"/>
            </x14:dataBar>
          </x14:cfRule>
          <xm:sqref>H52</xm:sqref>
        </x14:conditionalFormatting>
        <x14:conditionalFormatting xmlns:xm="http://schemas.microsoft.com/office/excel/2006/main">
          <x14:cfRule type="dataBar" id="{93341AD5-A9C0-8C4C-9660-AABB50FC5903}">
            <x14:dataBar minLength="0" maxLength="100" gradient="0">
              <x14:cfvo type="num">
                <xm:f>0</xm:f>
              </x14:cfvo>
              <x14:cfvo type="num">
                <xm:f>1</xm:f>
              </x14:cfvo>
              <x14:negativeFillColor rgb="FFFF0000"/>
              <x14:axisColor rgb="FF000000"/>
            </x14:dataBar>
          </x14:cfRule>
          <xm:sqref>H51</xm:sqref>
        </x14:conditionalFormatting>
        <x14:conditionalFormatting xmlns:xm="http://schemas.microsoft.com/office/excel/2006/main">
          <x14:cfRule type="dataBar" id="{4E682BF2-C32E-1F48-8563-FE8672133400}">
            <x14:dataBar minLength="0" maxLength="100" gradient="0">
              <x14:cfvo type="num">
                <xm:f>0</xm:f>
              </x14:cfvo>
              <x14:cfvo type="num">
                <xm:f>1</xm:f>
              </x14:cfvo>
              <x14:negativeFillColor rgb="FFFF0000"/>
              <x14:axisColor rgb="FF000000"/>
            </x14:dataBar>
          </x14:cfRule>
          <xm:sqref>H32</xm:sqref>
        </x14:conditionalFormatting>
        <x14:conditionalFormatting xmlns:xm="http://schemas.microsoft.com/office/excel/2006/main">
          <x14:cfRule type="dataBar" id="{6303DE5C-0625-734E-AA23-40A33BD4C47E}">
            <x14:dataBar minLength="0" maxLength="100" gradient="0">
              <x14:cfvo type="num">
                <xm:f>0</xm:f>
              </x14:cfvo>
              <x14:cfvo type="num">
                <xm:f>1</xm:f>
              </x14:cfvo>
              <x14:negativeFillColor rgb="FFFF0000"/>
              <x14:axisColor rgb="FF000000"/>
            </x14:dataBar>
          </x14:cfRule>
          <xm:sqref>H35</xm:sqref>
        </x14:conditionalFormatting>
        <x14:conditionalFormatting xmlns:xm="http://schemas.microsoft.com/office/excel/2006/main">
          <x14:cfRule type="dataBar" id="{F97BC70F-D553-B54D-957F-13D55D53D419}">
            <x14:dataBar minLength="0" maxLength="100" gradient="0">
              <x14:cfvo type="num">
                <xm:f>0</xm:f>
              </x14:cfvo>
              <x14:cfvo type="num">
                <xm:f>1</xm:f>
              </x14:cfvo>
              <x14:negativeFillColor rgb="FFFF0000"/>
              <x14:axisColor rgb="FF000000"/>
            </x14:dataBar>
          </x14:cfRule>
          <xm:sqref>H36</xm:sqref>
        </x14:conditionalFormatting>
        <x14:conditionalFormatting xmlns:xm="http://schemas.microsoft.com/office/excel/2006/main">
          <x14:cfRule type="dataBar" id="{2DDD3C4E-133F-AC49-8DE6-A405AE85BB52}">
            <x14:dataBar minLength="0" maxLength="100" gradient="0">
              <x14:cfvo type="num">
                <xm:f>0</xm:f>
              </x14:cfvo>
              <x14:cfvo type="num">
                <xm:f>1</xm:f>
              </x14:cfvo>
              <x14:negativeFillColor rgb="FFFF0000"/>
              <x14:axisColor rgb="FF000000"/>
            </x14:dataBar>
          </x14:cfRule>
          <xm:sqref>H37</xm:sqref>
        </x14:conditionalFormatting>
        <x14:conditionalFormatting xmlns:xm="http://schemas.microsoft.com/office/excel/2006/main">
          <x14:cfRule type="dataBar" id="{0F2BADBA-FA87-2743-BAA3-5CA3C34E9D99}">
            <x14:dataBar minLength="0" maxLength="100" gradient="0">
              <x14:cfvo type="num">
                <xm:f>0</xm:f>
              </x14:cfvo>
              <x14:cfvo type="num">
                <xm:f>1</xm:f>
              </x14:cfvo>
              <x14:negativeFillColor rgb="FFFF0000"/>
              <x14:axisColor rgb="FF000000"/>
            </x14:dataBar>
          </x14:cfRule>
          <xm:sqref>H38</xm:sqref>
        </x14:conditionalFormatting>
        <x14:conditionalFormatting xmlns:xm="http://schemas.microsoft.com/office/excel/2006/main">
          <x14:cfRule type="dataBar" id="{DEC8A02F-80BB-FF4A-8656-257DA44E514E}">
            <x14:dataBar minLength="0" maxLength="100" gradient="0">
              <x14:cfvo type="num">
                <xm:f>0</xm:f>
              </x14:cfvo>
              <x14:cfvo type="num">
                <xm:f>1</xm:f>
              </x14:cfvo>
              <x14:negativeFillColor rgb="FFFF0000"/>
              <x14:axisColor rgb="FF000000"/>
            </x14:dataBar>
          </x14:cfRule>
          <xm:sqref>H53</xm:sqref>
        </x14:conditionalFormatting>
        <x14:conditionalFormatting xmlns:xm="http://schemas.microsoft.com/office/excel/2006/main">
          <x14:cfRule type="dataBar" id="{910ED5D5-A724-334B-944C-5D03D18E3B6F}">
            <x14:dataBar minLength="0" maxLength="100" gradient="0">
              <x14:cfvo type="num">
                <xm:f>0</xm:f>
              </x14:cfvo>
              <x14:cfvo type="num">
                <xm:f>1</xm:f>
              </x14:cfvo>
              <x14:negativeFillColor rgb="FFFF0000"/>
              <x14:axisColor rgb="FF000000"/>
            </x14:dataBar>
          </x14:cfRule>
          <xm:sqref>H54</xm:sqref>
        </x14:conditionalFormatting>
        <x14:conditionalFormatting xmlns:xm="http://schemas.microsoft.com/office/excel/2006/main">
          <x14:cfRule type="dataBar" id="{4BE3C20B-7E8A-0340-A82D-76ED7D1338B6}">
            <x14:dataBar minLength="0" maxLength="100" gradient="0">
              <x14:cfvo type="num">
                <xm:f>0</xm:f>
              </x14:cfvo>
              <x14:cfvo type="num">
                <xm:f>1</xm:f>
              </x14:cfvo>
              <x14:negativeFillColor rgb="FFFF0000"/>
              <x14:axisColor rgb="FF000000"/>
            </x14:dataBar>
          </x14:cfRule>
          <xm:sqref>H55</xm:sqref>
        </x14:conditionalFormatting>
        <x14:conditionalFormatting xmlns:xm="http://schemas.microsoft.com/office/excel/2006/main">
          <x14:cfRule type="dataBar" id="{6A660D63-3B7F-A749-B18A-47D5F4FD4BD3}">
            <x14:dataBar minLength="0" maxLength="100" gradient="0">
              <x14:cfvo type="num">
                <xm:f>0</xm:f>
              </x14:cfvo>
              <x14:cfvo type="num">
                <xm:f>1</xm:f>
              </x14:cfvo>
              <x14:negativeFillColor rgb="FFFF0000"/>
              <x14:axisColor rgb="FF000000"/>
            </x14:dataBar>
          </x14:cfRule>
          <xm:sqref>H59</xm:sqref>
        </x14:conditionalFormatting>
        <x14:conditionalFormatting xmlns:xm="http://schemas.microsoft.com/office/excel/2006/main">
          <x14:cfRule type="dataBar" id="{06AA0FD3-EBB4-C646-9DA4-4C52010BF18E}">
            <x14:dataBar minLength="0" maxLength="100" gradient="0">
              <x14:cfvo type="num">
                <xm:f>0</xm:f>
              </x14:cfvo>
              <x14:cfvo type="num">
                <xm:f>1</xm:f>
              </x14:cfvo>
              <x14:negativeFillColor rgb="FFFF0000"/>
              <x14:axisColor rgb="FF000000"/>
            </x14:dataBar>
          </x14:cfRule>
          <xm:sqref>H60</xm:sqref>
        </x14:conditionalFormatting>
        <x14:conditionalFormatting xmlns:xm="http://schemas.microsoft.com/office/excel/2006/main">
          <x14:cfRule type="dataBar" id="{EA0F6348-41A2-2C4E-AF86-40C164BC7828}">
            <x14:dataBar minLength="0" maxLength="100" gradient="0">
              <x14:cfvo type="num">
                <xm:f>0</xm:f>
              </x14:cfvo>
              <x14:cfvo type="num">
                <xm:f>1</xm:f>
              </x14:cfvo>
              <x14:negativeFillColor rgb="FFFF0000"/>
              <x14:axisColor rgb="FF000000"/>
            </x14:dataBar>
          </x14:cfRule>
          <xm:sqref>H58</xm:sqref>
        </x14:conditionalFormatting>
        <x14:conditionalFormatting xmlns:xm="http://schemas.microsoft.com/office/excel/2006/main">
          <x14:cfRule type="dataBar" id="{F8A8856B-52A6-514C-B303-65920B23BA6E}">
            <x14:dataBar minLength="0" maxLength="100" gradient="0">
              <x14:cfvo type="num">
                <xm:f>0</xm:f>
              </x14:cfvo>
              <x14:cfvo type="num">
                <xm:f>1</xm:f>
              </x14:cfvo>
              <x14:negativeFillColor rgb="FFFF0000"/>
              <x14:axisColor rgb="FF000000"/>
            </x14:dataBar>
          </x14:cfRule>
          <xm:sqref>H63</xm:sqref>
        </x14:conditionalFormatting>
        <x14:conditionalFormatting xmlns:xm="http://schemas.microsoft.com/office/excel/2006/main">
          <x14:cfRule type="dataBar" id="{D1A71D1C-EF1B-8540-A82B-798D6780A3B4}">
            <x14:dataBar minLength="0" maxLength="100" gradient="0">
              <x14:cfvo type="num">
                <xm:f>0</xm:f>
              </x14:cfvo>
              <x14:cfvo type="num">
                <xm:f>1</xm:f>
              </x14:cfvo>
              <x14:negativeFillColor rgb="FFFF0000"/>
              <x14:axisColor rgb="FF000000"/>
            </x14:dataBar>
          </x14:cfRule>
          <xm:sqref>H62</xm:sqref>
        </x14:conditionalFormatting>
        <x14:conditionalFormatting xmlns:xm="http://schemas.microsoft.com/office/excel/2006/main">
          <x14:cfRule type="dataBar" id="{64EFD492-64FC-2544-A02A-FE01AD7362CF}">
            <x14:dataBar minLength="0" maxLength="100" gradient="0">
              <x14:cfvo type="num">
                <xm:f>0</xm:f>
              </x14:cfvo>
              <x14:cfvo type="num">
                <xm:f>1</xm:f>
              </x14:cfvo>
              <x14:negativeFillColor rgb="FFFF0000"/>
              <x14:axisColor rgb="FF000000"/>
            </x14:dataBar>
          </x14:cfRule>
          <xm:sqref>H61</xm:sqref>
        </x14:conditionalFormatting>
        <x14:conditionalFormatting xmlns:xm="http://schemas.microsoft.com/office/excel/2006/main">
          <x14:cfRule type="dataBar" id="{95840BDE-59C1-FD4A-A584-9E1DB3AD1B8D}">
            <x14:dataBar minLength="0" maxLength="100" gradient="0">
              <x14:cfvo type="num">
                <xm:f>0</xm:f>
              </x14:cfvo>
              <x14:cfvo type="num">
                <xm:f>1</xm:f>
              </x14:cfvo>
              <x14:negativeFillColor rgb="FFFF0000"/>
              <x14:axisColor rgb="FF000000"/>
            </x14:dataBar>
          </x14:cfRule>
          <xm:sqref>H67</xm:sqref>
        </x14:conditionalFormatting>
        <x14:conditionalFormatting xmlns:xm="http://schemas.microsoft.com/office/excel/2006/main">
          <x14:cfRule type="dataBar" id="{5B0425BC-6340-504C-83BE-295A46854875}">
            <x14:dataBar minLength="0" maxLength="100" gradient="0">
              <x14:cfvo type="num">
                <xm:f>0</xm:f>
              </x14:cfvo>
              <x14:cfvo type="num">
                <xm:f>1</xm:f>
              </x14:cfvo>
              <x14:negativeFillColor rgb="FFFF0000"/>
              <x14:axisColor rgb="FF000000"/>
            </x14:dataBar>
          </x14:cfRule>
          <xm:sqref>H65</xm:sqref>
        </x14:conditionalFormatting>
        <x14:conditionalFormatting xmlns:xm="http://schemas.microsoft.com/office/excel/2006/main">
          <x14:cfRule type="dataBar" id="{AF85AD64-F37C-5248-8CB9-22DA1A3EEE44}">
            <x14:dataBar minLength="0" maxLength="100" gradient="0">
              <x14:cfvo type="num">
                <xm:f>0</xm:f>
              </x14:cfvo>
              <x14:cfvo type="num">
                <xm:f>1</xm:f>
              </x14:cfvo>
              <x14:negativeFillColor rgb="FFFF0000"/>
              <x14:axisColor rgb="FF000000"/>
            </x14:dataBar>
          </x14:cfRule>
          <xm:sqref>H66</xm:sqref>
        </x14:conditionalFormatting>
        <x14:conditionalFormatting xmlns:xm="http://schemas.microsoft.com/office/excel/2006/main">
          <x14:cfRule type="dataBar" id="{1300AA6F-2993-A74B-BA55-46E9906C9DE2}">
            <x14:dataBar minLength="0" maxLength="100" gradient="0">
              <x14:cfvo type="num">
                <xm:f>0</xm:f>
              </x14:cfvo>
              <x14:cfvo type="num">
                <xm:f>1</xm:f>
              </x14:cfvo>
              <x14:negativeFillColor rgb="FFFF0000"/>
              <x14:axisColor rgb="FF000000"/>
            </x14:dataBar>
          </x14:cfRule>
          <xm:sqref>H69</xm:sqref>
        </x14:conditionalFormatting>
        <x14:conditionalFormatting xmlns:xm="http://schemas.microsoft.com/office/excel/2006/main">
          <x14:cfRule type="dataBar" id="{773DBEB4-2BD3-2F49-A236-F7336A1E284C}">
            <x14:dataBar minLength="0" maxLength="100" gradient="0">
              <x14:cfvo type="num">
                <xm:f>0</xm:f>
              </x14:cfvo>
              <x14:cfvo type="num">
                <xm:f>1</xm:f>
              </x14:cfvo>
              <x14:negativeFillColor rgb="FFFF0000"/>
              <x14:axisColor rgb="FF000000"/>
            </x14:dataBar>
          </x14:cfRule>
          <xm:sqref>H71</xm:sqref>
        </x14:conditionalFormatting>
        <x14:conditionalFormatting xmlns:xm="http://schemas.microsoft.com/office/excel/2006/main">
          <x14:cfRule type="dataBar" id="{57A02519-29A6-F043-89E8-30540F415F1B}">
            <x14:dataBar minLength="0" maxLength="100" gradient="0">
              <x14:cfvo type="num">
                <xm:f>0</xm:f>
              </x14:cfvo>
              <x14:cfvo type="num">
                <xm:f>1</xm:f>
              </x14:cfvo>
              <x14:negativeFillColor rgb="FFFF0000"/>
              <x14:axisColor rgb="FF000000"/>
            </x14:dataBar>
          </x14:cfRule>
          <xm:sqref>H72</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C46"/>
  <sheetViews>
    <sheetView showGridLines="0" topLeftCell="A13" workbookViewId="0">
      <selection activeCell="BB10" sqref="BB10"/>
    </sheetView>
  </sheetViews>
  <sheetFormatPr baseColWidth="10" defaultColWidth="8.83203125" defaultRowHeight="13" x14ac:dyDescent="0.15"/>
  <cols>
    <col min="1" max="1" width="5.5" style="16" customWidth="1"/>
    <col min="2" max="2" width="37.6640625" style="16" customWidth="1"/>
    <col min="3" max="3" width="55.1640625" style="16" customWidth="1"/>
  </cols>
  <sheetData>
    <row r="1" spans="1:3" ht="30" customHeight="1" x14ac:dyDescent="0.15">
      <c r="A1" s="35" t="s">
        <v>21</v>
      </c>
    </row>
    <row r="4" spans="1:3" x14ac:dyDescent="0.15">
      <c r="C4" s="23" t="s">
        <v>29</v>
      </c>
    </row>
    <row r="5" spans="1:3" x14ac:dyDescent="0.15">
      <c r="C5" s="20" t="s">
        <v>30</v>
      </c>
    </row>
    <row r="6" spans="1:3" x14ac:dyDescent="0.15">
      <c r="C6" s="20"/>
    </row>
    <row r="7" spans="1:3" ht="18" x14ac:dyDescent="0.2">
      <c r="C7" s="24" t="s">
        <v>50</v>
      </c>
    </row>
    <row r="8" spans="1:3" x14ac:dyDescent="0.15">
      <c r="C8" s="25" t="s">
        <v>48</v>
      </c>
    </row>
    <row r="10" spans="1:3" x14ac:dyDescent="0.15">
      <c r="C10" s="20" t="s">
        <v>47</v>
      </c>
    </row>
    <row r="11" spans="1:3" x14ac:dyDescent="0.15">
      <c r="C11" s="20" t="s">
        <v>46</v>
      </c>
    </row>
    <row r="13" spans="1:3" ht="18" x14ac:dyDescent="0.2">
      <c r="C13" s="24" t="s">
        <v>45</v>
      </c>
    </row>
    <row r="16" spans="1:3" ht="16" x14ac:dyDescent="0.2">
      <c r="A16" s="27" t="s">
        <v>23</v>
      </c>
    </row>
    <row r="17" spans="2:2" s="16" customFormat="1" x14ac:dyDescent="0.15"/>
    <row r="18" spans="2:2" ht="14" x14ac:dyDescent="0.15">
      <c r="B18" s="26" t="s">
        <v>34</v>
      </c>
    </row>
    <row r="19" spans="2:2" x14ac:dyDescent="0.15">
      <c r="B19" s="20" t="s">
        <v>40</v>
      </c>
    </row>
    <row r="20" spans="2:2" x14ac:dyDescent="0.15">
      <c r="B20" s="20" t="s">
        <v>41</v>
      </c>
    </row>
    <row r="22" spans="2:2" s="16" customFormat="1" ht="14" x14ac:dyDescent="0.15">
      <c r="B22" s="26" t="s">
        <v>42</v>
      </c>
    </row>
    <row r="23" spans="2:2" s="16" customFormat="1" x14ac:dyDescent="0.15">
      <c r="B23" s="20" t="s">
        <v>43</v>
      </c>
    </row>
    <row r="24" spans="2:2" s="16" customFormat="1" x14ac:dyDescent="0.15">
      <c r="B24" s="20" t="s">
        <v>44</v>
      </c>
    </row>
    <row r="26" spans="2:2" s="16" customFormat="1" ht="14" x14ac:dyDescent="0.15">
      <c r="B26" s="26" t="s">
        <v>31</v>
      </c>
    </row>
    <row r="27" spans="2:2" s="16" customFormat="1" x14ac:dyDescent="0.15">
      <c r="B27" s="20" t="s">
        <v>35</v>
      </c>
    </row>
    <row r="28" spans="2:2" s="16" customFormat="1" x14ac:dyDescent="0.15">
      <c r="B28" s="20" t="s">
        <v>36</v>
      </c>
    </row>
    <row r="29" spans="2:2" x14ac:dyDescent="0.15">
      <c r="B29" s="20" t="s">
        <v>38</v>
      </c>
    </row>
    <row r="30" spans="2:2" x14ac:dyDescent="0.15">
      <c r="B30" s="16" t="s">
        <v>24</v>
      </c>
    </row>
    <row r="31" spans="2:2" x14ac:dyDescent="0.15">
      <c r="B31" s="16" t="s">
        <v>25</v>
      </c>
    </row>
    <row r="32" spans="2:2" x14ac:dyDescent="0.15">
      <c r="B32" s="16" t="s">
        <v>26</v>
      </c>
    </row>
    <row r="34" spans="2:2" ht="14" x14ac:dyDescent="0.15">
      <c r="B34" s="26" t="s">
        <v>27</v>
      </c>
    </row>
    <row r="35" spans="2:2" x14ac:dyDescent="0.15">
      <c r="B35" s="20" t="s">
        <v>126</v>
      </c>
    </row>
    <row r="36" spans="2:2" x14ac:dyDescent="0.15">
      <c r="B36" s="20" t="s">
        <v>127</v>
      </c>
    </row>
    <row r="37" spans="2:2" x14ac:dyDescent="0.15">
      <c r="B37" s="20" t="s">
        <v>128</v>
      </c>
    </row>
    <row r="39" spans="2:2" ht="14" x14ac:dyDescent="0.15">
      <c r="B39" s="26" t="s">
        <v>28</v>
      </c>
    </row>
    <row r="40" spans="2:2" x14ac:dyDescent="0.15">
      <c r="B40" s="20" t="s">
        <v>39</v>
      </c>
    </row>
    <row r="42" spans="2:2" s="16" customFormat="1" ht="14" x14ac:dyDescent="0.15">
      <c r="B42" s="26" t="s">
        <v>32</v>
      </c>
    </row>
    <row r="43" spans="2:2" s="16" customFormat="1" x14ac:dyDescent="0.15">
      <c r="B43" s="20" t="s">
        <v>129</v>
      </c>
    </row>
    <row r="44" spans="2:2" s="16" customFormat="1" x14ac:dyDescent="0.15">
      <c r="B44" s="20" t="s">
        <v>33</v>
      </c>
    </row>
    <row r="45" spans="2:2" s="16" customFormat="1" x14ac:dyDescent="0.15"/>
    <row r="46" spans="2:2" ht="18" x14ac:dyDescent="0.2">
      <c r="B46" s="24" t="s">
        <v>22</v>
      </c>
    </row>
  </sheetData>
  <hyperlinks>
    <hyperlink ref="C7" r:id="rId1"/>
    <hyperlink ref="B46" r:id="rId2" tooltip="Go to Vertex42.com" display="https://www.vertex42.com/Links/go.php?urlid=GanttChartPro"/>
    <hyperlink ref="C13" r:id="rId3" display="https://www.vertex42.com/blog/business/pm/new-gantt-chart-for-excel-online.html"/>
  </hyperlinks>
  <pageMargins left="0.7" right="0.7" top="0.75" bottom="0.75" header="0.3" footer="0.3"/>
  <pageSetup scale="93" orientation="portrait" r:id="rId4"/>
  <drawing r:id="rId5"/>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enableFormatConditionsCalculation="0"/>
  <dimension ref="A1:C94"/>
  <sheetViews>
    <sheetView showGridLines="0" topLeftCell="A57" workbookViewId="0">
      <selection activeCell="B61" sqref="B61"/>
    </sheetView>
  </sheetViews>
  <sheetFormatPr baseColWidth="10" defaultColWidth="8.83203125" defaultRowHeight="13" x14ac:dyDescent="0.15"/>
  <cols>
    <col min="1" max="1" width="5.5" style="7" customWidth="1"/>
    <col min="2" max="2" width="90.5" style="7" customWidth="1"/>
    <col min="3" max="3" width="16.5" style="7" bestFit="1" customWidth="1"/>
    <col min="4" max="16384" width="8.83203125" style="7"/>
  </cols>
  <sheetData>
    <row r="1" spans="1:3" ht="30" customHeight="1" x14ac:dyDescent="0.15">
      <c r="A1" s="40" t="s">
        <v>121</v>
      </c>
      <c r="B1" s="41"/>
      <c r="C1" s="42"/>
    </row>
    <row r="2" spans="1:3" ht="14" x14ac:dyDescent="0.15">
      <c r="A2" s="132" t="s">
        <v>48</v>
      </c>
      <c r="B2" s="9"/>
      <c r="C2" s="8"/>
    </row>
    <row r="3" spans="1:3" s="20" customFormat="1" x14ac:dyDescent="0.15">
      <c r="A3" s="8"/>
      <c r="B3" s="9"/>
      <c r="C3" s="8"/>
    </row>
    <row r="4" spans="1:3" s="8" customFormat="1" ht="18" x14ac:dyDescent="0.2">
      <c r="A4" s="127" t="s">
        <v>88</v>
      </c>
      <c r="B4" s="39"/>
    </row>
    <row r="5" spans="1:3" s="8" customFormat="1" ht="42" x14ac:dyDescent="0.15">
      <c r="B5" s="133" t="s">
        <v>77</v>
      </c>
    </row>
    <row r="7" spans="1:3" ht="28" x14ac:dyDescent="0.15">
      <c r="B7" s="133" t="s">
        <v>89</v>
      </c>
    </row>
    <row r="9" spans="1:3" ht="14" x14ac:dyDescent="0.15">
      <c r="B9" s="132" t="s">
        <v>60</v>
      </c>
    </row>
    <row r="11" spans="1:3" ht="28" x14ac:dyDescent="0.15">
      <c r="B11" s="131" t="s">
        <v>61</v>
      </c>
    </row>
    <row r="12" spans="1:3" s="20" customFormat="1" x14ac:dyDescent="0.15"/>
    <row r="13" spans="1:3" ht="18" x14ac:dyDescent="0.2">
      <c r="A13" s="182" t="s">
        <v>4</v>
      </c>
      <c r="B13" s="182"/>
    </row>
    <row r="14" spans="1:3" s="20" customFormat="1" x14ac:dyDescent="0.15"/>
    <row r="15" spans="1:3" s="128" customFormat="1" ht="18" x14ac:dyDescent="0.15">
      <c r="A15" s="136"/>
      <c r="B15" s="134" t="s">
        <v>80</v>
      </c>
    </row>
    <row r="16" spans="1:3" s="128" customFormat="1" ht="18" x14ac:dyDescent="0.15">
      <c r="A16" s="136"/>
      <c r="B16" s="135" t="s">
        <v>78</v>
      </c>
      <c r="C16" s="130" t="s">
        <v>3</v>
      </c>
    </row>
    <row r="17" spans="1:3" ht="18" x14ac:dyDescent="0.2">
      <c r="A17" s="137"/>
      <c r="B17" s="135" t="s">
        <v>82</v>
      </c>
    </row>
    <row r="18" spans="1:3" s="20" customFormat="1" ht="18" x14ac:dyDescent="0.2">
      <c r="A18" s="137"/>
      <c r="B18" s="135" t="s">
        <v>90</v>
      </c>
    </row>
    <row r="19" spans="1:3" s="42" customFormat="1" ht="18" x14ac:dyDescent="0.2">
      <c r="A19" s="140"/>
      <c r="B19" s="135" t="s">
        <v>91</v>
      </c>
    </row>
    <row r="20" spans="1:3" s="128" customFormat="1" ht="18" x14ac:dyDescent="0.15">
      <c r="A20" s="136"/>
      <c r="B20" s="134" t="s">
        <v>79</v>
      </c>
      <c r="C20" s="129" t="s">
        <v>2</v>
      </c>
    </row>
    <row r="21" spans="1:3" ht="18" x14ac:dyDescent="0.2">
      <c r="A21" s="137"/>
      <c r="B21" s="135" t="s">
        <v>81</v>
      </c>
    </row>
    <row r="22" spans="1:3" s="8" customFormat="1" ht="18" x14ac:dyDescent="0.2">
      <c r="A22" s="138"/>
      <c r="B22" s="139" t="s">
        <v>83</v>
      </c>
    </row>
    <row r="23" spans="1:3" s="8" customFormat="1" ht="18" x14ac:dyDescent="0.2">
      <c r="A23" s="138"/>
      <c r="B23" s="10"/>
    </row>
    <row r="24" spans="1:3" s="8" customFormat="1" ht="18" x14ac:dyDescent="0.2">
      <c r="A24" s="182" t="s">
        <v>84</v>
      </c>
      <c r="B24" s="182"/>
    </row>
    <row r="25" spans="1:3" s="8" customFormat="1" ht="42" x14ac:dyDescent="0.2">
      <c r="A25" s="138"/>
      <c r="B25" s="135" t="s">
        <v>92</v>
      </c>
    </row>
    <row r="26" spans="1:3" s="8" customFormat="1" ht="18" x14ac:dyDescent="0.2">
      <c r="A26" s="138"/>
      <c r="B26" s="135"/>
    </row>
    <row r="27" spans="1:3" s="8" customFormat="1" ht="18" x14ac:dyDescent="0.2">
      <c r="A27" s="138"/>
      <c r="B27" s="156" t="s">
        <v>96</v>
      </c>
    </row>
    <row r="28" spans="1:3" s="8" customFormat="1" ht="18" x14ac:dyDescent="0.2">
      <c r="A28" s="138"/>
      <c r="B28" s="135" t="s">
        <v>85</v>
      </c>
    </row>
    <row r="29" spans="1:3" s="8" customFormat="1" ht="28" x14ac:dyDescent="0.2">
      <c r="A29" s="138"/>
      <c r="B29" s="135" t="s">
        <v>87</v>
      </c>
    </row>
    <row r="30" spans="1:3" s="8" customFormat="1" ht="18" x14ac:dyDescent="0.2">
      <c r="A30" s="138"/>
      <c r="B30" s="135"/>
    </row>
    <row r="31" spans="1:3" s="8" customFormat="1" ht="18" x14ac:dyDescent="0.2">
      <c r="A31" s="138"/>
      <c r="B31" s="156" t="s">
        <v>93</v>
      </c>
    </row>
    <row r="32" spans="1:3" s="8" customFormat="1" ht="18" x14ac:dyDescent="0.2">
      <c r="A32" s="138"/>
      <c r="B32" s="135" t="s">
        <v>86</v>
      </c>
    </row>
    <row r="33" spans="1:2" s="8" customFormat="1" ht="18" x14ac:dyDescent="0.2">
      <c r="A33" s="138"/>
      <c r="B33" s="135" t="s">
        <v>94</v>
      </c>
    </row>
    <row r="34" spans="1:2" s="8" customFormat="1" ht="18" x14ac:dyDescent="0.2">
      <c r="A34" s="138"/>
      <c r="B34" s="10"/>
    </row>
    <row r="35" spans="1:2" s="8" customFormat="1" ht="28" x14ac:dyDescent="0.2">
      <c r="A35" s="138"/>
      <c r="B35" s="135" t="s">
        <v>131</v>
      </c>
    </row>
    <row r="36" spans="1:2" s="8" customFormat="1" ht="18" x14ac:dyDescent="0.2">
      <c r="A36" s="138"/>
      <c r="B36" s="141" t="s">
        <v>95</v>
      </c>
    </row>
    <row r="37" spans="1:2" s="8" customFormat="1" ht="18" x14ac:dyDescent="0.2">
      <c r="A37" s="138"/>
      <c r="B37" s="10"/>
    </row>
    <row r="38" spans="1:2" ht="18" x14ac:dyDescent="0.2">
      <c r="A38" s="182" t="s">
        <v>9</v>
      </c>
      <c r="B38" s="182"/>
    </row>
    <row r="39" spans="1:2" ht="28" x14ac:dyDescent="0.15">
      <c r="B39" s="135" t="s">
        <v>98</v>
      </c>
    </row>
    <row r="40" spans="1:2" s="20" customFormat="1" x14ac:dyDescent="0.15"/>
    <row r="41" spans="1:2" s="20" customFormat="1" ht="14" x14ac:dyDescent="0.15">
      <c r="B41" s="135" t="s">
        <v>99</v>
      </c>
    </row>
    <row r="42" spans="1:2" s="20" customFormat="1" x14ac:dyDescent="0.15"/>
    <row r="43" spans="1:2" s="20" customFormat="1" ht="28" x14ac:dyDescent="0.15">
      <c r="B43" s="135" t="s">
        <v>97</v>
      </c>
    </row>
    <row r="44" spans="1:2" s="20" customFormat="1" x14ac:dyDescent="0.15"/>
    <row r="45" spans="1:2" ht="28" x14ac:dyDescent="0.15">
      <c r="B45" s="135" t="s">
        <v>100</v>
      </c>
    </row>
    <row r="46" spans="1:2" x14ac:dyDescent="0.15">
      <c r="B46" s="21"/>
    </row>
    <row r="47" spans="1:2" ht="28" x14ac:dyDescent="0.15">
      <c r="B47" s="135" t="s">
        <v>101</v>
      </c>
    </row>
    <row r="48" spans="1:2" x14ac:dyDescent="0.15">
      <c r="B48" s="11"/>
    </row>
    <row r="49" spans="1:2" ht="18" x14ac:dyDescent="0.2">
      <c r="A49" s="182" t="s">
        <v>7</v>
      </c>
      <c r="B49" s="182"/>
    </row>
    <row r="50" spans="1:2" ht="28" x14ac:dyDescent="0.15">
      <c r="B50" s="135" t="s">
        <v>132</v>
      </c>
    </row>
    <row r="51" spans="1:2" x14ac:dyDescent="0.15">
      <c r="B51" s="11"/>
    </row>
    <row r="52" spans="1:2" ht="14" x14ac:dyDescent="0.15">
      <c r="A52" s="142" t="s">
        <v>10</v>
      </c>
      <c r="B52" s="135" t="s">
        <v>11</v>
      </c>
    </row>
    <row r="53" spans="1:2" ht="14" x14ac:dyDescent="0.15">
      <c r="A53" s="142" t="s">
        <v>12</v>
      </c>
      <c r="B53" s="135" t="s">
        <v>13</v>
      </c>
    </row>
    <row r="54" spans="1:2" ht="14" x14ac:dyDescent="0.15">
      <c r="A54" s="142" t="s">
        <v>14</v>
      </c>
      <c r="B54" s="135" t="s">
        <v>15</v>
      </c>
    </row>
    <row r="55" spans="1:2" ht="28" x14ac:dyDescent="0.15">
      <c r="A55" s="131"/>
      <c r="B55" s="135" t="s">
        <v>102</v>
      </c>
    </row>
    <row r="56" spans="1:2" ht="14" x14ac:dyDescent="0.15">
      <c r="A56" s="131"/>
      <c r="B56" s="135" t="s">
        <v>103</v>
      </c>
    </row>
    <row r="57" spans="1:2" ht="14" x14ac:dyDescent="0.15">
      <c r="A57" s="142" t="s">
        <v>16</v>
      </c>
      <c r="B57" s="135" t="s">
        <v>17</v>
      </c>
    </row>
    <row r="58" spans="1:2" ht="14" x14ac:dyDescent="0.15">
      <c r="A58" s="131"/>
      <c r="B58" s="135" t="s">
        <v>104</v>
      </c>
    </row>
    <row r="59" spans="1:2" ht="14" x14ac:dyDescent="0.15">
      <c r="A59" s="131"/>
      <c r="B59" s="135" t="s">
        <v>105</v>
      </c>
    </row>
    <row r="60" spans="1:2" ht="14" x14ac:dyDescent="0.15">
      <c r="A60" s="142" t="s">
        <v>18</v>
      </c>
      <c r="B60" s="135" t="s">
        <v>19</v>
      </c>
    </row>
    <row r="61" spans="1:2" ht="28" x14ac:dyDescent="0.15">
      <c r="A61" s="131"/>
      <c r="B61" s="135" t="s">
        <v>106</v>
      </c>
    </row>
    <row r="62" spans="1:2" ht="14" x14ac:dyDescent="0.15">
      <c r="A62" s="142" t="s">
        <v>107</v>
      </c>
      <c r="B62" s="135" t="s">
        <v>108</v>
      </c>
    </row>
    <row r="63" spans="1:2" ht="14" x14ac:dyDescent="0.15">
      <c r="A63" s="143"/>
      <c r="B63" s="135" t="s">
        <v>109</v>
      </c>
    </row>
    <row r="64" spans="1:2" s="20" customFormat="1" x14ac:dyDescent="0.15">
      <c r="B64" s="12"/>
    </row>
    <row r="65" spans="1:2" s="20" customFormat="1" ht="18" x14ac:dyDescent="0.2">
      <c r="A65" s="182" t="s">
        <v>8</v>
      </c>
      <c r="B65" s="182"/>
    </row>
    <row r="66" spans="1:2" s="20" customFormat="1" ht="42" x14ac:dyDescent="0.15">
      <c r="B66" s="135" t="s">
        <v>110</v>
      </c>
    </row>
    <row r="67" spans="1:2" s="20" customFormat="1" x14ac:dyDescent="0.15">
      <c r="B67" s="13"/>
    </row>
    <row r="68" spans="1:2" s="8" customFormat="1" ht="18" x14ac:dyDescent="0.2">
      <c r="A68" s="182" t="s">
        <v>5</v>
      </c>
      <c r="B68" s="182"/>
    </row>
    <row r="69" spans="1:2" s="20" customFormat="1" ht="14" x14ac:dyDescent="0.15">
      <c r="A69" s="150" t="s">
        <v>6</v>
      </c>
      <c r="B69" s="151" t="s">
        <v>111</v>
      </c>
    </row>
    <row r="70" spans="1:2" s="8" customFormat="1" ht="28" x14ac:dyDescent="0.15">
      <c r="A70" s="144"/>
      <c r="B70" s="149" t="s">
        <v>113</v>
      </c>
    </row>
    <row r="71" spans="1:2" s="8" customFormat="1" ht="14" x14ac:dyDescent="0.15">
      <c r="A71" s="144"/>
      <c r="B71" s="145"/>
    </row>
    <row r="72" spans="1:2" s="20" customFormat="1" ht="14" x14ac:dyDescent="0.15">
      <c r="A72" s="150" t="s">
        <v>6</v>
      </c>
      <c r="B72" s="151" t="s">
        <v>130</v>
      </c>
    </row>
    <row r="73" spans="1:2" s="8" customFormat="1" ht="28" x14ac:dyDescent="0.15">
      <c r="A73" s="144"/>
      <c r="B73" s="149" t="s">
        <v>134</v>
      </c>
    </row>
    <row r="74" spans="1:2" s="8" customFormat="1" ht="14" x14ac:dyDescent="0.15">
      <c r="A74" s="144"/>
      <c r="B74" s="145"/>
    </row>
    <row r="75" spans="1:2" ht="14" x14ac:dyDescent="0.15">
      <c r="A75" s="150" t="s">
        <v>6</v>
      </c>
      <c r="B75" s="153" t="s">
        <v>116</v>
      </c>
    </row>
    <row r="76" spans="1:2" s="8" customFormat="1" ht="28" x14ac:dyDescent="0.15">
      <c r="A76" s="144"/>
      <c r="B76" s="133" t="s">
        <v>133</v>
      </c>
    </row>
    <row r="77" spans="1:2" ht="14" x14ac:dyDescent="0.15">
      <c r="A77" s="143"/>
      <c r="B77" s="143"/>
    </row>
    <row r="78" spans="1:2" s="20" customFormat="1" ht="14" x14ac:dyDescent="0.15">
      <c r="A78" s="150" t="s">
        <v>6</v>
      </c>
      <c r="B78" s="153" t="s">
        <v>122</v>
      </c>
    </row>
    <row r="79" spans="1:2" s="8" customFormat="1" ht="28" x14ac:dyDescent="0.15">
      <c r="A79" s="144"/>
      <c r="B79" s="133" t="s">
        <v>117</v>
      </c>
    </row>
    <row r="80" spans="1:2" s="20" customFormat="1" ht="14" x14ac:dyDescent="0.15">
      <c r="A80" s="143"/>
      <c r="B80" s="143"/>
    </row>
    <row r="81" spans="1:2" ht="14" x14ac:dyDescent="0.15">
      <c r="A81" s="150" t="s">
        <v>6</v>
      </c>
      <c r="B81" s="153" t="s">
        <v>123</v>
      </c>
    </row>
    <row r="82" spans="1:2" s="8" customFormat="1" ht="14" x14ac:dyDescent="0.15">
      <c r="A82" s="144"/>
      <c r="B82" s="148" t="s">
        <v>118</v>
      </c>
    </row>
    <row r="83" spans="1:2" s="8" customFormat="1" ht="14" x14ac:dyDescent="0.15">
      <c r="A83" s="144"/>
      <c r="B83" s="148" t="s">
        <v>119</v>
      </c>
    </row>
    <row r="84" spans="1:2" s="8" customFormat="1" ht="14" x14ac:dyDescent="0.15">
      <c r="A84" s="144"/>
      <c r="B84" s="148" t="s">
        <v>120</v>
      </c>
    </row>
    <row r="85" spans="1:2" ht="14" x14ac:dyDescent="0.15">
      <c r="A85" s="143"/>
      <c r="B85" s="147"/>
    </row>
    <row r="86" spans="1:2" ht="14" x14ac:dyDescent="0.15">
      <c r="A86" s="150" t="s">
        <v>6</v>
      </c>
      <c r="B86" s="153" t="s">
        <v>124</v>
      </c>
    </row>
    <row r="87" spans="1:2" s="8" customFormat="1" ht="42" x14ac:dyDescent="0.15">
      <c r="A87" s="144"/>
      <c r="B87" s="133" t="s">
        <v>112</v>
      </c>
    </row>
    <row r="88" spans="1:2" s="8" customFormat="1" ht="14" x14ac:dyDescent="0.15">
      <c r="A88" s="144"/>
      <c r="B88" s="146" t="s">
        <v>114</v>
      </c>
    </row>
    <row r="89" spans="1:2" s="8" customFormat="1" ht="42" x14ac:dyDescent="0.15">
      <c r="A89" s="144"/>
      <c r="B89" s="152" t="s">
        <v>115</v>
      </c>
    </row>
    <row r="90" spans="1:2" ht="14" x14ac:dyDescent="0.15">
      <c r="A90" s="143"/>
      <c r="B90" s="143"/>
    </row>
    <row r="91" spans="1:2" ht="14" x14ac:dyDescent="0.15">
      <c r="A91" s="150" t="s">
        <v>6</v>
      </c>
      <c r="B91" s="155" t="s">
        <v>125</v>
      </c>
    </row>
    <row r="92" spans="1:2" ht="28" x14ac:dyDescent="0.15">
      <c r="A92" s="131"/>
      <c r="B92" s="148" t="s">
        <v>20</v>
      </c>
    </row>
    <row r="94" spans="1:2" x14ac:dyDescent="0.15">
      <c r="A94" s="28" t="s">
        <v>53</v>
      </c>
    </row>
  </sheetData>
  <mergeCells count="6">
    <mergeCell ref="A38:B38"/>
    <mergeCell ref="A49:B49"/>
    <mergeCell ref="A68:B68"/>
    <mergeCell ref="A13:B13"/>
    <mergeCell ref="A65:B65"/>
    <mergeCell ref="A24:B24"/>
  </mergeCells>
  <phoneticPr fontId="3" type="noConversion"/>
  <hyperlinks>
    <hyperlink ref="B9" r:id="rId1"/>
    <hyperlink ref="A2" r:id="rId2"/>
    <hyperlink ref="B36" r:id="rId3"/>
  </hyperlinks>
  <pageMargins left="0.5" right="0.5" top="0.25" bottom="0.25" header="0.5" footer="0.5"/>
  <pageSetup orientation="portrait" r:id="rId4"/>
  <headerFooter alignWithMargins="0"/>
  <drawing r:id="rId5"/>
  <legacyDrawing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showGridLines="0" workbookViewId="0">
      <selection activeCell="BB10" sqref="BB10"/>
    </sheetView>
  </sheetViews>
  <sheetFormatPr baseColWidth="10" defaultColWidth="8.83203125" defaultRowHeight="13" x14ac:dyDescent="0.15"/>
  <cols>
    <col min="1" max="1" width="5.5" style="20" customWidth="1"/>
    <col min="2" max="2" width="82.1640625" style="20" customWidth="1"/>
    <col min="3" max="16384" width="8.83203125" style="16"/>
  </cols>
  <sheetData>
    <row r="1" spans="1:4" ht="30" customHeight="1" x14ac:dyDescent="0.15">
      <c r="A1" s="40" t="s">
        <v>51</v>
      </c>
      <c r="B1" s="40"/>
      <c r="C1" s="45"/>
      <c r="D1" s="45"/>
    </row>
    <row r="2" spans="1:4" ht="16" x14ac:dyDescent="0.2">
      <c r="A2" s="42"/>
      <c r="B2" s="46"/>
      <c r="C2" s="45"/>
      <c r="D2" s="45"/>
    </row>
    <row r="3" spans="1:4" ht="16" x14ac:dyDescent="0.2">
      <c r="A3" s="43"/>
      <c r="B3" s="36" t="s">
        <v>52</v>
      </c>
      <c r="C3" s="44"/>
    </row>
    <row r="4" spans="1:4" ht="14" x14ac:dyDescent="0.15">
      <c r="A4" s="14"/>
      <c r="B4" s="38" t="s">
        <v>48</v>
      </c>
      <c r="C4" s="15"/>
    </row>
    <row r="5" spans="1:4" ht="16" x14ac:dyDescent="0.2">
      <c r="A5" s="14"/>
      <c r="B5" s="17"/>
      <c r="C5" s="15"/>
    </row>
    <row r="6" spans="1:4" ht="16" x14ac:dyDescent="0.2">
      <c r="A6" s="14"/>
      <c r="B6" s="18" t="s">
        <v>53</v>
      </c>
      <c r="C6" s="15"/>
    </row>
    <row r="7" spans="1:4" ht="16" x14ac:dyDescent="0.2">
      <c r="A7" s="14"/>
      <c r="B7" s="17"/>
      <c r="C7" s="15"/>
    </row>
    <row r="8" spans="1:4" ht="32" x14ac:dyDescent="0.2">
      <c r="A8" s="14"/>
      <c r="B8" s="17" t="s">
        <v>54</v>
      </c>
      <c r="C8" s="15"/>
    </row>
    <row r="9" spans="1:4" ht="16" x14ac:dyDescent="0.2">
      <c r="A9" s="14"/>
      <c r="B9" s="17"/>
      <c r="C9" s="15"/>
    </row>
    <row r="10" spans="1:4" ht="48" x14ac:dyDescent="0.2">
      <c r="A10" s="14"/>
      <c r="B10" s="17" t="s">
        <v>55</v>
      </c>
      <c r="C10" s="15"/>
    </row>
    <row r="11" spans="1:4" ht="16" x14ac:dyDescent="0.2">
      <c r="A11" s="14"/>
      <c r="B11" s="17"/>
      <c r="C11" s="15"/>
    </row>
    <row r="12" spans="1:4" ht="32" x14ac:dyDescent="0.2">
      <c r="A12" s="14"/>
      <c r="B12" s="17" t="s">
        <v>56</v>
      </c>
      <c r="C12" s="15"/>
    </row>
    <row r="13" spans="1:4" ht="16" x14ac:dyDescent="0.2">
      <c r="A13" s="14"/>
      <c r="B13" s="17"/>
      <c r="C13" s="15"/>
    </row>
    <row r="14" spans="1:4" ht="48" x14ac:dyDescent="0.2">
      <c r="A14" s="14"/>
      <c r="B14" s="17" t="s">
        <v>57</v>
      </c>
      <c r="C14" s="15"/>
    </row>
    <row r="15" spans="1:4" ht="16" x14ac:dyDescent="0.2">
      <c r="A15" s="14"/>
      <c r="B15" s="17"/>
      <c r="C15" s="15"/>
    </row>
    <row r="16" spans="1:4" ht="32" x14ac:dyDescent="0.2">
      <c r="A16" s="14"/>
      <c r="B16" s="17" t="s">
        <v>58</v>
      </c>
      <c r="C16" s="15"/>
    </row>
    <row r="17" spans="1:3" ht="16" x14ac:dyDescent="0.2">
      <c r="A17" s="14"/>
      <c r="B17" s="17"/>
      <c r="C17" s="15"/>
    </row>
    <row r="18" spans="1:3" ht="16" x14ac:dyDescent="0.2">
      <c r="A18" s="14"/>
      <c r="B18" s="18" t="s">
        <v>59</v>
      </c>
      <c r="C18" s="15"/>
    </row>
    <row r="19" spans="1:3" ht="16" x14ac:dyDescent="0.2">
      <c r="A19" s="14"/>
      <c r="B19" s="37" t="s">
        <v>49</v>
      </c>
      <c r="C19" s="15"/>
    </row>
    <row r="20" spans="1:3" ht="16" x14ac:dyDescent="0.2">
      <c r="A20" s="14"/>
      <c r="B20" s="19"/>
      <c r="C20" s="15"/>
    </row>
    <row r="21" spans="1:3" x14ac:dyDescent="0.15">
      <c r="A21" s="14"/>
      <c r="B21" s="14"/>
      <c r="C21" s="15"/>
    </row>
    <row r="22" spans="1:3" x14ac:dyDescent="0.15">
      <c r="A22" s="14"/>
      <c r="B22" s="14"/>
      <c r="C22" s="15"/>
    </row>
    <row r="23" spans="1:3" x14ac:dyDescent="0.15">
      <c r="A23" s="14"/>
      <c r="B23" s="14"/>
      <c r="C23" s="15"/>
    </row>
    <row r="24" spans="1:3" x14ac:dyDescent="0.15">
      <c r="A24" s="14"/>
      <c r="B24" s="14"/>
      <c r="C24" s="15"/>
    </row>
    <row r="25" spans="1:3" x14ac:dyDescent="0.15">
      <c r="A25" s="14"/>
      <c r="B25" s="14"/>
      <c r="C25" s="15"/>
    </row>
    <row r="26" spans="1:3" x14ac:dyDescent="0.15">
      <c r="A26" s="14"/>
      <c r="B26" s="14"/>
      <c r="C26" s="15"/>
    </row>
    <row r="27" spans="1:3" x14ac:dyDescent="0.15">
      <c r="A27" s="14"/>
      <c r="B27" s="14"/>
      <c r="C27" s="15"/>
    </row>
    <row r="28" spans="1:3" x14ac:dyDescent="0.15">
      <c r="A28" s="14"/>
      <c r="B28" s="14"/>
      <c r="C28" s="15"/>
    </row>
    <row r="29" spans="1:3" x14ac:dyDescent="0.15">
      <c r="A29" s="14"/>
      <c r="B29" s="14"/>
      <c r="C29" s="15"/>
    </row>
  </sheetData>
  <hyperlinks>
    <hyperlink ref="B4" r:id="rId1"/>
    <hyperlink ref="B19" r:id="rId2"/>
  </hyperlinks>
  <pageMargins left="0.7" right="0.7" top="0.75" bottom="0.75" header="0.3" footer="0.3"/>
  <pageSetup orientation="portrait" r:id="rId3"/>
  <drawing r:id="rId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GanttChart</vt:lpstr>
      <vt:lpstr>GanttChartPro</vt:lpstr>
      <vt:lpstr>Help</vt:lpstr>
      <vt:lpstr>TermsOfUse</vt:lpstr>
    </vt:vector>
  </TitlesOfParts>
  <Company>Vertex42 LLC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Gantt Chart Template</dc:title>
  <dc:creator>Vertex42.com</dc:creator>
  <dc:description>(c) 2006-2018 Vertex42 LLC. All Rights Reserved.</dc:description>
  <cp:lastModifiedBy>Jonathan Tang</cp:lastModifiedBy>
  <cp:lastPrinted>2018-02-12T20:25:38Z</cp:lastPrinted>
  <dcterms:created xsi:type="dcterms:W3CDTF">2010-06-09T16:05:03Z</dcterms:created>
  <dcterms:modified xsi:type="dcterms:W3CDTF">2019-02-25T23:38:19Z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pyright">
    <vt:lpwstr>2018 Vertex42 LLC</vt:lpwstr>
  </property>
  <property fmtid="{D5CDD505-2E9C-101B-9397-08002B2CF9AE}" pid="3" name="Version">
    <vt:lpwstr>3.1.0</vt:lpwstr>
  </property>
  <property fmtid="{D5CDD505-2E9C-101B-9397-08002B2CF9AE}" pid="4" name="Source">
    <vt:lpwstr>https://www.vertex42.com/ExcelTemplates/excel-gantt-chart.html</vt:lpwstr>
  </property>
</Properties>
</file>