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Source\Agile-Enterprise-BI\workbooks\"/>
    </mc:Choice>
  </mc:AlternateContent>
  <xr:revisionPtr revIDLastSave="0" documentId="13_ncr:1_{814CB56A-4836-40AC-A7AB-03DCA6BFB531}" xr6:coauthVersionLast="45" xr6:coauthVersionMax="45" xr10:uidLastSave="{00000000-0000-0000-0000-000000000000}"/>
  <bookViews>
    <workbookView xWindow="14040" yWindow="-16455" windowWidth="29040" windowHeight="15840" activeTab="4" xr2:uid="{BBCC633A-B49B-4744-8DAE-ABF091C97CC0}"/>
  </bookViews>
  <sheets>
    <sheet name="Instructions" sheetId="1" r:id="rId1"/>
    <sheet name="OrganizationWorkspaceMap" sheetId="5" r:id="rId2"/>
    <sheet name="UserAADGroupMap" sheetId="7" r:id="rId3"/>
    <sheet name="AADGroupWorkspaceMap" sheetId="8" r:id="rId4"/>
    <sheet name="exportToCsv" sheetId="9" r:id="rId5"/>
  </sheets>
  <definedNames>
    <definedName name="_xlnm._FilterDatabase" localSheetId="3" hidden="1">AADGroupWorkspaceMap!$AH$28:$AH$35</definedName>
    <definedName name="_xlnm._FilterDatabase" localSheetId="2" hidden="1">UserAADGroupMap!$AL$30:$AL$62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8" l="1"/>
  <c r="F7" i="8"/>
  <c r="F8" i="8"/>
  <c r="F9" i="8"/>
  <c r="F10" i="8"/>
  <c r="F11" i="8"/>
  <c r="F12" i="8"/>
  <c r="F13" i="8"/>
  <c r="F14" i="8"/>
  <c r="AC40" i="7" l="1"/>
  <c r="Z40" i="7"/>
  <c r="AC36" i="7"/>
  <c r="Z36" i="7"/>
  <c r="AC32" i="7"/>
  <c r="Z32" i="7"/>
  <c r="AC28" i="7"/>
  <c r="Z28" i="7"/>
  <c r="AC24" i="7"/>
  <c r="Z24" i="7"/>
  <c r="AC20" i="7"/>
  <c r="Z20" i="7"/>
  <c r="AC16" i="7"/>
  <c r="Z16" i="7"/>
  <c r="AC12" i="7"/>
  <c r="Z12" i="7"/>
  <c r="AC8" i="7"/>
  <c r="Z8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Z6" i="7"/>
  <c r="Z7" i="7"/>
  <c r="Z9" i="7"/>
  <c r="Z10" i="7"/>
  <c r="Z11" i="7"/>
  <c r="Z13" i="7"/>
  <c r="Z14" i="7"/>
  <c r="Z15" i="7"/>
  <c r="Z17" i="7"/>
  <c r="Z18" i="7"/>
  <c r="Z19" i="7"/>
  <c r="Z21" i="7"/>
  <c r="Z22" i="7"/>
  <c r="Z23" i="7"/>
  <c r="Z25" i="7"/>
  <c r="Z26" i="7"/>
  <c r="Z27" i="7"/>
  <c r="Z29" i="7"/>
  <c r="Z30" i="7"/>
  <c r="Z31" i="7"/>
  <c r="Z33" i="7"/>
  <c r="Z34" i="7"/>
  <c r="Z35" i="7"/>
  <c r="Z37" i="7"/>
  <c r="Z38" i="7"/>
  <c r="Z39" i="7"/>
  <c r="Z41" i="7"/>
  <c r="H200" i="1" l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G179" i="1"/>
  <c r="G178" i="1"/>
  <c r="G177" i="1"/>
  <c r="G176" i="1"/>
  <c r="G175" i="1"/>
  <c r="G174" i="1"/>
  <c r="G173" i="1"/>
  <c r="G172" i="1"/>
  <c r="G171" i="1"/>
  <c r="E167" i="1"/>
  <c r="E166" i="1"/>
  <c r="E165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H71" i="1"/>
  <c r="H70" i="1"/>
  <c r="H69" i="1"/>
  <c r="H68" i="1"/>
  <c r="H67" i="1"/>
  <c r="H66" i="1"/>
  <c r="H65" i="1"/>
  <c r="H64" i="1"/>
  <c r="H63" i="1"/>
  <c r="G59" i="1"/>
  <c r="G58" i="1"/>
  <c r="G57" i="1"/>
  <c r="G56" i="1"/>
  <c r="G55" i="1"/>
  <c r="G54" i="1"/>
  <c r="G53" i="1"/>
  <c r="G52" i="1"/>
  <c r="G51" i="1"/>
  <c r="E47" i="1"/>
  <c r="E46" i="1"/>
  <c r="E45" i="1"/>
  <c r="N6" i="8"/>
  <c r="N7" i="8"/>
  <c r="N8" i="8"/>
  <c r="N9" i="8"/>
  <c r="N10" i="8"/>
  <c r="N11" i="8"/>
  <c r="N12" i="8"/>
  <c r="N13" i="8"/>
  <c r="N14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AC41" i="7"/>
  <c r="AC39" i="7"/>
  <c r="AC38" i="7"/>
  <c r="AC37" i="7"/>
  <c r="AC35" i="7"/>
  <c r="AC34" i="7"/>
  <c r="AC33" i="7"/>
  <c r="AC31" i="7"/>
  <c r="AC30" i="7"/>
  <c r="AC29" i="7"/>
  <c r="AC27" i="7"/>
  <c r="AC26" i="7"/>
  <c r="AC25" i="7"/>
  <c r="AC23" i="7"/>
  <c r="AC22" i="7"/>
  <c r="AC21" i="7"/>
  <c r="AC19" i="7"/>
  <c r="AC18" i="7"/>
  <c r="AC17" i="7"/>
  <c r="AC15" i="7"/>
  <c r="AC14" i="7"/>
  <c r="AC13" i="7"/>
  <c r="AC11" i="7"/>
  <c r="AC10" i="7"/>
  <c r="AC9" i="7"/>
  <c r="AC7" i="7"/>
  <c r="AC6" i="7"/>
  <c r="U6" i="5"/>
  <c r="U7" i="5"/>
  <c r="U8" i="5"/>
  <c r="U9" i="5"/>
  <c r="U10" i="5"/>
  <c r="U11" i="5"/>
  <c r="U12" i="5"/>
  <c r="U13" i="5"/>
  <c r="U14" i="5"/>
  <c r="L6" i="5"/>
  <c r="L7" i="5"/>
  <c r="L8" i="5"/>
  <c r="L9" i="5"/>
  <c r="L10" i="5"/>
  <c r="L11" i="5"/>
  <c r="L12" i="5"/>
  <c r="L13" i="5"/>
  <c r="L14" i="5"/>
  <c r="D6" i="5"/>
  <c r="D7" i="5"/>
  <c r="D8" i="5"/>
</calcChain>
</file>

<file path=xl/sharedStrings.xml><?xml version="1.0" encoding="utf-8"?>
<sst xmlns="http://schemas.openxmlformats.org/spreadsheetml/2006/main" count="1938" uniqueCount="146">
  <si>
    <t>Power BI Workspace Mapping Exercise</t>
  </si>
  <si>
    <t>Instructions</t>
  </si>
  <si>
    <t>No.</t>
  </si>
  <si>
    <t>Instruction</t>
  </si>
  <si>
    <t>Power BI Workspace Name</t>
  </si>
  <si>
    <t>Examples</t>
  </si>
  <si>
    <t>HR</t>
  </si>
  <si>
    <t>Finance</t>
  </si>
  <si>
    <t>Sales</t>
  </si>
  <si>
    <t>FIN</t>
  </si>
  <si>
    <t>SAL</t>
  </si>
  <si>
    <t>Reconciliation</t>
  </si>
  <si>
    <t>Payroll</t>
  </si>
  <si>
    <t>Western Australia</t>
  </si>
  <si>
    <t>Victoria</t>
  </si>
  <si>
    <t>New South Wales</t>
  </si>
  <si>
    <t>WA</t>
  </si>
  <si>
    <t>VIC</t>
  </si>
  <si>
    <t>NSW</t>
  </si>
  <si>
    <t>Human Resources</t>
  </si>
  <si>
    <t>Employee Name</t>
  </si>
  <si>
    <t>Employee Email</t>
  </si>
  <si>
    <t>Employee Role</t>
  </si>
  <si>
    <t>Employee Analytics Role</t>
  </si>
  <si>
    <t>Staff</t>
  </si>
  <si>
    <t>Manager</t>
  </si>
  <si>
    <t>Analyst</t>
  </si>
  <si>
    <t>AAD Group</t>
  </si>
  <si>
    <t>BIReader</t>
  </si>
  <si>
    <t>BIContributor</t>
  </si>
  <si>
    <t>HRPayrollEmployee1</t>
  </si>
  <si>
    <t>HRPayrollEmployee2</t>
  </si>
  <si>
    <t>HRPayrollEmployee3</t>
  </si>
  <si>
    <t>FINReconciliationEmployee1</t>
  </si>
  <si>
    <t>FINReconciliationEmployee2</t>
  </si>
  <si>
    <t>FINReconciliationEmployee3</t>
  </si>
  <si>
    <t>Workspace Collection Type</t>
  </si>
  <si>
    <t>App</t>
  </si>
  <si>
    <t>Workspace</t>
  </si>
  <si>
    <t>WA-HR-Payroll-BIReader</t>
  </si>
  <si>
    <t>WA-HR-Payroll-BIContributor</t>
  </si>
  <si>
    <t>WA-FIN-Reconciliation-BIReader</t>
  </si>
  <si>
    <t>WA-FIN-Reconciliation-BIContributor</t>
  </si>
  <si>
    <t>VIC-HR-Payroll-BIReader</t>
  </si>
  <si>
    <t>VIC-HR-Payroll-BIContributor</t>
  </si>
  <si>
    <t>VIC-FIN-Reconciliation-BIReader</t>
  </si>
  <si>
    <t>VIC-FIN-Reconciliation-BIContributor</t>
  </si>
  <si>
    <t>NSW-HR-Payroll-BIReader</t>
  </si>
  <si>
    <t>NSW-HR-Payroll-BIContributor</t>
  </si>
  <si>
    <t>NSW-FIN-Reconciliation-BIReader</t>
  </si>
  <si>
    <t>NSW-FIN-Reconciliation-BIContributor</t>
  </si>
  <si>
    <r>
      <t xml:space="preserve">Get export of </t>
    </r>
    <r>
      <rPr>
        <b/>
        <sz val="11"/>
        <color theme="1"/>
        <rFont val="Calibri"/>
        <family val="2"/>
        <scheme val="minor"/>
      </rPr>
      <t>employee list</t>
    </r>
  </si>
  <si>
    <r>
      <t xml:space="preserve">Get export of </t>
    </r>
    <r>
      <rPr>
        <b/>
        <sz val="11"/>
        <color theme="1"/>
        <rFont val="Calibri"/>
        <family val="2"/>
        <scheme val="minor"/>
      </rPr>
      <t>organizational structure</t>
    </r>
  </si>
  <si>
    <t>Description</t>
  </si>
  <si>
    <t>Inputs</t>
  </si>
  <si>
    <t>Outputs</t>
  </si>
  <si>
    <t>No</t>
  </si>
  <si>
    <t>Organizational structure data export</t>
  </si>
  <si>
    <t>Employee list data export</t>
  </si>
  <si>
    <t>Level 1 Name</t>
  </si>
  <si>
    <t>Level 1 Code</t>
  </si>
  <si>
    <t>Level 2 Name</t>
  </si>
  <si>
    <t>Level 2 Code</t>
  </si>
  <si>
    <t>Level 3 Name</t>
  </si>
  <si>
    <t>OrganizationWorkspaceMap.tblLevel1OrganizationWorkspaceMap</t>
  </si>
  <si>
    <t>OrganizationWorkspaceMap.tblLevel2OrganizationWorkspaceMap</t>
  </si>
  <si>
    <t>OrganizationWorkspaceMap.tblLevel3OrganizationWorkspaceMap</t>
  </si>
  <si>
    <t>Level 1 Organization to Workspace Map</t>
  </si>
  <si>
    <t>Level 2 Organization to Workspace Map</t>
  </si>
  <si>
    <t>Level 3 Organization to Workspace Map</t>
  </si>
  <si>
    <t>Level 1 User to AAD Group Map</t>
  </si>
  <si>
    <t>Level 2 User to AAD Group Map</t>
  </si>
  <si>
    <t>Level 3 User to AAD Group Map</t>
  </si>
  <si>
    <t>Level 3 AAD Group to Workspace Map</t>
  </si>
  <si>
    <t>Level 2 AAD Group to Workspace Map</t>
  </si>
  <si>
    <t>WA-HR-BIReader</t>
  </si>
  <si>
    <t>WA-FIN-BIReader</t>
  </si>
  <si>
    <t>WA-SAL-BIReader</t>
  </si>
  <si>
    <t>VIC-HR-BIReader</t>
  </si>
  <si>
    <t>VIC-FIN-BIReader</t>
  </si>
  <si>
    <t>VIC-SAL-BIReader</t>
  </si>
  <si>
    <t>NSW-HR-BIReader</t>
  </si>
  <si>
    <t>NSW-FIN-BIReader</t>
  </si>
  <si>
    <t>NSW-SAL-BIReader</t>
  </si>
  <si>
    <t>WA-BIReader</t>
  </si>
  <si>
    <t>VIC-BIReader</t>
  </si>
  <si>
    <t>NSW-BIReader</t>
  </si>
  <si>
    <t>Level 1 AAD Group to Workspace Map</t>
  </si>
  <si>
    <t>Group By Level 1 and Insert into `OrganizationWorkspaceMap.tblLevel1OrganizationWorkspaceMap`</t>
  </si>
  <si>
    <t>Group by Level 1, Level 2 and Insert into `OrganizationWorkspaceMap.tblLevel2OrganizationWorkspaceMap`</t>
  </si>
  <si>
    <t>Group by Level 1, Level 2, Level 3 and Insert into `OrganizationWorkspaceMap.tblLevel3OrganizationWorkspaceMap`</t>
  </si>
  <si>
    <t>Perform mapping of employee role with analytics role (create own misc mapping table)</t>
  </si>
  <si>
    <t>AADGroupWorkspaceMap.tblLevel1AADGroupWorkspaceMap</t>
  </si>
  <si>
    <t>AADGroupWorkspaceMap.tblLevel2AADGroupWorkspaceMap</t>
  </si>
  <si>
    <t>AADGroupWorkspaceMap.tblLevel3AADGroupWorkspaceMap</t>
  </si>
  <si>
    <t>UserAADGroupMap.tblLevel1UserAADGroupMap</t>
  </si>
  <si>
    <t>UserAADGroupMap.tblLevel2UserAADGroupMap</t>
  </si>
  <si>
    <t>UserAADGroupMap.tblLevel3UserAADGroupMap</t>
  </si>
  <si>
    <t>Perform mapping of Level 1 employee email to AAD Group `UserAADGroupMap.tblLevel1UserAADGroupMap`</t>
  </si>
  <si>
    <t>Perform mapping of Level 2 employee email to AAD Group `UserAADGroupMap.tblLevel2UserAADGroupMap`</t>
  </si>
  <si>
    <t>Perform mapping of Level 3 employee email to AAD Group `UserAADGroupMap.tblLevel3UserAADGroupMap`</t>
  </si>
  <si>
    <t>Perform mapping of Level 1 AAD Group with Power BI Workspace `AADGroupWorkspaceMap.tblLevel1AADGroupWorkspaceMap`</t>
  </si>
  <si>
    <t>Perform mapping of Level 2 AAD Group with Power BI Workspace `AADGroupWorkspaceMap.tblLevel2AADGroupWorkspaceMap`</t>
  </si>
  <si>
    <t>Perform mapping of Level 3 AAD Group with Power BI Workspace `AADGroupWorkspaceMap.tblLevel3AADGroupWorkspaceMap`</t>
  </si>
  <si>
    <r>
      <t xml:space="preserve">The goal of this exercise is to: 
1. Define Power BI Workspace </t>
    </r>
    <r>
      <rPr>
        <b/>
        <i/>
        <sz val="11"/>
        <color theme="1"/>
        <rFont val="Calibri"/>
        <family val="2"/>
        <scheme val="minor"/>
      </rPr>
      <t>names</t>
    </r>
    <r>
      <rPr>
        <sz val="11"/>
        <color theme="1"/>
        <rFont val="Calibri"/>
        <family val="2"/>
        <scheme val="minor"/>
      </rPr>
      <t xml:space="preserve"> for the entire organization (or a single use-case)
2. Define AAD Groups to group users' analytical </t>
    </r>
    <r>
      <rPr>
        <b/>
        <sz val="11"/>
        <color theme="1"/>
        <rFont val="Calibri"/>
        <family val="2"/>
        <scheme val="minor"/>
      </rPr>
      <t xml:space="preserve">roles </t>
    </r>
    <r>
      <rPr>
        <sz val="11"/>
        <color theme="1"/>
        <rFont val="Calibri"/>
        <family val="2"/>
        <scheme val="minor"/>
      </rPr>
      <t xml:space="preserve">for the entire organization (or a single use-case)
3. Define Power BI Workspace and App </t>
    </r>
    <r>
      <rPr>
        <b/>
        <i/>
        <sz val="11"/>
        <color theme="1"/>
        <rFont val="Calibri"/>
        <family val="2"/>
        <scheme val="minor"/>
      </rPr>
      <t xml:space="preserve">access </t>
    </r>
    <r>
      <rPr>
        <sz val="11"/>
        <color theme="1"/>
        <rFont val="Calibri"/>
        <family val="2"/>
        <scheme val="minor"/>
      </rPr>
      <t>for the entire organization (or a single use-case)</t>
    </r>
  </si>
  <si>
    <t>WAHRPayrollEmployee1</t>
  </si>
  <si>
    <t>WAHRPayrollEmployee2</t>
  </si>
  <si>
    <t>WAHRPayrollEmployee3</t>
  </si>
  <si>
    <t>WAFINReconciliationEmployee1</t>
  </si>
  <si>
    <t>WAFINReconciliationEmployee2</t>
  </si>
  <si>
    <t>WAFINReconciliationEmployee3</t>
  </si>
  <si>
    <t>VICHRPayrollEmployee1</t>
  </si>
  <si>
    <t>VICHRPayrollEmployee2</t>
  </si>
  <si>
    <t>VICHRPayrollEmployee3</t>
  </si>
  <si>
    <t>VICFINReconciliationEmployee1</t>
  </si>
  <si>
    <t>VICFINReconciliationEmployee2</t>
  </si>
  <si>
    <t>VICFINReconciliationEmployee3</t>
  </si>
  <si>
    <t>NSWHRPayrollEmployee1</t>
  </si>
  <si>
    <t>NSWHRPayrollEmployee2</t>
  </si>
  <si>
    <t>NSWHRPayrollEmployee3</t>
  </si>
  <si>
    <t>NSWFINReconciliationEmployee1</t>
  </si>
  <si>
    <t>NSWFINReconciliationEmployee2</t>
  </si>
  <si>
    <t>NSWFINReconciliationEmployee3</t>
  </si>
  <si>
    <t>CustomerSupport</t>
  </si>
  <si>
    <t>SALCustomerSupportEmployee1</t>
  </si>
  <si>
    <t>SALCustomerSupportEmployee2</t>
  </si>
  <si>
    <t>SALCustomerSupportEmployee3</t>
  </si>
  <si>
    <t>WA-SAL-CustomerSupport-BIReader</t>
  </si>
  <si>
    <t>WA-SAL-CustomerSupport-BIContributor</t>
  </si>
  <si>
    <t>VIC-SAL-CustomerSupport-BIReader</t>
  </si>
  <si>
    <t>VIC-SAL-CustomerSupport-BIContributor</t>
  </si>
  <si>
    <t>NSW-SAL-CustomerSupport-BIReader</t>
  </si>
  <si>
    <t>NSW-SAL-CustomerSupport-BIContributor</t>
  </si>
  <si>
    <t>WASALCustomerSupportEmployee1</t>
  </si>
  <si>
    <t>WASALCustomerSupportEmployee2</t>
  </si>
  <si>
    <t>WASALCustomerSupportEmployee3</t>
  </si>
  <si>
    <t>VICSALCustomerSupportEmployee1</t>
  </si>
  <si>
    <t>VICSALCustomerSupportEmployee2</t>
  </si>
  <si>
    <t>VICSALCustomerSupportEmployee3</t>
  </si>
  <si>
    <t>NSWSALCustomerSupportEmployee1</t>
  </si>
  <si>
    <t>NSWSALCustomerSupportEmployee2</t>
  </si>
  <si>
    <t>NSWSALCustomerSupportEmployee3</t>
  </si>
  <si>
    <t>UAT Environment</t>
  </si>
  <si>
    <t>Development Environment</t>
  </si>
  <si>
    <t>ObjectId</t>
  </si>
  <si>
    <t>b4596dbc-2d78-4702-a3f9-dd55ef323fbb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</si>
</sst>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3" borderId="0" xfId="0" applyFill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1216061</xdr:colOff>
      <xdr:row>25</xdr:row>
      <xdr:rowOff>25998</xdr:rowOff>
    </xdr:from>
    <xdr:to>
      <xdr:col>6</xdr:col>
      <xdr:colOff>723899</xdr:colOff>
      <xdr:row>27</xdr:row>
      <xdr:rowOff>72391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1FA714-35F4-471E-8D66-BD097150BED0}"/>
            </a:ext>
          </a:extLst>
        </xdr:cNvPr>
        <xdr:cNvSpPr/>
      </xdr:nvSpPr>
      <xdr:spPr>
        <a:xfrm>
          <a:off x="5111786" y="4778973"/>
          <a:ext cx="2984463" cy="4559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Note to self: Eventually replace</a:t>
          </a:r>
          <a:r>
            <a:rPr lang="en-AU" sz="1100" baseline="0"/>
            <a:t> steps with Excel Power Query using structured raw data</a:t>
          </a:r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123D93B-D6B9-492E-AAE9-F64C9E8109AF}" name="tblLevel1OrganizationWorkspaceMap29" displayName="tblLevel1OrganizationWorkspaceMap29" ref="C44:E47" totalsRowShown="0">
  <autoFilter ref="C44:E47" xr:uid="{78436A68-A4EA-43FD-9DCD-724493C3E901}"/>
  <tableColumns count="3">
    <tableColumn id="2" xr3:uid="{FCFBE11F-A301-477F-B199-FA9A0D329D81}" name="Level 1 Name"/>
    <tableColumn id="3" xr3:uid="{4994CA13-B764-4A8B-A651-3B377448006F}" name="Level 1 Code"/>
    <tableColumn id="8" xr3:uid="{6EC27272-DA02-4978-B0D0-7785FD41E66E}" name="Power BI Workspace Name" dataDxfId="68">
      <calculatedColumnFormula>_xlfn.CONCAT(tblLevel1OrganizationWorkspaceMap29[[#This Row],[Level 1 Name]])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CB6924-2443-4423-912F-35916DE58525}" name="tblLevel1OrganizationWorkspaceMap" displayName="tblLevel1OrganizationWorkspaceMap" ref="B5:F8" totalsRowShown="0">
  <autoFilter ref="B5:F8" xr:uid="{36552AB9-9DA2-43FE-8918-75329ED27427}"/>
  <tableColumns count="5">
    <tableColumn id="2" xr3:uid="{401CA753-F63D-4017-8B9C-BF4393FFA45A}" name="Level 1 Name"/>
    <tableColumn id="3" xr3:uid="{A70A1B57-9EB9-4FB8-9D1D-3D1F5500B241}" name="Level 1 Code"/>
    <tableColumn id="8" xr3:uid="{52390980-F6A5-4C00-A281-7DB0C3A47107}" name="Power BI Workspace Name" dataDxfId="33">
      <calculatedColumnFormula>_xlfn.CONCAT(tblLevel1OrganizationWorkspaceMap[[#This Row],[Level 1 Name]])</calculatedColumnFormula>
    </tableColumn>
    <tableColumn id="6" xr3:uid="{FC1C24E4-2913-4155-B391-8473CC15FA2F}" name="Development Environment"/>
    <tableColumn id="7" xr3:uid="{11784D1B-5F90-4125-B209-F1F76C0E6841}" name="UAT Environ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E331A0-603F-4E6C-A43E-77D9A989C624}" name="tblLevel2OrganizationWorkspaceMap" displayName="tblLevel2OrganizationWorkspaceMap" ref="H5:N14" totalsRowShown="0">
  <autoFilter ref="H5:N14" xr:uid="{36552AB9-9DA2-43FE-8918-75329ED27427}"/>
  <tableColumns count="7">
    <tableColumn id="2" xr3:uid="{06A6C7B7-2510-41D0-B893-5DD43BA4DFB9}" name="Level 1 Name"/>
    <tableColumn id="3" xr3:uid="{63669CFC-3974-4CA2-BD82-0C6102742E80}" name="Level 1 Code"/>
    <tableColumn id="4" xr3:uid="{CCCAE587-3992-46EA-8F2B-BA6E064DA888}" name="Level 2 Name"/>
    <tableColumn id="5" xr3:uid="{BE767388-0AD6-4BEE-8749-3C45339136D6}" name="Level 2 Code"/>
    <tableColumn id="8" xr3:uid="{2D4F1550-E74D-4337-A247-10E3792C924C}" name="Power BI Workspace Name" dataDxfId="32">
      <calculatedColumnFormula>_xlfn.CONCAT(tblLevel2OrganizationWorkspaceMap[[#This Row],[Level 1 Name]],"-",tblLevel2OrganizationWorkspaceMap[[#This Row],[Level 2 Name]])</calculatedColumnFormula>
    </tableColumn>
    <tableColumn id="1" xr3:uid="{17398C1C-1953-4F0F-9734-E912C601DEF6}" name="Development Environment"/>
    <tableColumn id="6" xr3:uid="{EF4AC664-D979-4AF6-A2D9-B50496CA73B2}" name="UAT Environ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3A704-C060-49FB-846E-A5406EF71E12}" name="tblLevel3OrganizationWorkspaceMap" displayName="tblLevel3OrganizationWorkspaceMap" ref="P5:W14" totalsRowShown="0">
  <autoFilter ref="P5:W14" xr:uid="{36552AB9-9DA2-43FE-8918-75329ED27427}"/>
  <tableColumns count="8">
    <tableColumn id="2" xr3:uid="{86C71967-AF3E-4625-9EAB-FF19BEFB9828}" name="Level 1 Name"/>
    <tableColumn id="3" xr3:uid="{59A963AC-EA39-4B09-BEB2-96303778F1D0}" name="Level 1 Code"/>
    <tableColumn id="4" xr3:uid="{AFCFCF16-AC1A-45AB-BB07-5073407B5D13}" name="Level 2 Name"/>
    <tableColumn id="5" xr3:uid="{7C2C334F-7C42-4F09-8F7B-77968411B809}" name="Level 2 Code"/>
    <tableColumn id="6" xr3:uid="{099EEA2C-3CE2-4D1B-92D3-AA8D61D1EEDD}" name="Level 3 Name"/>
    <tableColumn id="8" xr3:uid="{181CDFE9-6008-4D8C-A603-4B4AD2F75BFF}" name="Power BI Workspace Name" dataDxfId="31">
      <calculatedColumnFormula>_xlfn.CONCAT(tblLevel3OrganizationWorkspaceMap[[#This Row],[Level 1 Name]],"-",tblLevel3OrganizationWorkspaceMap[[#This Row],[Level 2 Name]],"-",tblLevel3OrganizationWorkspaceMap[[#This Row],[Level 3 Name]])</calculatedColumnFormula>
    </tableColumn>
    <tableColumn id="1" xr3:uid="{E5CAC886-210F-4EB1-980A-BC5AFABA7788}" name="Development Environment"/>
    <tableColumn id="7" xr3:uid="{FF900875-AFE1-4991-81AB-1354E2FBBDAB}" name="UAT Environm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734D63-DAE9-40CD-BDF7-4AB40FA539BA}" name="tblLevel3UserAADGroupMap" displayName="tblLevel3UserAADGroupMap" ref="T5:AC41" totalsRowShown="0">
  <autoFilter ref="T5:AC41" xr:uid="{872A80A7-D639-4CCC-A39E-18E29A7B34F0}"/>
  <tableColumns count="10">
    <tableColumn id="2" xr3:uid="{68F95649-A9FB-48D1-9023-1B135A12270F}" name="Level 1 Name"/>
    <tableColumn id="3" xr3:uid="{215C8174-07AF-4480-89D0-51A9F879BA83}" name="Level 1 Code"/>
    <tableColumn id="4" xr3:uid="{CB65E657-FC7F-4892-A57A-9BFD541A1047}" name="Level 2 Name"/>
    <tableColumn id="5" xr3:uid="{18E7E0B0-CC68-4534-A4F5-EC442B0B5EAE}" name="Level 2 Code"/>
    <tableColumn id="6" xr3:uid="{1053DCFC-9800-481F-B30D-939CAC8CAAA2}" name="Level 3 Name"/>
    <tableColumn id="9" xr3:uid="{37E41FDF-4E19-46BA-8786-66BC76616AB4}" name="Employee Name" dataDxfId="30"/>
    <tableColumn id="10" xr3:uid="{8BE96E9F-0A1A-4CC9-8B83-0B82C5171A6E}" name="Employee Email" dataDxfId="29">
      <calculatedColumnFormula>_xlfn.CONCAT(tblLevel3UserAADGroupMap[[#This Row],[Employee Name]],"@testjonathanneo.onmicrosoft.com")</calculatedColumnFormula>
    </tableColumn>
    <tableColumn id="11" xr3:uid="{FD2E73B5-7E5E-463D-B5F8-CD991985132B}" name="Employee Role"/>
    <tableColumn id="15" xr3:uid="{C50F9C7F-B9B5-42CC-93D5-A44A73EABF12}" name="Employee Analytics Role"/>
    <tableColumn id="13" xr3:uid="{1D9915B2-11E9-49B5-9854-9C616040972A}" name="AAD Group" dataDxfId="28">
      <calculatedColumnFormula>_xlfn.CONCAT(tblLevel3UserAADGroupMap[[#This Row],[Level 1 Code]],"-",tblLevel3UserAADGroupMap[[#This Row],[Level 2 Code]],"-",tblLevel3UserAADGroupMap[[#This Row],[Level 3 Name]],"-",tblLevel3UserAADGroupMap[[#This Row],[Employee Analytics Role]])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416EE60-EE9C-4CAE-BB5B-0E9E88E83090}" name="tblLevel2UserAADGroupMap" displayName="tblLevel2UserAADGroupMap" ref="J5:R32" totalsRowShown="0">
  <autoFilter ref="J5:R32" xr:uid="{1CD5C8C5-36D3-42A3-990B-E6A7F8C0C507}"/>
  <tableColumns count="9">
    <tableColumn id="2" xr3:uid="{64C8D27B-7953-49A5-B205-D0F7AD2B86DD}" name="Level 1 Name"/>
    <tableColumn id="3" xr3:uid="{28CAFBFC-DC1A-414C-8561-DC1219866E36}" name="Level 1 Code"/>
    <tableColumn id="4" xr3:uid="{C13A6C46-E0AA-4CE2-8270-BB83DE6C928E}" name="Level 2 Name"/>
    <tableColumn id="5" xr3:uid="{3DAF260B-87B4-4377-BE16-0732D9D81DDA}" name="Level 2 Code"/>
    <tableColumn id="9" xr3:uid="{BDBE6817-527B-4624-B770-844AF5FAF471}" name="Employee Name" dataDxfId="27"/>
    <tableColumn id="10" xr3:uid="{B096114C-6AFC-4FCE-BB15-4EF88A3E56A9}" name="Employee Email" dataDxfId="26">
      <calculatedColumnFormula>_xlfn.CONCAT(tblLevel2UserAADGroupMap[[#This Row],[Employee Name]],"@testjonathanneo.onmicrosoft.com")</calculatedColumnFormula>
    </tableColumn>
    <tableColumn id="11" xr3:uid="{500BDB0D-E8AA-4B97-8DCD-252C2433DF20}" name="Employee Role"/>
    <tableColumn id="15" xr3:uid="{E9211A0A-B4AE-4B32-B9E4-960D36824AC9}" name="Employee Analytics Role"/>
    <tableColumn id="13" xr3:uid="{764023D6-6C8E-4C7E-AD8D-5F1B5A56C734}" name="AAD Group" dataDxfId="25">
      <calculatedColumnFormula>_xlfn.CONCAT(tblLevel2UserAADGroupMap[[#This Row],[Level 1 Code]],"-",tblLevel2UserAADGroupMap[[#This Row],[Level 2 Code]],"-",tblLevel2UserAADGroupMap[[#This Row],[Employee Analytics Role]])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FD092A3-50B1-4F72-A0FE-01F73393A4A6}" name="tblLevel1UserAADGroupMap" displayName="tblLevel1UserAADGroupMap" ref="B5:H32" totalsRowShown="0">
  <autoFilter ref="B5:H32" xr:uid="{3DB27170-B8F1-44C2-9F7C-F2E457E96759}"/>
  <tableColumns count="7">
    <tableColumn id="2" xr3:uid="{A7D2AE37-737D-4212-BEE9-832FC4CA0914}" name="Level 1 Name"/>
    <tableColumn id="3" xr3:uid="{112D49AB-CB58-43DC-A8F3-682C6E52D94B}" name="Level 1 Code"/>
    <tableColumn id="9" xr3:uid="{A95FED79-7540-4D37-84A8-BFF5D3091DE0}" name="Employee Name" dataDxfId="24"/>
    <tableColumn id="10" xr3:uid="{F03CB957-7BBC-4E0B-9FE4-05AB5FDBC150}" name="Employee Email" dataDxfId="23">
      <calculatedColumnFormula>_xlfn.CONCAT(tblLevel1UserAADGroupMap[[#This Row],[Employee Name]],"@testjonathanneo.onmicrosoft.com")</calculatedColumnFormula>
    </tableColumn>
    <tableColumn id="11" xr3:uid="{8F06D205-E754-4615-A320-57883E302F58}" name="Employee Role"/>
    <tableColumn id="15" xr3:uid="{15014A6D-8A5B-44C0-B2BA-20C7CD04672A}" name="Employee Analytics Role"/>
    <tableColumn id="13" xr3:uid="{F91BAFCB-59FD-43DA-9642-13B12316BC29}" name="AAD Group" dataDxfId="22">
      <calculatedColumnFormula>_xlfn.CONCAT(tblLevel1UserAADGroupMap[[#This Row],[Level 1 Code]],"-",tblLevel1UserAADGroupMap[[#This Row],[Employee Analytics Role]])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B0B0C9F-845D-4980-8BDF-DC0AA2B1EA9F}" name="tblLevel3AADGroupWorkspaceMap" displayName="tblLevel3AADGroupWorkspaceMap" ref="R5:Y22" totalsRowShown="0">
  <autoFilter ref="R5:Y22" xr:uid="{36552AB9-9DA2-43FE-8918-75329ED27427}"/>
  <tableColumns count="8">
    <tableColumn id="2" xr3:uid="{DC581974-B9F9-4582-95AA-C061F5072FFE}" name="Level 1 Name"/>
    <tableColumn id="3" xr3:uid="{6C21E6DF-389F-4B8E-A374-C9C77C174211}" name="Level 1 Code"/>
    <tableColumn id="4" xr3:uid="{40B4F9DE-5918-471B-A7AF-94858801AD74}" name="Level 2 Name"/>
    <tableColumn id="5" xr3:uid="{109B8DD7-0228-44A5-880B-A0098297D181}" name="Level 2 Code"/>
    <tableColumn id="6" xr3:uid="{3DF20DC9-E9AF-4D2F-B7B4-AA153A594BBB}" name="Level 3 Name"/>
    <tableColumn id="8" xr3:uid="{A0372BF3-427E-4DCE-A461-843BC85A17DB}" name="Power BI Workspace Name" dataDxfId="21">
      <calculatedColumnFormula>_xlfn.CONCAT(tblLevel3AADGroupWorkspaceMap[[#This Row],[Level 1 Name]],"-",tblLevel3AADGroupWorkspaceMap[[#This Row],[Level 2 Name]],"-",tblLevel3AADGroupWorkspaceMap[[#This Row],[Level 3 Name]])</calculatedColumnFormula>
    </tableColumn>
    <tableColumn id="10" xr3:uid="{110C954B-856B-4E34-90EB-48B88DC2F443}" name="Workspace Collection Type"/>
    <tableColumn id="9" xr3:uid="{02DD515C-E642-4880-9F06-9F1E75AB8570}" name="AAD Group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E701FBB-AEA4-4946-AE81-1995EA1813F3}" name="tblLevel2AADGroupWorkspaceMap" displayName="tblLevel2AADGroupWorkspaceMap" ref="J5:P14" totalsRowShown="0" headerRowDxfId="20" dataDxfId="18" headerRowBorderDxfId="19" tableBorderDxfId="17" totalsRowBorderDxfId="16">
  <autoFilter ref="J5:P14" xr:uid="{19BB390A-8829-4B79-926D-276AE4980EC6}"/>
  <tableColumns count="7">
    <tableColumn id="1" xr3:uid="{683C2182-91B3-4592-AF09-C7779343CA58}" name="Level 1 Name" dataDxfId="15"/>
    <tableColumn id="2" xr3:uid="{5A9E8AC4-B9DD-4859-9FF0-7B3363EE041A}" name="Level 1 Code" dataDxfId="14"/>
    <tableColumn id="3" xr3:uid="{D959CAA2-6396-4D5C-BE55-81238E46548C}" name="Level 2 Name" dataDxfId="13"/>
    <tableColumn id="4" xr3:uid="{A23EA8C5-1660-440E-8F45-2A2E8FF440E5}" name="Level 2 Code" dataDxfId="12"/>
    <tableColumn id="6" xr3:uid="{2FD2676F-A699-4619-B3D3-9479D31CF0DC}" name="Power BI Workspace Name" dataDxfId="11">
      <calculatedColumnFormula>_xlfn.CONCAT(tblLevel2AADGroupWorkspaceMap[[#This Row],[Level 1 Name]],"-",tblLevel2AADGroupWorkspaceMap[[#This Row],[Level 2 Name]])</calculatedColumnFormula>
    </tableColumn>
    <tableColumn id="7" xr3:uid="{CD06BE37-D6FD-43C1-8B57-F77B352A8E52}" name="Workspace Collection Type" dataDxfId="10"/>
    <tableColumn id="8" xr3:uid="{AD2CC045-6D43-496D-B947-FF8E09484DB6}" name="AAD Group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31D8C2F-C713-4662-B3DF-E555BEAB24D0}" name="tblLevel1AADGroupWorkspaceMap" displayName="tblLevel1AADGroupWorkspaceMap" ref="B5:H14" totalsRowShown="0" headerRowDxfId="8" headerRowBorderDxfId="7" tableBorderDxfId="6" totalsRowBorderDxfId="5">
  <autoFilter ref="B5:H14" xr:uid="{DE7A5D41-D0F8-40C4-AF2E-CA1356565C57}"/>
  <tableColumns count="7">
    <tableColumn id="1" xr3:uid="{1491510B-8C5F-4A2B-9DC2-A593CF063B91}" name="Level 1 Name" dataDxfId="4"/>
    <tableColumn id="2" xr3:uid="{C2C4BB1D-5222-4BF6-9EAB-1054EF2A350C}" name="Level 1 Code" dataDxfId="3"/>
    <tableColumn id="4" xr3:uid="{250E2BF6-00D9-45E0-87FB-F31F61F9676F}" name="Level 2 Name"/>
    <tableColumn id="3" xr3:uid="{90E13BF1-0B44-42D1-AF5A-03BAC32DBA02}" name="Level 2 Code"/>
    <tableColumn id="6" xr3:uid="{8B171085-F3C0-46C6-949E-5C1B0237AE1F}" name="Power BI Workspace Name" dataDxfId="2">
      <calculatedColumnFormula>tblLevel1AADGroupWorkspaceMap[[#This Row],[Level 1 Name]]</calculatedColumnFormula>
    </tableColumn>
    <tableColumn id="7" xr3:uid="{39B9458A-0D48-44B4-84ED-C166C5E9FDBF}" name="Workspace Collection Type" dataDxfId="1"/>
    <tableColumn id="8" xr3:uid="{BD58D458-7F6C-4994-AD1D-5812E8799B41}" name="AAD Grou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9D976B2-0872-4904-BD14-084F95180150}" name="tblLevel2OrganizationWorkspaceMap30" displayName="tblLevel2OrganizationWorkspaceMap30" ref="C50:G59" totalsRowShown="0">
  <autoFilter ref="C50:G59" xr:uid="{B96D8166-5D21-44C8-AD6A-DBDD488CE0DE}"/>
  <tableColumns count="5">
    <tableColumn id="2" xr3:uid="{4A56A6AF-9B8B-4AD6-AABC-C8E27CF23125}" name="Level 1 Name"/>
    <tableColumn id="3" xr3:uid="{E9D2E5A6-5841-4C6A-B616-5606FE4515AC}" name="Level 1 Code"/>
    <tableColumn id="4" xr3:uid="{791EC0D8-4A50-470C-AAFD-5124E29DEC84}" name="Level 2 Name"/>
    <tableColumn id="5" xr3:uid="{BBE77412-5EC9-47EB-A84F-23B7722D9E12}" name="Level 2 Code"/>
    <tableColumn id="8" xr3:uid="{4AC0CF0D-69E5-4AE6-B362-6501A49F5032}" name="Power BI Workspace Name" dataDxfId="67">
      <calculatedColumnFormula>_xlfn.CONCAT(tblLevel2OrganizationWorkspaceMap30[[#This Row],[Level 1 Name]],"-",tblLevel2OrganizationWorkspaceMap30[[#This Row],[Level 2 Name]])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9C63988-8600-471A-9E29-208FEB879697}" name="tblLevel3OrganizationWorkspaceMap31" displayName="tblLevel3OrganizationWorkspaceMap31" ref="C62:H71" totalsRowShown="0">
  <autoFilter ref="C62:H71" xr:uid="{9B9EE1CD-22D6-41AF-BF3A-2462F7AEB6ED}"/>
  <tableColumns count="6">
    <tableColumn id="2" xr3:uid="{9BCFBC0C-8E8F-4088-B47E-93A2E0D3F96F}" name="Level 1 Name"/>
    <tableColumn id="3" xr3:uid="{8377D265-2E0D-4B1B-B06D-03550A09D2C1}" name="Level 1 Code"/>
    <tableColumn id="4" xr3:uid="{13164224-D276-4D76-B81B-FC8411C5123C}" name="Level 2 Name"/>
    <tableColumn id="5" xr3:uid="{F72BEA73-51AB-46A2-8FC6-8D8F63FC43AA}" name="Level 2 Code"/>
    <tableColumn id="6" xr3:uid="{3DC7B309-D9CB-476D-8198-8AEB5ABF44AE}" name="Level 3 Name"/>
    <tableColumn id="8" xr3:uid="{CC8FC042-A673-4763-919B-35FD523BB7D1}" name="Power BI Workspace Name" dataDxfId="66">
      <calculatedColumnFormula>_xlfn.CONCAT(tblLevel3OrganizationWorkspaceMap31[[#This Row],[Level 1 Name]],"-",tblLevel3OrganizationWorkspaceMap31[[#This Row],[Level 2 Name]],"-",tblLevel3OrganizationWorkspaceMap31[[#This Row],[Level 3 Name]])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72D2304-05F5-4D97-9A11-4C4D4B49B103}" name="tblLevel1UserAADGroupMap32" displayName="tblLevel1UserAADGroupMap32" ref="C74:I101" totalsRowShown="0">
  <autoFilter ref="C74:I101" xr:uid="{377B64D7-3838-470D-B9A6-8D55767F2929}"/>
  <tableColumns count="7">
    <tableColumn id="2" xr3:uid="{51BD2967-019F-480E-BBA0-832ABF7DEFE1}" name="Level 1 Name"/>
    <tableColumn id="3" xr3:uid="{D8788826-A477-41DF-B1FA-569F7C30004B}" name="Level 1 Code"/>
    <tableColumn id="9" xr3:uid="{F05D5EB0-33DF-48C5-BA49-9A04258FDD4F}" name="Employee Name" dataDxfId="65"/>
    <tableColumn id="10" xr3:uid="{7A090041-4331-4761-8875-89CE02B6EF94}" name="Employee Email" dataDxfId="64">
      <calculatedColumnFormula>_xlfn.CONCAT(tblLevel1UserAADGroupMap32[[#This Row],[Employee Name]],"@companyName.com")</calculatedColumnFormula>
    </tableColumn>
    <tableColumn id="11" xr3:uid="{87238C95-DB90-4401-9B12-FCBF09039AD6}" name="Employee Role"/>
    <tableColumn id="15" xr3:uid="{C62A5140-1D6A-4E83-8BA4-ED287201D342}" name="Employee Analytics Role"/>
    <tableColumn id="13" xr3:uid="{7D023435-CDEE-4971-BA76-DF0E453E8EFA}" name="AAD Group" dataDxfId="63">
      <calculatedColumnFormula>_xlfn.CONCAT(tblLevel1UserAADGroupMap32[[#This Row],[Level 1 Code]],"-",tblLevel1UserAADGroupMap32[[#This Row],[Employee Analytics Role]])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BAB146-701E-422E-92C0-203D95C86EAE}" name="tblLevel2UserAADGroupMap33" displayName="tblLevel2UserAADGroupMap33" ref="C104:K131" totalsRowShown="0">
  <autoFilter ref="C104:K131" xr:uid="{34D16A78-A954-400F-A96D-E0F4F1EC5296}"/>
  <tableColumns count="9">
    <tableColumn id="2" xr3:uid="{8B808828-2CBB-4415-A7D7-0FBFE827D2CA}" name="Level 1 Name"/>
    <tableColumn id="3" xr3:uid="{1E15BCA2-7BEB-453C-ABE7-219F5C2BA074}" name="Level 1 Code"/>
    <tableColumn id="4" xr3:uid="{B5C242EF-CDE1-4355-B633-A59A3646AD90}" name="Level 2 Name"/>
    <tableColumn id="5" xr3:uid="{196FDD59-E94F-4C61-AD6F-790BC726E4E9}" name="Level 2 Code"/>
    <tableColumn id="9" xr3:uid="{0DC9BD0F-BC00-4CC9-8362-945DF3E9A780}" name="Employee Name" dataDxfId="62"/>
    <tableColumn id="10" xr3:uid="{D220EFD4-EBB9-4A82-97A9-589FD3826F5E}" name="Employee Email" dataDxfId="61">
      <calculatedColumnFormula>_xlfn.CONCAT(tblLevel2UserAADGroupMap33[[#This Row],[Employee Name]],"@companyName.com")</calculatedColumnFormula>
    </tableColumn>
    <tableColumn id="11" xr3:uid="{94F172B9-9AC1-4213-BADF-50FE6D6DE8BA}" name="Employee Role"/>
    <tableColumn id="15" xr3:uid="{52F71F4A-31D0-443F-9B3F-274654AA36C7}" name="Employee Analytics Role"/>
    <tableColumn id="13" xr3:uid="{65AAA506-DDC4-45A7-89D2-4ABA80D46696}" name="AAD Group" dataDxfId="60">
      <calculatedColumnFormula>_xlfn.CONCAT(tblLevel2UserAADGroupMap33[[#This Row],[Level 1 Code]],"-",tblLevel2UserAADGroupMap33[[#This Row],[Level 2 Code]],"-",tblLevel2UserAADGroupMap33[[#This Row],[Employee Analytics Role]])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D893B3B-5333-45B2-A5A8-2DAEEAA570AD}" name="tblLevel3UserAADGroupMap34" displayName="tblLevel3UserAADGroupMap34" ref="C134:L161" totalsRowShown="0">
  <autoFilter ref="C134:L161" xr:uid="{D1E6ADC4-DC26-44C0-8854-1737F393E518}"/>
  <tableColumns count="10">
    <tableColumn id="2" xr3:uid="{CADC1712-BB06-436D-B4A9-6F7950AC0CC1}" name="Level 1 Name"/>
    <tableColumn id="3" xr3:uid="{608AE74A-7FFC-4093-8344-0372F86AAD0C}" name="Level 1 Code"/>
    <tableColumn id="4" xr3:uid="{5CF5CE03-F01F-4989-8E5F-62AFB425765C}" name="Level 2 Name"/>
    <tableColumn id="5" xr3:uid="{2ABA4B1C-5389-4411-99AC-D5A40B6634E3}" name="Level 2 Code"/>
    <tableColumn id="6" xr3:uid="{F1FD2E53-4C94-4E8C-AF77-CE09B7C3A6E2}" name="Level 3 Name"/>
    <tableColumn id="9" xr3:uid="{56B2BEE1-3BC3-4AB5-B8A0-D6269C6B48A7}" name="Employee Name" dataDxfId="59"/>
    <tableColumn id="10" xr3:uid="{8330880F-DC20-48E5-BBCA-848A7811086D}" name="Employee Email" dataDxfId="58">
      <calculatedColumnFormula>_xlfn.CONCAT(tblLevel3UserAADGroupMap34[[#This Row],[Employee Name]],"@companyName.com")</calculatedColumnFormula>
    </tableColumn>
    <tableColumn id="11" xr3:uid="{9D55CD37-B10E-424B-8853-C7D61252BD8E}" name="Employee Role"/>
    <tableColumn id="15" xr3:uid="{12599F4A-8B12-4FAD-A070-F4F701C3ECEC}" name="Employee Analytics Role"/>
    <tableColumn id="13" xr3:uid="{77BA23D1-C417-4547-A8FD-89CAA116B60D}" name="AAD Group" dataDxfId="57">
      <calculatedColumnFormula>_xlfn.CONCAT(tblLevel3UserAADGroupMap34[[#This Row],[Level 1 Code]],"-",tblLevel3UserAADGroupMap34[[#This Row],[Level 2 Code]],"-",tblLevel3UserAADGroupMap34[[#This Row],[Level 3 Name]],"-",tblLevel3UserAADGroupMap34[[#This Row],[Employee Analytics Role]])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CF7763E-F0EF-4DB2-802C-000E8D47DF18}" name="tblLevel1AADGroupWorkspaceMap35" displayName="tblLevel1AADGroupWorkspaceMap35" ref="C164:G167" totalsRowShown="0" headerRowDxfId="56" dataDxfId="54" headerRowBorderDxfId="55" tableBorderDxfId="53" totalsRowBorderDxfId="52">
  <autoFilter ref="C164:G167" xr:uid="{9A14D414-7CB6-472D-9299-CCBA8005B907}"/>
  <tableColumns count="5">
    <tableColumn id="1" xr3:uid="{0D40019F-6801-441F-9CD3-B8A6F3A7DDE3}" name="Level 1 Name" dataDxfId="51"/>
    <tableColumn id="2" xr3:uid="{0FCE319B-8F0E-4ADB-999D-D3C9B0C24BD1}" name="Level 1 Code" dataDxfId="50"/>
    <tableColumn id="6" xr3:uid="{0E7C43DF-2CB7-4A36-8B44-9001D93CDB84}" name="Power BI Workspace Name" dataDxfId="49">
      <calculatedColumnFormula>_xlfn.CONCAT(tblLevel1AADGroupWorkspaceMap35[[#This Row],[Level 1 Name]])</calculatedColumnFormula>
    </tableColumn>
    <tableColumn id="7" xr3:uid="{FFC92EBD-185F-4DCC-87B7-57E4068DF9FD}" name="Workspace Collection Type" dataDxfId="48"/>
    <tableColumn id="8" xr3:uid="{54149F2A-8FD4-417F-9537-F2B43ADC1FFF}" name="AAD Group" dataDxfId="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2293AAE-7B6E-4AE2-8CE0-8A5A25A1EEF8}" name="tblLevel2AADGroupWorkspaceMap36" displayName="tblLevel2AADGroupWorkspaceMap36" ref="C170:I179" totalsRowShown="0" headerRowDxfId="46" dataDxfId="44" headerRowBorderDxfId="45" tableBorderDxfId="43" totalsRowBorderDxfId="42">
  <autoFilter ref="C170:I179" xr:uid="{CD6290DF-27E3-40AF-9276-76CA64D3F9D9}"/>
  <tableColumns count="7">
    <tableColumn id="1" xr3:uid="{B096EFA6-558F-4C46-889C-93A3163A1C98}" name="Level 1 Name" dataDxfId="41"/>
    <tableColumn id="2" xr3:uid="{C6F7682F-5B4E-4FD7-A447-718BDF46F12B}" name="Level 1 Code" dataDxfId="40"/>
    <tableColumn id="3" xr3:uid="{9AEEEFD0-6594-4F15-B185-49E02AD507F8}" name="Level 2 Name" dataDxfId="39"/>
    <tableColumn id="4" xr3:uid="{6647413A-0CE1-4CCA-BF7B-35E761D03349}" name="Level 2 Code" dataDxfId="38"/>
    <tableColumn id="6" xr3:uid="{7FF0DA81-3792-43B7-BB20-0950CCE7F45A}" name="Power BI Workspace Name" dataDxfId="37">
      <calculatedColumnFormula>_xlfn.CONCAT(tblLevel2AADGroupWorkspaceMap36[[#This Row],[Level 1 Name]],"-",tblLevel2AADGroupWorkspaceMap36[[#This Row],[Level 2 Name]])</calculatedColumnFormula>
    </tableColumn>
    <tableColumn id="7" xr3:uid="{D226F984-D093-47DC-9577-792C4E233165}" name="Workspace Collection Type" dataDxfId="36"/>
    <tableColumn id="8" xr3:uid="{7EA18786-4392-4BD2-93C0-EAC44B9DF383}" name="AAD Group" dataDxfId="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C151B90-4B09-403C-A927-CF166E3FCF08}" name="tblLevel3AADGroupWorkspaceMap37" displayName="tblLevel3AADGroupWorkspaceMap37" ref="C182:J200" totalsRowShown="0">
  <autoFilter ref="C182:J200" xr:uid="{40915E5B-5437-4AE1-878A-E3D5438897BD}"/>
  <tableColumns count="8">
    <tableColumn id="2" xr3:uid="{6227590E-8746-4272-B86B-FB52CF33ADF6}" name="Level 1 Name"/>
    <tableColumn id="3" xr3:uid="{C6DA4A0B-D1E0-4B1C-88B4-26D780048178}" name="Level 1 Code"/>
    <tableColumn id="4" xr3:uid="{4C782CC7-831E-4B4D-AA4E-211FEC76EFD6}" name="Level 2 Name"/>
    <tableColumn id="5" xr3:uid="{0C12363C-1B25-4FB5-914C-FD1C992A5110}" name="Level 2 Code"/>
    <tableColumn id="6" xr3:uid="{0DF333F0-ED80-4346-B5DA-199FCE9AD163}" name="Level 3 Name"/>
    <tableColumn id="8" xr3:uid="{8FFF6F57-D9B5-4733-A400-5812E0E7A66D}" name="Power BI Workspace Name" dataDxfId="34">
      <calculatedColumnFormula>_xlfn.CONCAT(tblLevel3AADGroupWorkspaceMap37[[#This Row],[Level 1 Name]],"-",tblLevel3AADGroupWorkspaceMap37[[#This Row],[Level 2 Name]],"-",tblLevel3AADGroupWorkspaceMap37[[#This Row],[Level 3 Name]])</calculatedColumnFormula>
    </tableColumn>
    <tableColumn id="10" xr3:uid="{3212395A-8792-4CD4-B7CF-98E634963699}" name="Workspace Collection Type"/>
    <tableColumn id="9" xr3:uid="{DAD169E2-2FCA-4CC2-BE9C-049CB7314DC2}" name="AAD 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E1DF-D4F7-4B86-81DC-A3BC6BB3C9F1}">
  <dimension ref="B2:L200"/>
  <sheetViews>
    <sheetView showGridLines="0" zoomScaleNormal="100" workbookViewId="0">
      <selection activeCell="C20" sqref="C20"/>
    </sheetView>
  </sheetViews>
  <sheetFormatPr defaultRowHeight="14.4" x14ac:dyDescent="0.3"/>
  <cols>
    <col min="1" max="1" width="3.21875" customWidth="1"/>
    <col min="2" max="2" width="4.5546875" customWidth="1"/>
    <col min="3" max="3" width="33.88671875" bestFit="1" customWidth="1"/>
    <col min="4" max="4" width="15.109375" bestFit="1" customWidth="1"/>
    <col min="5" max="5" width="26.77734375" bestFit="1" customWidth="1"/>
    <col min="6" max="6" width="23.88671875" bestFit="1" customWidth="1"/>
    <col min="7" max="7" width="33.21875" bestFit="1" customWidth="1"/>
    <col min="8" max="8" width="40" bestFit="1" customWidth="1"/>
    <col min="9" max="9" width="50" bestFit="1" customWidth="1"/>
    <col min="10" max="10" width="42.33203125" bestFit="1" customWidth="1"/>
    <col min="11" max="11" width="24.109375" bestFit="1" customWidth="1"/>
    <col min="12" max="12" width="38.77734375" bestFit="1" customWidth="1"/>
  </cols>
  <sheetData>
    <row r="2" spans="2:7" ht="21" x14ac:dyDescent="0.4">
      <c r="B2" s="3" t="s">
        <v>0</v>
      </c>
    </row>
    <row r="4" spans="2:7" ht="18" x14ac:dyDescent="0.35">
      <c r="B4" s="2" t="s">
        <v>53</v>
      </c>
    </row>
    <row r="5" spans="2:7" ht="14.4" customHeight="1" x14ac:dyDescent="0.3">
      <c r="B5" s="15" t="s">
        <v>104</v>
      </c>
      <c r="C5" s="15"/>
      <c r="D5" s="15"/>
      <c r="E5" s="15"/>
      <c r="F5" s="15"/>
      <c r="G5" s="15"/>
    </row>
    <row r="6" spans="2:7" x14ac:dyDescent="0.3">
      <c r="B6" s="15"/>
      <c r="C6" s="15"/>
      <c r="D6" s="15"/>
      <c r="E6" s="15"/>
      <c r="F6" s="15"/>
      <c r="G6" s="15"/>
    </row>
    <row r="7" spans="2:7" x14ac:dyDescent="0.3">
      <c r="B7" s="15"/>
      <c r="C7" s="15"/>
      <c r="D7" s="15"/>
      <c r="E7" s="15"/>
      <c r="F7" s="15"/>
      <c r="G7" s="15"/>
    </row>
    <row r="8" spans="2:7" x14ac:dyDescent="0.3">
      <c r="B8" s="15"/>
      <c r="C8" s="15"/>
      <c r="D8" s="15"/>
      <c r="E8" s="15"/>
      <c r="F8" s="15"/>
      <c r="G8" s="15"/>
    </row>
    <row r="9" spans="2:7" ht="18" x14ac:dyDescent="0.3">
      <c r="B9" s="10" t="s">
        <v>54</v>
      </c>
      <c r="C9" s="8"/>
      <c r="D9" s="8"/>
      <c r="E9" s="8"/>
      <c r="F9" s="8"/>
      <c r="G9" s="8"/>
    </row>
    <row r="10" spans="2:7" x14ac:dyDescent="0.3">
      <c r="B10" s="11" t="s">
        <v>56</v>
      </c>
      <c r="C10" s="11" t="s">
        <v>53</v>
      </c>
      <c r="D10" s="8"/>
      <c r="E10" s="8"/>
      <c r="F10" s="8"/>
      <c r="G10" s="8"/>
    </row>
    <row r="11" spans="2:7" x14ac:dyDescent="0.3">
      <c r="B11" s="8">
        <v>1</v>
      </c>
      <c r="C11" s="8" t="s">
        <v>57</v>
      </c>
      <c r="D11" s="8"/>
      <c r="E11" s="8"/>
      <c r="F11" s="8"/>
      <c r="G11" s="8"/>
    </row>
    <row r="12" spans="2:7" x14ac:dyDescent="0.3">
      <c r="B12" s="8">
        <v>2</v>
      </c>
      <c r="C12" s="8" t="s">
        <v>58</v>
      </c>
      <c r="D12" s="8"/>
      <c r="E12" s="8"/>
      <c r="F12" s="8"/>
      <c r="G12" s="8"/>
    </row>
    <row r="13" spans="2:7" x14ac:dyDescent="0.3">
      <c r="B13" s="8"/>
      <c r="C13" s="8"/>
      <c r="D13" s="8"/>
      <c r="E13" s="8"/>
      <c r="F13" s="8"/>
      <c r="G13" s="8"/>
    </row>
    <row r="14" spans="2:7" ht="18" x14ac:dyDescent="0.35">
      <c r="B14" s="2" t="s">
        <v>55</v>
      </c>
    </row>
    <row r="15" spans="2:7" x14ac:dyDescent="0.3">
      <c r="B15" s="1" t="s">
        <v>56</v>
      </c>
      <c r="C15" s="11" t="s">
        <v>53</v>
      </c>
    </row>
    <row r="16" spans="2:7" x14ac:dyDescent="0.3">
      <c r="B16">
        <v>1</v>
      </c>
      <c r="C16" s="9" t="s">
        <v>64</v>
      </c>
    </row>
    <row r="17" spans="2:6" x14ac:dyDescent="0.3">
      <c r="B17">
        <v>2</v>
      </c>
      <c r="C17" s="9" t="s">
        <v>65</v>
      </c>
    </row>
    <row r="18" spans="2:6" x14ac:dyDescent="0.3">
      <c r="B18">
        <v>3</v>
      </c>
      <c r="C18" s="9" t="s">
        <v>66</v>
      </c>
    </row>
    <row r="19" spans="2:6" x14ac:dyDescent="0.3">
      <c r="B19">
        <v>4</v>
      </c>
      <c r="C19" s="9" t="s">
        <v>95</v>
      </c>
    </row>
    <row r="20" spans="2:6" x14ac:dyDescent="0.3">
      <c r="B20">
        <v>5</v>
      </c>
      <c r="C20" s="9" t="s">
        <v>96</v>
      </c>
    </row>
    <row r="21" spans="2:6" x14ac:dyDescent="0.3">
      <c r="B21">
        <v>6</v>
      </c>
      <c r="C21" s="9" t="s">
        <v>97</v>
      </c>
    </row>
    <row r="22" spans="2:6" x14ac:dyDescent="0.3">
      <c r="B22">
        <v>7</v>
      </c>
      <c r="C22" s="9" t="s">
        <v>92</v>
      </c>
    </row>
    <row r="23" spans="2:6" x14ac:dyDescent="0.3">
      <c r="B23">
        <v>8</v>
      </c>
      <c r="C23" s="9" t="s">
        <v>93</v>
      </c>
    </row>
    <row r="24" spans="2:6" x14ac:dyDescent="0.3">
      <c r="B24">
        <v>9</v>
      </c>
      <c r="C24" s="9" t="s">
        <v>94</v>
      </c>
    </row>
    <row r="26" spans="2:6" ht="18" x14ac:dyDescent="0.35">
      <c r="B26" s="2" t="s">
        <v>1</v>
      </c>
    </row>
    <row r="27" spans="2:6" x14ac:dyDescent="0.3">
      <c r="B27" s="6" t="s">
        <v>2</v>
      </c>
      <c r="C27" s="6" t="s">
        <v>3</v>
      </c>
      <c r="D27" s="7"/>
      <c r="E27" s="7"/>
      <c r="F27" s="7"/>
    </row>
    <row r="28" spans="2:6" x14ac:dyDescent="0.3">
      <c r="B28">
        <v>1</v>
      </c>
      <c r="C28" t="s">
        <v>52</v>
      </c>
    </row>
    <row r="29" spans="2:6" x14ac:dyDescent="0.3">
      <c r="B29">
        <v>2</v>
      </c>
      <c r="C29" t="s">
        <v>88</v>
      </c>
    </row>
    <row r="30" spans="2:6" x14ac:dyDescent="0.3">
      <c r="B30">
        <v>3</v>
      </c>
      <c r="C30" t="s">
        <v>89</v>
      </c>
    </row>
    <row r="31" spans="2:6" x14ac:dyDescent="0.3">
      <c r="B31">
        <v>4</v>
      </c>
      <c r="C31" t="s">
        <v>90</v>
      </c>
    </row>
    <row r="32" spans="2:6" x14ac:dyDescent="0.3">
      <c r="B32">
        <v>5</v>
      </c>
      <c r="C32" t="s">
        <v>51</v>
      </c>
    </row>
    <row r="33" spans="2:5" x14ac:dyDescent="0.3">
      <c r="B33">
        <v>6</v>
      </c>
      <c r="C33" t="s">
        <v>91</v>
      </c>
    </row>
    <row r="34" spans="2:5" x14ac:dyDescent="0.3">
      <c r="B34">
        <v>7</v>
      </c>
      <c r="C34" t="s">
        <v>98</v>
      </c>
    </row>
    <row r="35" spans="2:5" x14ac:dyDescent="0.3">
      <c r="B35">
        <v>8</v>
      </c>
      <c r="C35" t="s">
        <v>99</v>
      </c>
    </row>
    <row r="36" spans="2:5" x14ac:dyDescent="0.3">
      <c r="B36">
        <v>9</v>
      </c>
      <c r="C36" t="s">
        <v>100</v>
      </c>
    </row>
    <row r="37" spans="2:5" x14ac:dyDescent="0.3">
      <c r="B37">
        <v>10</v>
      </c>
      <c r="C37" s="14" t="s">
        <v>101</v>
      </c>
    </row>
    <row r="38" spans="2:5" x14ac:dyDescent="0.3">
      <c r="B38">
        <v>11</v>
      </c>
      <c r="C38" s="14" t="s">
        <v>102</v>
      </c>
    </row>
    <row r="39" spans="2:5" x14ac:dyDescent="0.3">
      <c r="B39">
        <v>12</v>
      </c>
      <c r="C39" s="14" t="s">
        <v>103</v>
      </c>
    </row>
    <row r="41" spans="2:5" ht="18" x14ac:dyDescent="0.35">
      <c r="B41" s="2" t="s">
        <v>5</v>
      </c>
    </row>
    <row r="43" spans="2:5" ht="18" x14ac:dyDescent="0.35">
      <c r="C43" s="2" t="s">
        <v>67</v>
      </c>
    </row>
    <row r="44" spans="2:5" x14ac:dyDescent="0.3">
      <c r="C44" t="s">
        <v>59</v>
      </c>
      <c r="D44" t="s">
        <v>60</v>
      </c>
      <c r="E44" s="5" t="s">
        <v>4</v>
      </c>
    </row>
    <row r="45" spans="2:5" x14ac:dyDescent="0.3">
      <c r="C45" t="s">
        <v>13</v>
      </c>
      <c r="D45" t="s">
        <v>16</v>
      </c>
      <c r="E45" t="str">
        <f>_xlfn.CONCAT(tblLevel1OrganizationWorkspaceMap29[[#This Row],[Level 1 Name]])</f>
        <v>Western Australia</v>
      </c>
    </row>
    <row r="46" spans="2:5" x14ac:dyDescent="0.3">
      <c r="C46" t="s">
        <v>14</v>
      </c>
      <c r="D46" t="s">
        <v>17</v>
      </c>
      <c r="E46" t="str">
        <f>_xlfn.CONCAT(tblLevel1OrganizationWorkspaceMap29[[#This Row],[Level 1 Name]])</f>
        <v>Victoria</v>
      </c>
    </row>
    <row r="47" spans="2:5" x14ac:dyDescent="0.3">
      <c r="C47" t="s">
        <v>15</v>
      </c>
      <c r="D47" t="s">
        <v>18</v>
      </c>
      <c r="E47" t="str">
        <f>_xlfn.CONCAT(tblLevel1OrganizationWorkspaceMap29[[#This Row],[Level 1 Name]])</f>
        <v>New South Wales</v>
      </c>
    </row>
    <row r="49" spans="3:8" ht="18" x14ac:dyDescent="0.35">
      <c r="C49" s="2" t="s">
        <v>68</v>
      </c>
    </row>
    <row r="50" spans="3:8" x14ac:dyDescent="0.3">
      <c r="C50" t="s">
        <v>59</v>
      </c>
      <c r="D50" t="s">
        <v>60</v>
      </c>
      <c r="E50" t="s">
        <v>61</v>
      </c>
      <c r="F50" t="s">
        <v>62</v>
      </c>
      <c r="G50" s="5" t="s">
        <v>4</v>
      </c>
    </row>
    <row r="51" spans="3:8" x14ac:dyDescent="0.3">
      <c r="C51" t="s">
        <v>13</v>
      </c>
      <c r="D51" t="s">
        <v>16</v>
      </c>
      <c r="E51" t="s">
        <v>19</v>
      </c>
      <c r="F51" t="s">
        <v>6</v>
      </c>
      <c r="G51" t="str">
        <f>_xlfn.CONCAT(tblLevel2OrganizationWorkspaceMap30[[#This Row],[Level 1 Name]],"-",tblLevel2OrganizationWorkspaceMap30[[#This Row],[Level 2 Name]])</f>
        <v>Western Australia-Human Resources</v>
      </c>
    </row>
    <row r="52" spans="3:8" x14ac:dyDescent="0.3">
      <c r="C52" t="s">
        <v>13</v>
      </c>
      <c r="D52" t="s">
        <v>16</v>
      </c>
      <c r="E52" t="s">
        <v>7</v>
      </c>
      <c r="F52" t="s">
        <v>9</v>
      </c>
      <c r="G52" t="str">
        <f>_xlfn.CONCAT(tblLevel2OrganizationWorkspaceMap30[[#This Row],[Level 1 Name]],"-",tblLevel2OrganizationWorkspaceMap30[[#This Row],[Level 2 Name]])</f>
        <v>Western Australia-Finance</v>
      </c>
    </row>
    <row r="53" spans="3:8" x14ac:dyDescent="0.3">
      <c r="C53" t="s">
        <v>13</v>
      </c>
      <c r="D53" t="s">
        <v>16</v>
      </c>
      <c r="E53" t="s">
        <v>8</v>
      </c>
      <c r="F53" t="s">
        <v>10</v>
      </c>
      <c r="G53" t="str">
        <f>_xlfn.CONCAT(tblLevel2OrganizationWorkspaceMap30[[#This Row],[Level 1 Name]],"-",tblLevel2OrganizationWorkspaceMap30[[#This Row],[Level 2 Name]])</f>
        <v>Western Australia-Sales</v>
      </c>
    </row>
    <row r="54" spans="3:8" x14ac:dyDescent="0.3">
      <c r="C54" t="s">
        <v>14</v>
      </c>
      <c r="D54" t="s">
        <v>17</v>
      </c>
      <c r="E54" t="s">
        <v>19</v>
      </c>
      <c r="F54" t="s">
        <v>6</v>
      </c>
      <c r="G54" t="str">
        <f>_xlfn.CONCAT(tblLevel2OrganizationWorkspaceMap30[[#This Row],[Level 1 Name]],"-",tblLevel2OrganizationWorkspaceMap30[[#This Row],[Level 2 Name]])</f>
        <v>Victoria-Human Resources</v>
      </c>
    </row>
    <row r="55" spans="3:8" x14ac:dyDescent="0.3">
      <c r="C55" t="s">
        <v>14</v>
      </c>
      <c r="D55" t="s">
        <v>17</v>
      </c>
      <c r="E55" t="s">
        <v>7</v>
      </c>
      <c r="F55" t="s">
        <v>9</v>
      </c>
      <c r="G55" t="str">
        <f>_xlfn.CONCAT(tblLevel2OrganizationWorkspaceMap30[[#This Row],[Level 1 Name]],"-",tblLevel2OrganizationWorkspaceMap30[[#This Row],[Level 2 Name]])</f>
        <v>Victoria-Finance</v>
      </c>
    </row>
    <row r="56" spans="3:8" x14ac:dyDescent="0.3">
      <c r="C56" t="s">
        <v>14</v>
      </c>
      <c r="D56" t="s">
        <v>17</v>
      </c>
      <c r="E56" t="s">
        <v>8</v>
      </c>
      <c r="F56" t="s">
        <v>10</v>
      </c>
      <c r="G56" t="str">
        <f>_xlfn.CONCAT(tblLevel2OrganizationWorkspaceMap30[[#This Row],[Level 1 Name]],"-",tblLevel2OrganizationWorkspaceMap30[[#This Row],[Level 2 Name]])</f>
        <v>Victoria-Sales</v>
      </c>
    </row>
    <row r="57" spans="3:8" x14ac:dyDescent="0.3">
      <c r="C57" t="s">
        <v>15</v>
      </c>
      <c r="D57" t="s">
        <v>18</v>
      </c>
      <c r="E57" t="s">
        <v>19</v>
      </c>
      <c r="F57" t="s">
        <v>6</v>
      </c>
      <c r="G57" t="str">
        <f>_xlfn.CONCAT(tblLevel2OrganizationWorkspaceMap30[[#This Row],[Level 1 Name]],"-",tblLevel2OrganizationWorkspaceMap30[[#This Row],[Level 2 Name]])</f>
        <v>New South Wales-Human Resources</v>
      </c>
    </row>
    <row r="58" spans="3:8" x14ac:dyDescent="0.3">
      <c r="C58" t="s">
        <v>15</v>
      </c>
      <c r="D58" t="s">
        <v>18</v>
      </c>
      <c r="E58" t="s">
        <v>7</v>
      </c>
      <c r="F58" t="s">
        <v>9</v>
      </c>
      <c r="G58" t="str">
        <f>_xlfn.CONCAT(tblLevel2OrganizationWorkspaceMap30[[#This Row],[Level 1 Name]],"-",tblLevel2OrganizationWorkspaceMap30[[#This Row],[Level 2 Name]])</f>
        <v>New South Wales-Finance</v>
      </c>
    </row>
    <row r="59" spans="3:8" x14ac:dyDescent="0.3">
      <c r="C59" t="s">
        <v>15</v>
      </c>
      <c r="D59" t="s">
        <v>18</v>
      </c>
      <c r="E59" t="s">
        <v>8</v>
      </c>
      <c r="F59" t="s">
        <v>10</v>
      </c>
      <c r="G59" t="str">
        <f>_xlfn.CONCAT(tblLevel2OrganizationWorkspaceMap30[[#This Row],[Level 1 Name]],"-",tblLevel2OrganizationWorkspaceMap30[[#This Row],[Level 2 Name]])</f>
        <v>New South Wales-Sales</v>
      </c>
    </row>
    <row r="61" spans="3:8" ht="18" x14ac:dyDescent="0.35">
      <c r="C61" s="2" t="s">
        <v>69</v>
      </c>
    </row>
    <row r="62" spans="3:8" x14ac:dyDescent="0.3">
      <c r="C62" t="s">
        <v>59</v>
      </c>
      <c r="D62" t="s">
        <v>60</v>
      </c>
      <c r="E62" t="s">
        <v>61</v>
      </c>
      <c r="F62" t="s">
        <v>62</v>
      </c>
      <c r="G62" t="s">
        <v>63</v>
      </c>
      <c r="H62" s="5" t="s">
        <v>4</v>
      </c>
    </row>
    <row r="63" spans="3:8" x14ac:dyDescent="0.3">
      <c r="C63" t="s">
        <v>13</v>
      </c>
      <c r="D63" t="s">
        <v>16</v>
      </c>
      <c r="E63" t="s">
        <v>19</v>
      </c>
      <c r="F63" t="s">
        <v>6</v>
      </c>
      <c r="G63" t="s">
        <v>12</v>
      </c>
      <c r="H63" t="str">
        <f>_xlfn.CONCAT(tblLevel3OrganizationWorkspaceMap31[[#This Row],[Level 1 Name]],"-",tblLevel3OrganizationWorkspaceMap31[[#This Row],[Level 2 Name]],"-",tblLevel3OrganizationWorkspaceMap31[[#This Row],[Level 3 Name]])</f>
        <v>Western Australia-Human Resources-Payroll</v>
      </c>
    </row>
    <row r="64" spans="3:8" x14ac:dyDescent="0.3">
      <c r="C64" t="s">
        <v>13</v>
      </c>
      <c r="D64" t="s">
        <v>16</v>
      </c>
      <c r="E64" t="s">
        <v>7</v>
      </c>
      <c r="F64" t="s">
        <v>9</v>
      </c>
      <c r="G64" t="s">
        <v>11</v>
      </c>
      <c r="H64" t="str">
        <f>_xlfn.CONCAT(tblLevel3OrganizationWorkspaceMap31[[#This Row],[Level 1 Name]],"-",tblLevel3OrganizationWorkspaceMap31[[#This Row],[Level 2 Name]],"-",tblLevel3OrganizationWorkspaceMap31[[#This Row],[Level 3 Name]])</f>
        <v>Western Australia-Finance-Reconciliation</v>
      </c>
    </row>
    <row r="65" spans="3:9" x14ac:dyDescent="0.3">
      <c r="C65" t="s">
        <v>13</v>
      </c>
      <c r="D65" t="s">
        <v>16</v>
      </c>
      <c r="E65" t="s">
        <v>8</v>
      </c>
      <c r="F65" t="s">
        <v>10</v>
      </c>
      <c r="G65" t="s">
        <v>123</v>
      </c>
      <c r="H65" t="str">
        <f>_xlfn.CONCAT(tblLevel3OrganizationWorkspaceMap31[[#This Row],[Level 1 Name]],"-",tblLevel3OrganizationWorkspaceMap31[[#This Row],[Level 2 Name]],"-",tblLevel3OrganizationWorkspaceMap31[[#This Row],[Level 3 Name]])</f>
        <v>Western Australia-Sales-CustomerSupport</v>
      </c>
    </row>
    <row r="66" spans="3:9" x14ac:dyDescent="0.3">
      <c r="C66" t="s">
        <v>14</v>
      </c>
      <c r="D66" t="s">
        <v>17</v>
      </c>
      <c r="E66" t="s">
        <v>19</v>
      </c>
      <c r="F66" t="s">
        <v>6</v>
      </c>
      <c r="G66" t="s">
        <v>12</v>
      </c>
      <c r="H66" t="str">
        <f>_xlfn.CONCAT(tblLevel3OrganizationWorkspaceMap31[[#This Row],[Level 1 Name]],"-",tblLevel3OrganizationWorkspaceMap31[[#This Row],[Level 2 Name]],"-",tblLevel3OrganizationWorkspaceMap31[[#This Row],[Level 3 Name]])</f>
        <v>Victoria-Human Resources-Payroll</v>
      </c>
    </row>
    <row r="67" spans="3:9" x14ac:dyDescent="0.3">
      <c r="C67" t="s">
        <v>14</v>
      </c>
      <c r="D67" t="s">
        <v>17</v>
      </c>
      <c r="E67" t="s">
        <v>7</v>
      </c>
      <c r="F67" t="s">
        <v>9</v>
      </c>
      <c r="G67" t="s">
        <v>11</v>
      </c>
      <c r="H67" t="str">
        <f>_xlfn.CONCAT(tblLevel3OrganizationWorkspaceMap31[[#This Row],[Level 1 Name]],"-",tblLevel3OrganizationWorkspaceMap31[[#This Row],[Level 2 Name]],"-",tblLevel3OrganizationWorkspaceMap31[[#This Row],[Level 3 Name]])</f>
        <v>Victoria-Finance-Reconciliation</v>
      </c>
    </row>
    <row r="68" spans="3:9" x14ac:dyDescent="0.3">
      <c r="C68" t="s">
        <v>14</v>
      </c>
      <c r="D68" t="s">
        <v>17</v>
      </c>
      <c r="E68" t="s">
        <v>8</v>
      </c>
      <c r="F68" t="s">
        <v>10</v>
      </c>
      <c r="G68" t="s">
        <v>123</v>
      </c>
      <c r="H68" t="str">
        <f>_xlfn.CONCAT(tblLevel3OrganizationWorkspaceMap31[[#This Row],[Level 1 Name]],"-",tblLevel3OrganizationWorkspaceMap31[[#This Row],[Level 2 Name]],"-",tblLevel3OrganizationWorkspaceMap31[[#This Row],[Level 3 Name]])</f>
        <v>Victoria-Sales-CustomerSupport</v>
      </c>
    </row>
    <row r="69" spans="3:9" x14ac:dyDescent="0.3">
      <c r="C69" t="s">
        <v>15</v>
      </c>
      <c r="D69" t="s">
        <v>18</v>
      </c>
      <c r="E69" t="s">
        <v>19</v>
      </c>
      <c r="F69" t="s">
        <v>6</v>
      </c>
      <c r="G69" t="s">
        <v>12</v>
      </c>
      <c r="H69" t="str">
        <f>_xlfn.CONCAT(tblLevel3OrganizationWorkspaceMap31[[#This Row],[Level 1 Name]],"-",tblLevel3OrganizationWorkspaceMap31[[#This Row],[Level 2 Name]],"-",tblLevel3OrganizationWorkspaceMap31[[#This Row],[Level 3 Name]])</f>
        <v>New South Wales-Human Resources-Payroll</v>
      </c>
    </row>
    <row r="70" spans="3:9" x14ac:dyDescent="0.3">
      <c r="C70" t="s">
        <v>15</v>
      </c>
      <c r="D70" t="s">
        <v>18</v>
      </c>
      <c r="E70" t="s">
        <v>7</v>
      </c>
      <c r="F70" t="s">
        <v>9</v>
      </c>
      <c r="G70" t="s">
        <v>11</v>
      </c>
      <c r="H70" t="str">
        <f>_xlfn.CONCAT(tblLevel3OrganizationWorkspaceMap31[[#This Row],[Level 1 Name]],"-",tblLevel3OrganizationWorkspaceMap31[[#This Row],[Level 2 Name]],"-",tblLevel3OrganizationWorkspaceMap31[[#This Row],[Level 3 Name]])</f>
        <v>New South Wales-Finance-Reconciliation</v>
      </c>
    </row>
    <row r="71" spans="3:9" x14ac:dyDescent="0.3">
      <c r="C71" t="s">
        <v>15</v>
      </c>
      <c r="D71" t="s">
        <v>18</v>
      </c>
      <c r="E71" t="s">
        <v>8</v>
      </c>
      <c r="F71" t="s">
        <v>10</v>
      </c>
      <c r="G71" t="s">
        <v>123</v>
      </c>
      <c r="H71" t="str">
        <f>_xlfn.CONCAT(tblLevel3OrganizationWorkspaceMap31[[#This Row],[Level 1 Name]],"-",tblLevel3OrganizationWorkspaceMap31[[#This Row],[Level 2 Name]],"-",tblLevel3OrganizationWorkspaceMap31[[#This Row],[Level 3 Name]])</f>
        <v>New South Wales-Sales-CustomerSupport</v>
      </c>
    </row>
    <row r="73" spans="3:9" ht="18" x14ac:dyDescent="0.35">
      <c r="C73" s="2" t="s">
        <v>70</v>
      </c>
    </row>
    <row r="74" spans="3:9" x14ac:dyDescent="0.3">
      <c r="C74" t="s">
        <v>59</v>
      </c>
      <c r="D74" t="s">
        <v>60</v>
      </c>
      <c r="E74" t="s">
        <v>20</v>
      </c>
      <c r="F74" s="5" t="s">
        <v>21</v>
      </c>
      <c r="G74" t="s">
        <v>22</v>
      </c>
      <c r="H74" t="s">
        <v>23</v>
      </c>
      <c r="I74" s="5" t="s">
        <v>27</v>
      </c>
    </row>
    <row r="75" spans="3:9" x14ac:dyDescent="0.3">
      <c r="C75" t="s">
        <v>13</v>
      </c>
      <c r="D75" t="s">
        <v>16</v>
      </c>
      <c r="E75" t="s">
        <v>30</v>
      </c>
      <c r="F75" t="str">
        <f>_xlfn.CONCAT(tblLevel1UserAADGroupMap32[[#This Row],[Employee Name]],"@companyName.com")</f>
        <v>HRPayrollEmployee1@companyName.com</v>
      </c>
      <c r="G75" t="s">
        <v>25</v>
      </c>
      <c r="H75" t="s">
        <v>28</v>
      </c>
      <c r="I75" t="str">
        <f>_xlfn.CONCAT(tblLevel1UserAADGroupMap32[[#This Row],[Level 1 Code]],"-",tblLevel1UserAADGroupMap32[[#This Row],[Employee Analytics Role]])</f>
        <v>WA-BIReader</v>
      </c>
    </row>
    <row r="76" spans="3:9" x14ac:dyDescent="0.3">
      <c r="C76" t="s">
        <v>13</v>
      </c>
      <c r="D76" t="s">
        <v>16</v>
      </c>
      <c r="E76" t="s">
        <v>31</v>
      </c>
      <c r="F76" t="str">
        <f>_xlfn.CONCAT(tblLevel1UserAADGroupMap32[[#This Row],[Employee Name]],"@companyName.com")</f>
        <v>HRPayrollEmployee2@companyName.com</v>
      </c>
      <c r="G76" t="s">
        <v>24</v>
      </c>
      <c r="H76" t="s">
        <v>28</v>
      </c>
      <c r="I76" t="str">
        <f>_xlfn.CONCAT(tblLevel1UserAADGroupMap32[[#This Row],[Level 1 Code]],"-",tblLevel1UserAADGroupMap32[[#This Row],[Employee Analytics Role]])</f>
        <v>WA-BIReader</v>
      </c>
    </row>
    <row r="77" spans="3:9" x14ac:dyDescent="0.3">
      <c r="C77" t="s">
        <v>13</v>
      </c>
      <c r="D77" t="s">
        <v>16</v>
      </c>
      <c r="E77" t="s">
        <v>32</v>
      </c>
      <c r="F77" t="str">
        <f>_xlfn.CONCAT(tblLevel1UserAADGroupMap32[[#This Row],[Employee Name]],"@companyName.com")</f>
        <v>HRPayrollEmployee3@companyName.com</v>
      </c>
      <c r="G77" t="s">
        <v>26</v>
      </c>
      <c r="H77" t="s">
        <v>28</v>
      </c>
      <c r="I77" t="str">
        <f>_xlfn.CONCAT(tblLevel1UserAADGroupMap32[[#This Row],[Level 1 Code]],"-",tblLevel1UserAADGroupMap32[[#This Row],[Employee Analytics Role]])</f>
        <v>WA-BIReader</v>
      </c>
    </row>
    <row r="78" spans="3:9" x14ac:dyDescent="0.3">
      <c r="C78" t="s">
        <v>13</v>
      </c>
      <c r="D78" t="s">
        <v>16</v>
      </c>
      <c r="E78" t="s">
        <v>33</v>
      </c>
      <c r="F78" t="str">
        <f>_xlfn.CONCAT(tblLevel1UserAADGroupMap32[[#This Row],[Employee Name]],"@companyName.com")</f>
        <v>FINReconciliationEmployee1@companyName.com</v>
      </c>
      <c r="G78" t="s">
        <v>25</v>
      </c>
      <c r="H78" t="s">
        <v>28</v>
      </c>
      <c r="I78" t="str">
        <f>_xlfn.CONCAT(tblLevel1UserAADGroupMap32[[#This Row],[Level 1 Code]],"-",tblLevel1UserAADGroupMap32[[#This Row],[Employee Analytics Role]])</f>
        <v>WA-BIReader</v>
      </c>
    </row>
    <row r="79" spans="3:9" x14ac:dyDescent="0.3">
      <c r="C79" t="s">
        <v>13</v>
      </c>
      <c r="D79" t="s">
        <v>16</v>
      </c>
      <c r="E79" t="s">
        <v>34</v>
      </c>
      <c r="F79" t="str">
        <f>_xlfn.CONCAT(tblLevel1UserAADGroupMap32[[#This Row],[Employee Name]],"@companyName.com")</f>
        <v>FINReconciliationEmployee2@companyName.com</v>
      </c>
      <c r="G79" t="s">
        <v>24</v>
      </c>
      <c r="H79" t="s">
        <v>28</v>
      </c>
      <c r="I79" t="str">
        <f>_xlfn.CONCAT(tblLevel1UserAADGroupMap32[[#This Row],[Level 1 Code]],"-",tblLevel1UserAADGroupMap32[[#This Row],[Employee Analytics Role]])</f>
        <v>WA-BIReader</v>
      </c>
    </row>
    <row r="80" spans="3:9" x14ac:dyDescent="0.3">
      <c r="C80" t="s">
        <v>13</v>
      </c>
      <c r="D80" t="s">
        <v>16</v>
      </c>
      <c r="E80" t="s">
        <v>35</v>
      </c>
      <c r="F80" t="str">
        <f>_xlfn.CONCAT(tblLevel1UserAADGroupMap32[[#This Row],[Employee Name]],"@companyName.com")</f>
        <v>FINReconciliationEmployee3@companyName.com</v>
      </c>
      <c r="G80" t="s">
        <v>26</v>
      </c>
      <c r="H80" t="s">
        <v>28</v>
      </c>
      <c r="I80" t="str">
        <f>_xlfn.CONCAT(tblLevel1UserAADGroupMap32[[#This Row],[Level 1 Code]],"-",tblLevel1UserAADGroupMap32[[#This Row],[Employee Analytics Role]])</f>
        <v>WA-BIReader</v>
      </c>
    </row>
    <row r="81" spans="3:9" x14ac:dyDescent="0.3">
      <c r="C81" t="s">
        <v>13</v>
      </c>
      <c r="D81" t="s">
        <v>16</v>
      </c>
      <c r="E81" t="s">
        <v>124</v>
      </c>
      <c r="F81" t="str">
        <f>_xlfn.CONCAT(tblLevel1UserAADGroupMap32[[#This Row],[Employee Name]],"@companyName.com")</f>
        <v>SALCustomerSupportEmployee1@companyName.com</v>
      </c>
      <c r="G81" t="s">
        <v>25</v>
      </c>
      <c r="H81" t="s">
        <v>28</v>
      </c>
      <c r="I81" t="str">
        <f>_xlfn.CONCAT(tblLevel1UserAADGroupMap32[[#This Row],[Level 1 Code]],"-",tblLevel1UserAADGroupMap32[[#This Row],[Employee Analytics Role]])</f>
        <v>WA-BIReader</v>
      </c>
    </row>
    <row r="82" spans="3:9" x14ac:dyDescent="0.3">
      <c r="C82" t="s">
        <v>13</v>
      </c>
      <c r="D82" t="s">
        <v>16</v>
      </c>
      <c r="E82" t="s">
        <v>125</v>
      </c>
      <c r="F82" t="str">
        <f>_xlfn.CONCAT(tblLevel1UserAADGroupMap32[[#This Row],[Employee Name]],"@companyName.com")</f>
        <v>SALCustomerSupportEmployee2@companyName.com</v>
      </c>
      <c r="G82" t="s">
        <v>24</v>
      </c>
      <c r="H82" t="s">
        <v>28</v>
      </c>
      <c r="I82" t="str">
        <f>_xlfn.CONCAT(tblLevel1UserAADGroupMap32[[#This Row],[Level 1 Code]],"-",tblLevel1UserAADGroupMap32[[#This Row],[Employee Analytics Role]])</f>
        <v>WA-BIReader</v>
      </c>
    </row>
    <row r="83" spans="3:9" x14ac:dyDescent="0.3">
      <c r="C83" t="s">
        <v>13</v>
      </c>
      <c r="D83" t="s">
        <v>16</v>
      </c>
      <c r="E83" t="s">
        <v>126</v>
      </c>
      <c r="F83" t="str">
        <f>_xlfn.CONCAT(tblLevel1UserAADGroupMap32[[#This Row],[Employee Name]],"@companyName.com")</f>
        <v>SALCustomerSupportEmployee3@companyName.com</v>
      </c>
      <c r="G83" t="s">
        <v>26</v>
      </c>
      <c r="H83" t="s">
        <v>28</v>
      </c>
      <c r="I83" t="str">
        <f>_xlfn.CONCAT(tblLevel1UserAADGroupMap32[[#This Row],[Level 1 Code]],"-",tblLevel1UserAADGroupMap32[[#This Row],[Employee Analytics Role]])</f>
        <v>WA-BIReader</v>
      </c>
    </row>
    <row r="84" spans="3:9" x14ac:dyDescent="0.3">
      <c r="C84" t="s">
        <v>14</v>
      </c>
      <c r="D84" t="s">
        <v>17</v>
      </c>
      <c r="E84" t="s">
        <v>30</v>
      </c>
      <c r="F84" t="str">
        <f>_xlfn.CONCAT(tblLevel1UserAADGroupMap32[[#This Row],[Employee Name]],"@companyName.com")</f>
        <v>HRPayrollEmployee1@companyName.com</v>
      </c>
      <c r="G84" t="s">
        <v>25</v>
      </c>
      <c r="H84" t="s">
        <v>28</v>
      </c>
      <c r="I84" t="str">
        <f>_xlfn.CONCAT(tblLevel1UserAADGroupMap32[[#This Row],[Level 1 Code]],"-",tblLevel1UserAADGroupMap32[[#This Row],[Employee Analytics Role]])</f>
        <v>VIC-BIReader</v>
      </c>
    </row>
    <row r="85" spans="3:9" x14ac:dyDescent="0.3">
      <c r="C85" t="s">
        <v>14</v>
      </c>
      <c r="D85" t="s">
        <v>17</v>
      </c>
      <c r="E85" t="s">
        <v>31</v>
      </c>
      <c r="F85" t="str">
        <f>_xlfn.CONCAT(tblLevel1UserAADGroupMap32[[#This Row],[Employee Name]],"@companyName.com")</f>
        <v>HRPayrollEmployee2@companyName.com</v>
      </c>
      <c r="G85" t="s">
        <v>24</v>
      </c>
      <c r="H85" t="s">
        <v>28</v>
      </c>
      <c r="I85" t="str">
        <f>_xlfn.CONCAT(tblLevel1UserAADGroupMap32[[#This Row],[Level 1 Code]],"-",tblLevel1UserAADGroupMap32[[#This Row],[Employee Analytics Role]])</f>
        <v>VIC-BIReader</v>
      </c>
    </row>
    <row r="86" spans="3:9" x14ac:dyDescent="0.3">
      <c r="C86" t="s">
        <v>14</v>
      </c>
      <c r="D86" t="s">
        <v>17</v>
      </c>
      <c r="E86" t="s">
        <v>32</v>
      </c>
      <c r="F86" t="str">
        <f>_xlfn.CONCAT(tblLevel1UserAADGroupMap32[[#This Row],[Employee Name]],"@companyName.com")</f>
        <v>HRPayrollEmployee3@companyName.com</v>
      </c>
      <c r="G86" t="s">
        <v>26</v>
      </c>
      <c r="H86" t="s">
        <v>28</v>
      </c>
      <c r="I86" t="str">
        <f>_xlfn.CONCAT(tblLevel1UserAADGroupMap32[[#This Row],[Level 1 Code]],"-",tblLevel1UserAADGroupMap32[[#This Row],[Employee Analytics Role]])</f>
        <v>VIC-BIReader</v>
      </c>
    </row>
    <row r="87" spans="3:9" x14ac:dyDescent="0.3">
      <c r="C87" t="s">
        <v>14</v>
      </c>
      <c r="D87" t="s">
        <v>17</v>
      </c>
      <c r="E87" t="s">
        <v>33</v>
      </c>
      <c r="F87" t="str">
        <f>_xlfn.CONCAT(tblLevel1UserAADGroupMap32[[#This Row],[Employee Name]],"@companyName.com")</f>
        <v>FINReconciliationEmployee1@companyName.com</v>
      </c>
      <c r="G87" t="s">
        <v>25</v>
      </c>
      <c r="H87" t="s">
        <v>28</v>
      </c>
      <c r="I87" t="str">
        <f>_xlfn.CONCAT(tblLevel1UserAADGroupMap32[[#This Row],[Level 1 Code]],"-",tblLevel1UserAADGroupMap32[[#This Row],[Employee Analytics Role]])</f>
        <v>VIC-BIReader</v>
      </c>
    </row>
    <row r="88" spans="3:9" x14ac:dyDescent="0.3">
      <c r="C88" t="s">
        <v>14</v>
      </c>
      <c r="D88" t="s">
        <v>17</v>
      </c>
      <c r="E88" t="s">
        <v>34</v>
      </c>
      <c r="F88" t="str">
        <f>_xlfn.CONCAT(tblLevel1UserAADGroupMap32[[#This Row],[Employee Name]],"@companyName.com")</f>
        <v>FINReconciliationEmployee2@companyName.com</v>
      </c>
      <c r="G88" t="s">
        <v>24</v>
      </c>
      <c r="H88" t="s">
        <v>28</v>
      </c>
      <c r="I88" t="str">
        <f>_xlfn.CONCAT(tblLevel1UserAADGroupMap32[[#This Row],[Level 1 Code]],"-",tblLevel1UserAADGroupMap32[[#This Row],[Employee Analytics Role]])</f>
        <v>VIC-BIReader</v>
      </c>
    </row>
    <row r="89" spans="3:9" x14ac:dyDescent="0.3">
      <c r="C89" t="s">
        <v>14</v>
      </c>
      <c r="D89" t="s">
        <v>17</v>
      </c>
      <c r="E89" t="s">
        <v>35</v>
      </c>
      <c r="F89" t="str">
        <f>_xlfn.CONCAT(tblLevel1UserAADGroupMap32[[#This Row],[Employee Name]],"@companyName.com")</f>
        <v>FINReconciliationEmployee3@companyName.com</v>
      </c>
      <c r="G89" t="s">
        <v>26</v>
      </c>
      <c r="H89" t="s">
        <v>28</v>
      </c>
      <c r="I89" t="str">
        <f>_xlfn.CONCAT(tblLevel1UserAADGroupMap32[[#This Row],[Level 1 Code]],"-",tblLevel1UserAADGroupMap32[[#This Row],[Employee Analytics Role]])</f>
        <v>VIC-BIReader</v>
      </c>
    </row>
    <row r="90" spans="3:9" x14ac:dyDescent="0.3">
      <c r="C90" t="s">
        <v>14</v>
      </c>
      <c r="D90" t="s">
        <v>17</v>
      </c>
      <c r="E90" t="s">
        <v>124</v>
      </c>
      <c r="F90" t="str">
        <f>_xlfn.CONCAT(tblLevel1UserAADGroupMap32[[#This Row],[Employee Name]],"@companyName.com")</f>
        <v>SALCustomerSupportEmployee1@companyName.com</v>
      </c>
      <c r="G90" t="s">
        <v>25</v>
      </c>
      <c r="H90" t="s">
        <v>28</v>
      </c>
      <c r="I90" t="str">
        <f>_xlfn.CONCAT(tblLevel1UserAADGroupMap32[[#This Row],[Level 1 Code]],"-",tblLevel1UserAADGroupMap32[[#This Row],[Employee Analytics Role]])</f>
        <v>VIC-BIReader</v>
      </c>
    </row>
    <row r="91" spans="3:9" x14ac:dyDescent="0.3">
      <c r="C91" t="s">
        <v>14</v>
      </c>
      <c r="D91" t="s">
        <v>17</v>
      </c>
      <c r="E91" t="s">
        <v>125</v>
      </c>
      <c r="F91" t="str">
        <f>_xlfn.CONCAT(tblLevel1UserAADGroupMap32[[#This Row],[Employee Name]],"@companyName.com")</f>
        <v>SALCustomerSupportEmployee2@companyName.com</v>
      </c>
      <c r="G91" t="s">
        <v>24</v>
      </c>
      <c r="H91" t="s">
        <v>28</v>
      </c>
      <c r="I91" t="str">
        <f>_xlfn.CONCAT(tblLevel1UserAADGroupMap32[[#This Row],[Level 1 Code]],"-",tblLevel1UserAADGroupMap32[[#This Row],[Employee Analytics Role]])</f>
        <v>VIC-BIReader</v>
      </c>
    </row>
    <row r="92" spans="3:9" x14ac:dyDescent="0.3">
      <c r="C92" t="s">
        <v>14</v>
      </c>
      <c r="D92" t="s">
        <v>17</v>
      </c>
      <c r="E92" t="s">
        <v>126</v>
      </c>
      <c r="F92" t="str">
        <f>_xlfn.CONCAT(tblLevel1UserAADGroupMap32[[#This Row],[Employee Name]],"@companyName.com")</f>
        <v>SALCustomerSupportEmployee3@companyName.com</v>
      </c>
      <c r="G92" t="s">
        <v>26</v>
      </c>
      <c r="H92" t="s">
        <v>28</v>
      </c>
      <c r="I92" t="str">
        <f>_xlfn.CONCAT(tblLevel1UserAADGroupMap32[[#This Row],[Level 1 Code]],"-",tblLevel1UserAADGroupMap32[[#This Row],[Employee Analytics Role]])</f>
        <v>VIC-BIReader</v>
      </c>
    </row>
    <row r="93" spans="3:9" x14ac:dyDescent="0.3">
      <c r="C93" t="s">
        <v>15</v>
      </c>
      <c r="D93" t="s">
        <v>18</v>
      </c>
      <c r="E93" t="s">
        <v>30</v>
      </c>
      <c r="F93" t="str">
        <f>_xlfn.CONCAT(tblLevel1UserAADGroupMap32[[#This Row],[Employee Name]],"@companyName.com")</f>
        <v>HRPayrollEmployee1@companyName.com</v>
      </c>
      <c r="G93" t="s">
        <v>25</v>
      </c>
      <c r="H93" t="s">
        <v>28</v>
      </c>
      <c r="I93" t="str">
        <f>_xlfn.CONCAT(tblLevel1UserAADGroupMap32[[#This Row],[Level 1 Code]],"-",tblLevel1UserAADGroupMap32[[#This Row],[Employee Analytics Role]])</f>
        <v>NSW-BIReader</v>
      </c>
    </row>
    <row r="94" spans="3:9" x14ac:dyDescent="0.3">
      <c r="C94" t="s">
        <v>15</v>
      </c>
      <c r="D94" t="s">
        <v>18</v>
      </c>
      <c r="E94" t="s">
        <v>31</v>
      </c>
      <c r="F94" t="str">
        <f>_xlfn.CONCAT(tblLevel1UserAADGroupMap32[[#This Row],[Employee Name]],"@companyName.com")</f>
        <v>HRPayrollEmployee2@companyName.com</v>
      </c>
      <c r="G94" t="s">
        <v>24</v>
      </c>
      <c r="H94" t="s">
        <v>28</v>
      </c>
      <c r="I94" t="str">
        <f>_xlfn.CONCAT(tblLevel1UserAADGroupMap32[[#This Row],[Level 1 Code]],"-",tblLevel1UserAADGroupMap32[[#This Row],[Employee Analytics Role]])</f>
        <v>NSW-BIReader</v>
      </c>
    </row>
    <row r="95" spans="3:9" x14ac:dyDescent="0.3">
      <c r="C95" t="s">
        <v>15</v>
      </c>
      <c r="D95" t="s">
        <v>18</v>
      </c>
      <c r="E95" t="s">
        <v>32</v>
      </c>
      <c r="F95" t="str">
        <f>_xlfn.CONCAT(tblLevel1UserAADGroupMap32[[#This Row],[Employee Name]],"@companyName.com")</f>
        <v>HRPayrollEmployee3@companyName.com</v>
      </c>
      <c r="G95" t="s">
        <v>26</v>
      </c>
      <c r="H95" t="s">
        <v>28</v>
      </c>
      <c r="I95" t="str">
        <f>_xlfn.CONCAT(tblLevel1UserAADGroupMap32[[#This Row],[Level 1 Code]],"-",tblLevel1UserAADGroupMap32[[#This Row],[Employee Analytics Role]])</f>
        <v>NSW-BIReader</v>
      </c>
    </row>
    <row r="96" spans="3:9" x14ac:dyDescent="0.3">
      <c r="C96" t="s">
        <v>15</v>
      </c>
      <c r="D96" t="s">
        <v>18</v>
      </c>
      <c r="E96" t="s">
        <v>33</v>
      </c>
      <c r="F96" t="str">
        <f>_xlfn.CONCAT(tblLevel1UserAADGroupMap32[[#This Row],[Employee Name]],"@companyName.com")</f>
        <v>FINReconciliationEmployee1@companyName.com</v>
      </c>
      <c r="G96" t="s">
        <v>25</v>
      </c>
      <c r="H96" t="s">
        <v>28</v>
      </c>
      <c r="I96" t="str">
        <f>_xlfn.CONCAT(tblLevel1UserAADGroupMap32[[#This Row],[Level 1 Code]],"-",tblLevel1UserAADGroupMap32[[#This Row],[Employee Analytics Role]])</f>
        <v>NSW-BIReader</v>
      </c>
    </row>
    <row r="97" spans="3:11" x14ac:dyDescent="0.3">
      <c r="C97" t="s">
        <v>15</v>
      </c>
      <c r="D97" t="s">
        <v>18</v>
      </c>
      <c r="E97" t="s">
        <v>34</v>
      </c>
      <c r="F97" t="str">
        <f>_xlfn.CONCAT(tblLevel1UserAADGroupMap32[[#This Row],[Employee Name]],"@companyName.com")</f>
        <v>FINReconciliationEmployee2@companyName.com</v>
      </c>
      <c r="G97" t="s">
        <v>24</v>
      </c>
      <c r="H97" t="s">
        <v>28</v>
      </c>
      <c r="I97" t="str">
        <f>_xlfn.CONCAT(tblLevel1UserAADGroupMap32[[#This Row],[Level 1 Code]],"-",tblLevel1UserAADGroupMap32[[#This Row],[Employee Analytics Role]])</f>
        <v>NSW-BIReader</v>
      </c>
    </row>
    <row r="98" spans="3:11" x14ac:dyDescent="0.3">
      <c r="C98" t="s">
        <v>15</v>
      </c>
      <c r="D98" t="s">
        <v>18</v>
      </c>
      <c r="E98" t="s">
        <v>35</v>
      </c>
      <c r="F98" t="str">
        <f>_xlfn.CONCAT(tblLevel1UserAADGroupMap32[[#This Row],[Employee Name]],"@companyName.com")</f>
        <v>FINReconciliationEmployee3@companyName.com</v>
      </c>
      <c r="G98" t="s">
        <v>26</v>
      </c>
      <c r="H98" t="s">
        <v>28</v>
      </c>
      <c r="I98" t="str">
        <f>_xlfn.CONCAT(tblLevel1UserAADGroupMap32[[#This Row],[Level 1 Code]],"-",tblLevel1UserAADGroupMap32[[#This Row],[Employee Analytics Role]])</f>
        <v>NSW-BIReader</v>
      </c>
    </row>
    <row r="99" spans="3:11" x14ac:dyDescent="0.3">
      <c r="C99" t="s">
        <v>15</v>
      </c>
      <c r="D99" t="s">
        <v>18</v>
      </c>
      <c r="E99" t="s">
        <v>124</v>
      </c>
      <c r="F99" t="str">
        <f>_xlfn.CONCAT(tblLevel1UserAADGroupMap32[[#This Row],[Employee Name]],"@companyName.com")</f>
        <v>SALCustomerSupportEmployee1@companyName.com</v>
      </c>
      <c r="G99" t="s">
        <v>25</v>
      </c>
      <c r="H99" t="s">
        <v>28</v>
      </c>
      <c r="I99" t="str">
        <f>_xlfn.CONCAT(tblLevel1UserAADGroupMap32[[#This Row],[Level 1 Code]],"-",tblLevel1UserAADGroupMap32[[#This Row],[Employee Analytics Role]])</f>
        <v>NSW-BIReader</v>
      </c>
    </row>
    <row r="100" spans="3:11" x14ac:dyDescent="0.3">
      <c r="C100" t="s">
        <v>15</v>
      </c>
      <c r="D100" t="s">
        <v>18</v>
      </c>
      <c r="E100" t="s">
        <v>125</v>
      </c>
      <c r="F100" t="str">
        <f>_xlfn.CONCAT(tblLevel1UserAADGroupMap32[[#This Row],[Employee Name]],"@companyName.com")</f>
        <v>SALCustomerSupportEmployee2@companyName.com</v>
      </c>
      <c r="G100" t="s">
        <v>24</v>
      </c>
      <c r="H100" t="s">
        <v>28</v>
      </c>
      <c r="I100" t="str">
        <f>_xlfn.CONCAT(tblLevel1UserAADGroupMap32[[#This Row],[Level 1 Code]],"-",tblLevel1UserAADGroupMap32[[#This Row],[Employee Analytics Role]])</f>
        <v>NSW-BIReader</v>
      </c>
    </row>
    <row r="101" spans="3:11" x14ac:dyDescent="0.3">
      <c r="C101" t="s">
        <v>15</v>
      </c>
      <c r="D101" t="s">
        <v>18</v>
      </c>
      <c r="E101" t="s">
        <v>126</v>
      </c>
      <c r="F101" t="str">
        <f>_xlfn.CONCAT(tblLevel1UserAADGroupMap32[[#This Row],[Employee Name]],"@companyName.com")</f>
        <v>SALCustomerSupportEmployee3@companyName.com</v>
      </c>
      <c r="G101" t="s">
        <v>26</v>
      </c>
      <c r="H101" t="s">
        <v>28</v>
      </c>
      <c r="I101" t="str">
        <f>_xlfn.CONCAT(tblLevel1UserAADGroupMap32[[#This Row],[Level 1 Code]],"-",tblLevel1UserAADGroupMap32[[#This Row],[Employee Analytics Role]])</f>
        <v>NSW-BIReader</v>
      </c>
    </row>
    <row r="103" spans="3:11" ht="18" x14ac:dyDescent="0.35">
      <c r="C103" s="2" t="s">
        <v>71</v>
      </c>
    </row>
    <row r="104" spans="3:11" x14ac:dyDescent="0.3">
      <c r="C104" t="s">
        <v>59</v>
      </c>
      <c r="D104" t="s">
        <v>60</v>
      </c>
      <c r="E104" t="s">
        <v>61</v>
      </c>
      <c r="F104" t="s">
        <v>62</v>
      </c>
      <c r="G104" t="s">
        <v>20</v>
      </c>
      <c r="H104" s="5" t="s">
        <v>21</v>
      </c>
      <c r="I104" t="s">
        <v>22</v>
      </c>
      <c r="J104" t="s">
        <v>23</v>
      </c>
      <c r="K104" s="5" t="s">
        <v>27</v>
      </c>
    </row>
    <row r="105" spans="3:11" x14ac:dyDescent="0.3">
      <c r="C105" t="s">
        <v>13</v>
      </c>
      <c r="D105" t="s">
        <v>16</v>
      </c>
      <c r="E105" t="s">
        <v>19</v>
      </c>
      <c r="F105" t="s">
        <v>6</v>
      </c>
      <c r="G105" t="s">
        <v>30</v>
      </c>
      <c r="H105" t="str">
        <f>_xlfn.CONCAT(tblLevel2UserAADGroupMap33[[#This Row],[Employee Name]],"@companyName.com")</f>
        <v>HRPayrollEmployee1@companyName.com</v>
      </c>
      <c r="I105" t="s">
        <v>25</v>
      </c>
      <c r="J105" t="s">
        <v>28</v>
      </c>
      <c r="K105" t="str">
        <f>_xlfn.CONCAT(tblLevel2UserAADGroupMap33[[#This Row],[Level 1 Code]],"-",tblLevel2UserAADGroupMap33[[#This Row],[Level 2 Code]],"-",tblLevel2UserAADGroupMap33[[#This Row],[Employee Analytics Role]])</f>
        <v>WA-HR-BIReader</v>
      </c>
    </row>
    <row r="106" spans="3:11" x14ac:dyDescent="0.3">
      <c r="C106" t="s">
        <v>13</v>
      </c>
      <c r="D106" t="s">
        <v>16</v>
      </c>
      <c r="E106" t="s">
        <v>19</v>
      </c>
      <c r="F106" t="s">
        <v>6</v>
      </c>
      <c r="G106" t="s">
        <v>31</v>
      </c>
      <c r="H106" t="str">
        <f>_xlfn.CONCAT(tblLevel2UserAADGroupMap33[[#This Row],[Employee Name]],"@companyName.com")</f>
        <v>HRPayrollEmployee2@companyName.com</v>
      </c>
      <c r="I106" t="s">
        <v>24</v>
      </c>
      <c r="J106" t="s">
        <v>28</v>
      </c>
      <c r="K106" t="str">
        <f>_xlfn.CONCAT(tblLevel2UserAADGroupMap33[[#This Row],[Level 1 Code]],"-",tblLevel2UserAADGroupMap33[[#This Row],[Level 2 Code]],"-",tblLevel2UserAADGroupMap33[[#This Row],[Employee Analytics Role]])</f>
        <v>WA-HR-BIReader</v>
      </c>
    </row>
    <row r="107" spans="3:11" x14ac:dyDescent="0.3">
      <c r="C107" t="s">
        <v>13</v>
      </c>
      <c r="D107" t="s">
        <v>16</v>
      </c>
      <c r="E107" t="s">
        <v>19</v>
      </c>
      <c r="F107" t="s">
        <v>6</v>
      </c>
      <c r="G107" t="s">
        <v>32</v>
      </c>
      <c r="H107" t="str">
        <f>_xlfn.CONCAT(tblLevel2UserAADGroupMap33[[#This Row],[Employee Name]],"@companyName.com")</f>
        <v>HRPayrollEmployee3@companyName.com</v>
      </c>
      <c r="I107" t="s">
        <v>26</v>
      </c>
      <c r="J107" t="s">
        <v>28</v>
      </c>
      <c r="K107" t="str">
        <f>_xlfn.CONCAT(tblLevel2UserAADGroupMap33[[#This Row],[Level 1 Code]],"-",tblLevel2UserAADGroupMap33[[#This Row],[Level 2 Code]],"-",tblLevel2UserAADGroupMap33[[#This Row],[Employee Analytics Role]])</f>
        <v>WA-HR-BIReader</v>
      </c>
    </row>
    <row r="108" spans="3:11" x14ac:dyDescent="0.3">
      <c r="C108" t="s">
        <v>13</v>
      </c>
      <c r="D108" t="s">
        <v>16</v>
      </c>
      <c r="E108" t="s">
        <v>7</v>
      </c>
      <c r="F108" t="s">
        <v>9</v>
      </c>
      <c r="G108" t="s">
        <v>33</v>
      </c>
      <c r="H108" t="str">
        <f>_xlfn.CONCAT(tblLevel2UserAADGroupMap33[[#This Row],[Employee Name]],"@companyName.com")</f>
        <v>FINReconciliationEmployee1@companyName.com</v>
      </c>
      <c r="I108" t="s">
        <v>25</v>
      </c>
      <c r="J108" t="s">
        <v>28</v>
      </c>
      <c r="K108" t="str">
        <f>_xlfn.CONCAT(tblLevel2UserAADGroupMap33[[#This Row],[Level 1 Code]],"-",tblLevel2UserAADGroupMap33[[#This Row],[Level 2 Code]],"-",tblLevel2UserAADGroupMap33[[#This Row],[Employee Analytics Role]])</f>
        <v>WA-FIN-BIReader</v>
      </c>
    </row>
    <row r="109" spans="3:11" x14ac:dyDescent="0.3">
      <c r="C109" t="s">
        <v>13</v>
      </c>
      <c r="D109" t="s">
        <v>16</v>
      </c>
      <c r="E109" t="s">
        <v>7</v>
      </c>
      <c r="F109" t="s">
        <v>9</v>
      </c>
      <c r="G109" t="s">
        <v>34</v>
      </c>
      <c r="H109" t="str">
        <f>_xlfn.CONCAT(tblLevel2UserAADGroupMap33[[#This Row],[Employee Name]],"@companyName.com")</f>
        <v>FINReconciliationEmployee2@companyName.com</v>
      </c>
      <c r="I109" t="s">
        <v>24</v>
      </c>
      <c r="J109" t="s">
        <v>28</v>
      </c>
      <c r="K109" t="str">
        <f>_xlfn.CONCAT(tblLevel2UserAADGroupMap33[[#This Row],[Level 1 Code]],"-",tblLevel2UserAADGroupMap33[[#This Row],[Level 2 Code]],"-",tblLevel2UserAADGroupMap33[[#This Row],[Employee Analytics Role]])</f>
        <v>WA-FIN-BIReader</v>
      </c>
    </row>
    <row r="110" spans="3:11" x14ac:dyDescent="0.3">
      <c r="C110" t="s">
        <v>13</v>
      </c>
      <c r="D110" t="s">
        <v>16</v>
      </c>
      <c r="E110" t="s">
        <v>7</v>
      </c>
      <c r="F110" t="s">
        <v>9</v>
      </c>
      <c r="G110" t="s">
        <v>35</v>
      </c>
      <c r="H110" t="str">
        <f>_xlfn.CONCAT(tblLevel2UserAADGroupMap33[[#This Row],[Employee Name]],"@companyName.com")</f>
        <v>FINReconciliationEmployee3@companyName.com</v>
      </c>
      <c r="I110" t="s">
        <v>26</v>
      </c>
      <c r="J110" t="s">
        <v>28</v>
      </c>
      <c r="K110" t="str">
        <f>_xlfn.CONCAT(tblLevel2UserAADGroupMap33[[#This Row],[Level 1 Code]],"-",tblLevel2UserAADGroupMap33[[#This Row],[Level 2 Code]],"-",tblLevel2UserAADGroupMap33[[#This Row],[Employee Analytics Role]])</f>
        <v>WA-FIN-BIReader</v>
      </c>
    </row>
    <row r="111" spans="3:11" x14ac:dyDescent="0.3">
      <c r="C111" t="s">
        <v>13</v>
      </c>
      <c r="D111" t="s">
        <v>16</v>
      </c>
      <c r="E111" t="s">
        <v>8</v>
      </c>
      <c r="F111" t="s">
        <v>10</v>
      </c>
      <c r="G111" t="s">
        <v>124</v>
      </c>
      <c r="H111" t="str">
        <f>_xlfn.CONCAT(tblLevel2UserAADGroupMap33[[#This Row],[Employee Name]],"@companyName.com")</f>
        <v>SALCustomerSupportEmployee1@companyName.com</v>
      </c>
      <c r="I111" t="s">
        <v>25</v>
      </c>
      <c r="J111" t="s">
        <v>28</v>
      </c>
      <c r="K111" t="str">
        <f>_xlfn.CONCAT(tblLevel2UserAADGroupMap33[[#This Row],[Level 1 Code]],"-",tblLevel2UserAADGroupMap33[[#This Row],[Level 2 Code]],"-",tblLevel2UserAADGroupMap33[[#This Row],[Employee Analytics Role]])</f>
        <v>WA-SAL-BIReader</v>
      </c>
    </row>
    <row r="112" spans="3:11" x14ac:dyDescent="0.3">
      <c r="C112" t="s">
        <v>13</v>
      </c>
      <c r="D112" t="s">
        <v>16</v>
      </c>
      <c r="E112" t="s">
        <v>8</v>
      </c>
      <c r="F112" t="s">
        <v>10</v>
      </c>
      <c r="G112" t="s">
        <v>125</v>
      </c>
      <c r="H112" t="str">
        <f>_xlfn.CONCAT(tblLevel2UserAADGroupMap33[[#This Row],[Employee Name]],"@companyName.com")</f>
        <v>SALCustomerSupportEmployee2@companyName.com</v>
      </c>
      <c r="I112" t="s">
        <v>24</v>
      </c>
      <c r="J112" t="s">
        <v>28</v>
      </c>
      <c r="K112" t="str">
        <f>_xlfn.CONCAT(tblLevel2UserAADGroupMap33[[#This Row],[Level 1 Code]],"-",tblLevel2UserAADGroupMap33[[#This Row],[Level 2 Code]],"-",tblLevel2UserAADGroupMap33[[#This Row],[Employee Analytics Role]])</f>
        <v>WA-SAL-BIReader</v>
      </c>
    </row>
    <row r="113" spans="3:11" x14ac:dyDescent="0.3">
      <c r="C113" t="s">
        <v>13</v>
      </c>
      <c r="D113" t="s">
        <v>16</v>
      </c>
      <c r="E113" t="s">
        <v>8</v>
      </c>
      <c r="F113" t="s">
        <v>10</v>
      </c>
      <c r="G113" t="s">
        <v>126</v>
      </c>
      <c r="H113" t="str">
        <f>_xlfn.CONCAT(tblLevel2UserAADGroupMap33[[#This Row],[Employee Name]],"@companyName.com")</f>
        <v>SALCustomerSupportEmployee3@companyName.com</v>
      </c>
      <c r="I113" t="s">
        <v>26</v>
      </c>
      <c r="J113" t="s">
        <v>28</v>
      </c>
      <c r="K113" t="str">
        <f>_xlfn.CONCAT(tblLevel2UserAADGroupMap33[[#This Row],[Level 1 Code]],"-",tblLevel2UserAADGroupMap33[[#This Row],[Level 2 Code]],"-",tblLevel2UserAADGroupMap33[[#This Row],[Employee Analytics Role]])</f>
        <v>WA-SAL-BIReader</v>
      </c>
    </row>
    <row r="114" spans="3:11" x14ac:dyDescent="0.3">
      <c r="C114" t="s">
        <v>14</v>
      </c>
      <c r="D114" t="s">
        <v>17</v>
      </c>
      <c r="E114" t="s">
        <v>19</v>
      </c>
      <c r="F114" t="s">
        <v>6</v>
      </c>
      <c r="G114" t="s">
        <v>30</v>
      </c>
      <c r="H114" t="str">
        <f>_xlfn.CONCAT(tblLevel2UserAADGroupMap33[[#This Row],[Employee Name]],"@companyName.com")</f>
        <v>HRPayrollEmployee1@companyName.com</v>
      </c>
      <c r="I114" t="s">
        <v>25</v>
      </c>
      <c r="J114" t="s">
        <v>28</v>
      </c>
      <c r="K114" t="str">
        <f>_xlfn.CONCAT(tblLevel2UserAADGroupMap33[[#This Row],[Level 1 Code]],"-",tblLevel2UserAADGroupMap33[[#This Row],[Level 2 Code]],"-",tblLevel2UserAADGroupMap33[[#This Row],[Employee Analytics Role]])</f>
        <v>VIC-HR-BIReader</v>
      </c>
    </row>
    <row r="115" spans="3:11" x14ac:dyDescent="0.3">
      <c r="C115" t="s">
        <v>14</v>
      </c>
      <c r="D115" t="s">
        <v>17</v>
      </c>
      <c r="E115" t="s">
        <v>19</v>
      </c>
      <c r="F115" t="s">
        <v>6</v>
      </c>
      <c r="G115" t="s">
        <v>31</v>
      </c>
      <c r="H115" t="str">
        <f>_xlfn.CONCAT(tblLevel2UserAADGroupMap33[[#This Row],[Employee Name]],"@companyName.com")</f>
        <v>HRPayrollEmployee2@companyName.com</v>
      </c>
      <c r="I115" t="s">
        <v>24</v>
      </c>
      <c r="J115" t="s">
        <v>28</v>
      </c>
      <c r="K115" t="str">
        <f>_xlfn.CONCAT(tblLevel2UserAADGroupMap33[[#This Row],[Level 1 Code]],"-",tblLevel2UserAADGroupMap33[[#This Row],[Level 2 Code]],"-",tblLevel2UserAADGroupMap33[[#This Row],[Employee Analytics Role]])</f>
        <v>VIC-HR-BIReader</v>
      </c>
    </row>
    <row r="116" spans="3:11" x14ac:dyDescent="0.3">
      <c r="C116" t="s">
        <v>14</v>
      </c>
      <c r="D116" t="s">
        <v>17</v>
      </c>
      <c r="E116" t="s">
        <v>19</v>
      </c>
      <c r="F116" t="s">
        <v>6</v>
      </c>
      <c r="G116" t="s">
        <v>32</v>
      </c>
      <c r="H116" t="str">
        <f>_xlfn.CONCAT(tblLevel2UserAADGroupMap33[[#This Row],[Employee Name]],"@companyName.com")</f>
        <v>HRPayrollEmployee3@companyName.com</v>
      </c>
      <c r="I116" t="s">
        <v>26</v>
      </c>
      <c r="J116" t="s">
        <v>28</v>
      </c>
      <c r="K116" t="str">
        <f>_xlfn.CONCAT(tblLevel2UserAADGroupMap33[[#This Row],[Level 1 Code]],"-",tblLevel2UserAADGroupMap33[[#This Row],[Level 2 Code]],"-",tblLevel2UserAADGroupMap33[[#This Row],[Employee Analytics Role]])</f>
        <v>VIC-HR-BIReader</v>
      </c>
    </row>
    <row r="117" spans="3:11" x14ac:dyDescent="0.3">
      <c r="C117" t="s">
        <v>14</v>
      </c>
      <c r="D117" t="s">
        <v>17</v>
      </c>
      <c r="E117" t="s">
        <v>7</v>
      </c>
      <c r="F117" t="s">
        <v>9</v>
      </c>
      <c r="G117" t="s">
        <v>33</v>
      </c>
      <c r="H117" t="str">
        <f>_xlfn.CONCAT(tblLevel2UserAADGroupMap33[[#This Row],[Employee Name]],"@companyName.com")</f>
        <v>FINReconciliationEmployee1@companyName.com</v>
      </c>
      <c r="I117" t="s">
        <v>25</v>
      </c>
      <c r="J117" t="s">
        <v>28</v>
      </c>
      <c r="K117" t="str">
        <f>_xlfn.CONCAT(tblLevel2UserAADGroupMap33[[#This Row],[Level 1 Code]],"-",tblLevel2UserAADGroupMap33[[#This Row],[Level 2 Code]],"-",tblLevel2UserAADGroupMap33[[#This Row],[Employee Analytics Role]])</f>
        <v>VIC-FIN-BIReader</v>
      </c>
    </row>
    <row r="118" spans="3:11" x14ac:dyDescent="0.3">
      <c r="C118" t="s">
        <v>14</v>
      </c>
      <c r="D118" t="s">
        <v>17</v>
      </c>
      <c r="E118" t="s">
        <v>7</v>
      </c>
      <c r="F118" t="s">
        <v>9</v>
      </c>
      <c r="G118" t="s">
        <v>34</v>
      </c>
      <c r="H118" t="str">
        <f>_xlfn.CONCAT(tblLevel2UserAADGroupMap33[[#This Row],[Employee Name]],"@companyName.com")</f>
        <v>FINReconciliationEmployee2@companyName.com</v>
      </c>
      <c r="I118" t="s">
        <v>24</v>
      </c>
      <c r="J118" t="s">
        <v>28</v>
      </c>
      <c r="K118" t="str">
        <f>_xlfn.CONCAT(tblLevel2UserAADGroupMap33[[#This Row],[Level 1 Code]],"-",tblLevel2UserAADGroupMap33[[#This Row],[Level 2 Code]],"-",tblLevel2UserAADGroupMap33[[#This Row],[Employee Analytics Role]])</f>
        <v>VIC-FIN-BIReader</v>
      </c>
    </row>
    <row r="119" spans="3:11" x14ac:dyDescent="0.3">
      <c r="C119" t="s">
        <v>14</v>
      </c>
      <c r="D119" t="s">
        <v>17</v>
      </c>
      <c r="E119" t="s">
        <v>7</v>
      </c>
      <c r="F119" t="s">
        <v>9</v>
      </c>
      <c r="G119" t="s">
        <v>35</v>
      </c>
      <c r="H119" t="str">
        <f>_xlfn.CONCAT(tblLevel2UserAADGroupMap33[[#This Row],[Employee Name]],"@companyName.com")</f>
        <v>FINReconciliationEmployee3@companyName.com</v>
      </c>
      <c r="I119" t="s">
        <v>26</v>
      </c>
      <c r="J119" t="s">
        <v>28</v>
      </c>
      <c r="K119" t="str">
        <f>_xlfn.CONCAT(tblLevel2UserAADGroupMap33[[#This Row],[Level 1 Code]],"-",tblLevel2UserAADGroupMap33[[#This Row],[Level 2 Code]],"-",tblLevel2UserAADGroupMap33[[#This Row],[Employee Analytics Role]])</f>
        <v>VIC-FIN-BIReader</v>
      </c>
    </row>
    <row r="120" spans="3:11" x14ac:dyDescent="0.3">
      <c r="C120" t="s">
        <v>14</v>
      </c>
      <c r="D120" t="s">
        <v>17</v>
      </c>
      <c r="E120" t="s">
        <v>8</v>
      </c>
      <c r="F120" t="s">
        <v>10</v>
      </c>
      <c r="G120" t="s">
        <v>124</v>
      </c>
      <c r="H120" t="str">
        <f>_xlfn.CONCAT(tblLevel2UserAADGroupMap33[[#This Row],[Employee Name]],"@companyName.com")</f>
        <v>SALCustomerSupportEmployee1@companyName.com</v>
      </c>
      <c r="I120" t="s">
        <v>25</v>
      </c>
      <c r="J120" t="s">
        <v>28</v>
      </c>
      <c r="K120" t="str">
        <f>_xlfn.CONCAT(tblLevel2UserAADGroupMap33[[#This Row],[Level 1 Code]],"-",tblLevel2UserAADGroupMap33[[#This Row],[Level 2 Code]],"-",tblLevel2UserAADGroupMap33[[#This Row],[Employee Analytics Role]])</f>
        <v>VIC-SAL-BIReader</v>
      </c>
    </row>
    <row r="121" spans="3:11" x14ac:dyDescent="0.3">
      <c r="C121" t="s">
        <v>14</v>
      </c>
      <c r="D121" t="s">
        <v>17</v>
      </c>
      <c r="E121" t="s">
        <v>8</v>
      </c>
      <c r="F121" t="s">
        <v>10</v>
      </c>
      <c r="G121" t="s">
        <v>125</v>
      </c>
      <c r="H121" t="str">
        <f>_xlfn.CONCAT(tblLevel2UserAADGroupMap33[[#This Row],[Employee Name]],"@companyName.com")</f>
        <v>SALCustomerSupportEmployee2@companyName.com</v>
      </c>
      <c r="I121" t="s">
        <v>24</v>
      </c>
      <c r="J121" t="s">
        <v>28</v>
      </c>
      <c r="K121" t="str">
        <f>_xlfn.CONCAT(tblLevel2UserAADGroupMap33[[#This Row],[Level 1 Code]],"-",tblLevel2UserAADGroupMap33[[#This Row],[Level 2 Code]],"-",tblLevel2UserAADGroupMap33[[#This Row],[Employee Analytics Role]])</f>
        <v>VIC-SAL-BIReader</v>
      </c>
    </row>
    <row r="122" spans="3:11" x14ac:dyDescent="0.3">
      <c r="C122" t="s">
        <v>14</v>
      </c>
      <c r="D122" t="s">
        <v>17</v>
      </c>
      <c r="E122" t="s">
        <v>8</v>
      </c>
      <c r="F122" t="s">
        <v>10</v>
      </c>
      <c r="G122" t="s">
        <v>126</v>
      </c>
      <c r="H122" t="str">
        <f>_xlfn.CONCAT(tblLevel2UserAADGroupMap33[[#This Row],[Employee Name]],"@companyName.com")</f>
        <v>SALCustomerSupportEmployee3@companyName.com</v>
      </c>
      <c r="I122" t="s">
        <v>26</v>
      </c>
      <c r="J122" t="s">
        <v>28</v>
      </c>
      <c r="K122" t="str">
        <f>_xlfn.CONCAT(tblLevel2UserAADGroupMap33[[#This Row],[Level 1 Code]],"-",tblLevel2UserAADGroupMap33[[#This Row],[Level 2 Code]],"-",tblLevel2UserAADGroupMap33[[#This Row],[Employee Analytics Role]])</f>
        <v>VIC-SAL-BIReader</v>
      </c>
    </row>
    <row r="123" spans="3:11" x14ac:dyDescent="0.3">
      <c r="C123" t="s">
        <v>15</v>
      </c>
      <c r="D123" t="s">
        <v>18</v>
      </c>
      <c r="E123" t="s">
        <v>19</v>
      </c>
      <c r="F123" t="s">
        <v>6</v>
      </c>
      <c r="G123" t="s">
        <v>30</v>
      </c>
      <c r="H123" t="str">
        <f>_xlfn.CONCAT(tblLevel2UserAADGroupMap33[[#This Row],[Employee Name]],"@companyName.com")</f>
        <v>HRPayrollEmployee1@companyName.com</v>
      </c>
      <c r="I123" t="s">
        <v>25</v>
      </c>
      <c r="J123" t="s">
        <v>28</v>
      </c>
      <c r="K123" t="str">
        <f>_xlfn.CONCAT(tblLevel2UserAADGroupMap33[[#This Row],[Level 1 Code]],"-",tblLevel2UserAADGroupMap33[[#This Row],[Level 2 Code]],"-",tblLevel2UserAADGroupMap33[[#This Row],[Employee Analytics Role]])</f>
        <v>NSW-HR-BIReader</v>
      </c>
    </row>
    <row r="124" spans="3:11" x14ac:dyDescent="0.3">
      <c r="C124" t="s">
        <v>15</v>
      </c>
      <c r="D124" t="s">
        <v>18</v>
      </c>
      <c r="E124" t="s">
        <v>19</v>
      </c>
      <c r="F124" t="s">
        <v>6</v>
      </c>
      <c r="G124" t="s">
        <v>31</v>
      </c>
      <c r="H124" t="str">
        <f>_xlfn.CONCAT(tblLevel2UserAADGroupMap33[[#This Row],[Employee Name]],"@companyName.com")</f>
        <v>HRPayrollEmployee2@companyName.com</v>
      </c>
      <c r="I124" t="s">
        <v>24</v>
      </c>
      <c r="J124" t="s">
        <v>28</v>
      </c>
      <c r="K124" t="str">
        <f>_xlfn.CONCAT(tblLevel2UserAADGroupMap33[[#This Row],[Level 1 Code]],"-",tblLevel2UserAADGroupMap33[[#This Row],[Level 2 Code]],"-",tblLevel2UserAADGroupMap33[[#This Row],[Employee Analytics Role]])</f>
        <v>NSW-HR-BIReader</v>
      </c>
    </row>
    <row r="125" spans="3:11" x14ac:dyDescent="0.3">
      <c r="C125" t="s">
        <v>15</v>
      </c>
      <c r="D125" t="s">
        <v>18</v>
      </c>
      <c r="E125" t="s">
        <v>19</v>
      </c>
      <c r="F125" t="s">
        <v>6</v>
      </c>
      <c r="G125" t="s">
        <v>32</v>
      </c>
      <c r="H125" t="str">
        <f>_xlfn.CONCAT(tblLevel2UserAADGroupMap33[[#This Row],[Employee Name]],"@companyName.com")</f>
        <v>HRPayrollEmployee3@companyName.com</v>
      </c>
      <c r="I125" t="s">
        <v>26</v>
      </c>
      <c r="J125" t="s">
        <v>28</v>
      </c>
      <c r="K125" t="str">
        <f>_xlfn.CONCAT(tblLevel2UserAADGroupMap33[[#This Row],[Level 1 Code]],"-",tblLevel2UserAADGroupMap33[[#This Row],[Level 2 Code]],"-",tblLevel2UserAADGroupMap33[[#This Row],[Employee Analytics Role]])</f>
        <v>NSW-HR-BIReader</v>
      </c>
    </row>
    <row r="126" spans="3:11" x14ac:dyDescent="0.3">
      <c r="C126" t="s">
        <v>15</v>
      </c>
      <c r="D126" t="s">
        <v>18</v>
      </c>
      <c r="E126" t="s">
        <v>7</v>
      </c>
      <c r="F126" t="s">
        <v>9</v>
      </c>
      <c r="G126" t="s">
        <v>33</v>
      </c>
      <c r="H126" t="str">
        <f>_xlfn.CONCAT(tblLevel2UserAADGroupMap33[[#This Row],[Employee Name]],"@companyName.com")</f>
        <v>FINReconciliationEmployee1@companyName.com</v>
      </c>
      <c r="I126" t="s">
        <v>25</v>
      </c>
      <c r="J126" t="s">
        <v>28</v>
      </c>
      <c r="K126" t="str">
        <f>_xlfn.CONCAT(tblLevel2UserAADGroupMap33[[#This Row],[Level 1 Code]],"-",tblLevel2UserAADGroupMap33[[#This Row],[Level 2 Code]],"-",tblLevel2UserAADGroupMap33[[#This Row],[Employee Analytics Role]])</f>
        <v>NSW-FIN-BIReader</v>
      </c>
    </row>
    <row r="127" spans="3:11" x14ac:dyDescent="0.3">
      <c r="C127" t="s">
        <v>15</v>
      </c>
      <c r="D127" t="s">
        <v>18</v>
      </c>
      <c r="E127" t="s">
        <v>7</v>
      </c>
      <c r="F127" t="s">
        <v>9</v>
      </c>
      <c r="G127" t="s">
        <v>34</v>
      </c>
      <c r="H127" t="str">
        <f>_xlfn.CONCAT(tblLevel2UserAADGroupMap33[[#This Row],[Employee Name]],"@companyName.com")</f>
        <v>FINReconciliationEmployee2@companyName.com</v>
      </c>
      <c r="I127" t="s">
        <v>24</v>
      </c>
      <c r="J127" t="s">
        <v>28</v>
      </c>
      <c r="K127" t="str">
        <f>_xlfn.CONCAT(tblLevel2UserAADGroupMap33[[#This Row],[Level 1 Code]],"-",tblLevel2UserAADGroupMap33[[#This Row],[Level 2 Code]],"-",tblLevel2UserAADGroupMap33[[#This Row],[Employee Analytics Role]])</f>
        <v>NSW-FIN-BIReader</v>
      </c>
    </row>
    <row r="128" spans="3:11" x14ac:dyDescent="0.3">
      <c r="C128" t="s">
        <v>15</v>
      </c>
      <c r="D128" t="s">
        <v>18</v>
      </c>
      <c r="E128" t="s">
        <v>7</v>
      </c>
      <c r="F128" t="s">
        <v>9</v>
      </c>
      <c r="G128" t="s">
        <v>35</v>
      </c>
      <c r="H128" t="str">
        <f>_xlfn.CONCAT(tblLevel2UserAADGroupMap33[[#This Row],[Employee Name]],"@companyName.com")</f>
        <v>FINReconciliationEmployee3@companyName.com</v>
      </c>
      <c r="I128" t="s">
        <v>26</v>
      </c>
      <c r="J128" t="s">
        <v>28</v>
      </c>
      <c r="K128" t="str">
        <f>_xlfn.CONCAT(tblLevel2UserAADGroupMap33[[#This Row],[Level 1 Code]],"-",tblLevel2UserAADGroupMap33[[#This Row],[Level 2 Code]],"-",tblLevel2UserAADGroupMap33[[#This Row],[Employee Analytics Role]])</f>
        <v>NSW-FIN-BIReader</v>
      </c>
    </row>
    <row r="129" spans="3:12" x14ac:dyDescent="0.3">
      <c r="C129" t="s">
        <v>15</v>
      </c>
      <c r="D129" t="s">
        <v>18</v>
      </c>
      <c r="E129" t="s">
        <v>8</v>
      </c>
      <c r="F129" t="s">
        <v>10</v>
      </c>
      <c r="G129" t="s">
        <v>124</v>
      </c>
      <c r="H129" t="str">
        <f>_xlfn.CONCAT(tblLevel2UserAADGroupMap33[[#This Row],[Employee Name]],"@companyName.com")</f>
        <v>SALCustomerSupportEmployee1@companyName.com</v>
      </c>
      <c r="I129" t="s">
        <v>25</v>
      </c>
      <c r="J129" t="s">
        <v>28</v>
      </c>
      <c r="K129" t="str">
        <f>_xlfn.CONCAT(tblLevel2UserAADGroupMap33[[#This Row],[Level 1 Code]],"-",tblLevel2UserAADGroupMap33[[#This Row],[Level 2 Code]],"-",tblLevel2UserAADGroupMap33[[#This Row],[Employee Analytics Role]])</f>
        <v>NSW-SAL-BIReader</v>
      </c>
    </row>
    <row r="130" spans="3:12" x14ac:dyDescent="0.3">
      <c r="C130" t="s">
        <v>15</v>
      </c>
      <c r="D130" t="s">
        <v>18</v>
      </c>
      <c r="E130" t="s">
        <v>8</v>
      </c>
      <c r="F130" t="s">
        <v>10</v>
      </c>
      <c r="G130" t="s">
        <v>125</v>
      </c>
      <c r="H130" t="str">
        <f>_xlfn.CONCAT(tblLevel2UserAADGroupMap33[[#This Row],[Employee Name]],"@companyName.com")</f>
        <v>SALCustomerSupportEmployee2@companyName.com</v>
      </c>
      <c r="I130" t="s">
        <v>24</v>
      </c>
      <c r="J130" t="s">
        <v>28</v>
      </c>
      <c r="K130" t="str">
        <f>_xlfn.CONCAT(tblLevel2UserAADGroupMap33[[#This Row],[Level 1 Code]],"-",tblLevel2UserAADGroupMap33[[#This Row],[Level 2 Code]],"-",tblLevel2UserAADGroupMap33[[#This Row],[Employee Analytics Role]])</f>
        <v>NSW-SAL-BIReader</v>
      </c>
    </row>
    <row r="131" spans="3:12" x14ac:dyDescent="0.3">
      <c r="C131" t="s">
        <v>15</v>
      </c>
      <c r="D131" t="s">
        <v>18</v>
      </c>
      <c r="E131" t="s">
        <v>8</v>
      </c>
      <c r="F131" t="s">
        <v>10</v>
      </c>
      <c r="G131" t="s">
        <v>126</v>
      </c>
      <c r="H131" t="str">
        <f>_xlfn.CONCAT(tblLevel2UserAADGroupMap33[[#This Row],[Employee Name]],"@companyName.com")</f>
        <v>SALCustomerSupportEmployee3@companyName.com</v>
      </c>
      <c r="I131" t="s">
        <v>26</v>
      </c>
      <c r="J131" t="s">
        <v>28</v>
      </c>
      <c r="K131" t="str">
        <f>_xlfn.CONCAT(tblLevel2UserAADGroupMap33[[#This Row],[Level 1 Code]],"-",tblLevel2UserAADGroupMap33[[#This Row],[Level 2 Code]],"-",tblLevel2UserAADGroupMap33[[#This Row],[Employee Analytics Role]])</f>
        <v>NSW-SAL-BIReader</v>
      </c>
    </row>
    <row r="133" spans="3:12" ht="18" x14ac:dyDescent="0.35">
      <c r="C133" s="2" t="s">
        <v>72</v>
      </c>
      <c r="G133" s="2"/>
    </row>
    <row r="134" spans="3:12" x14ac:dyDescent="0.3">
      <c r="C134" t="s">
        <v>59</v>
      </c>
      <c r="D134" t="s">
        <v>60</v>
      </c>
      <c r="E134" t="s">
        <v>61</v>
      </c>
      <c r="F134" t="s">
        <v>62</v>
      </c>
      <c r="G134" t="s">
        <v>63</v>
      </c>
      <c r="H134" t="s">
        <v>20</v>
      </c>
      <c r="I134" s="5" t="s">
        <v>21</v>
      </c>
      <c r="J134" t="s">
        <v>22</v>
      </c>
      <c r="K134" t="s">
        <v>23</v>
      </c>
      <c r="L134" s="5" t="s">
        <v>27</v>
      </c>
    </row>
    <row r="135" spans="3:12" x14ac:dyDescent="0.3">
      <c r="C135" t="s">
        <v>13</v>
      </c>
      <c r="D135" t="s">
        <v>16</v>
      </c>
      <c r="E135" t="s">
        <v>19</v>
      </c>
      <c r="F135" t="s">
        <v>6</v>
      </c>
      <c r="G135" t="s">
        <v>12</v>
      </c>
      <c r="H135" t="s">
        <v>30</v>
      </c>
      <c r="I135" t="str">
        <f>_xlfn.CONCAT(tblLevel3UserAADGroupMap34[[#This Row],[Employee Name]],"@companyName.com")</f>
        <v>HRPayrollEmployee1@companyName.com</v>
      </c>
      <c r="J135" t="s">
        <v>25</v>
      </c>
      <c r="K135" t="s">
        <v>28</v>
      </c>
      <c r="L135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WA-HR-Payroll-BIReader</v>
      </c>
    </row>
    <row r="136" spans="3:12" x14ac:dyDescent="0.3">
      <c r="C136" t="s">
        <v>13</v>
      </c>
      <c r="D136" t="s">
        <v>16</v>
      </c>
      <c r="E136" t="s">
        <v>19</v>
      </c>
      <c r="F136" t="s">
        <v>6</v>
      </c>
      <c r="G136" t="s">
        <v>12</v>
      </c>
      <c r="H136" t="s">
        <v>31</v>
      </c>
      <c r="I136" t="str">
        <f>_xlfn.CONCAT(tblLevel3UserAADGroupMap34[[#This Row],[Employee Name]],"@companyName.com")</f>
        <v>HRPayrollEmployee2@companyName.com</v>
      </c>
      <c r="J136" t="s">
        <v>24</v>
      </c>
      <c r="K136" t="s">
        <v>28</v>
      </c>
      <c r="L136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WA-HR-Payroll-BIReader</v>
      </c>
    </row>
    <row r="137" spans="3:12" x14ac:dyDescent="0.3">
      <c r="C137" t="s">
        <v>13</v>
      </c>
      <c r="D137" t="s">
        <v>16</v>
      </c>
      <c r="E137" t="s">
        <v>19</v>
      </c>
      <c r="F137" t="s">
        <v>6</v>
      </c>
      <c r="G137" t="s">
        <v>12</v>
      </c>
      <c r="H137" t="s">
        <v>32</v>
      </c>
      <c r="I137" t="str">
        <f>_xlfn.CONCAT(tblLevel3UserAADGroupMap34[[#This Row],[Employee Name]],"@companyName.com")</f>
        <v>HRPayrollEmployee3@companyName.com</v>
      </c>
      <c r="J137" t="s">
        <v>26</v>
      </c>
      <c r="K137" t="s">
        <v>29</v>
      </c>
      <c r="L137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WA-HR-Payroll-BIContributor</v>
      </c>
    </row>
    <row r="138" spans="3:12" x14ac:dyDescent="0.3">
      <c r="C138" t="s">
        <v>13</v>
      </c>
      <c r="D138" t="s">
        <v>16</v>
      </c>
      <c r="E138" t="s">
        <v>7</v>
      </c>
      <c r="F138" t="s">
        <v>9</v>
      </c>
      <c r="G138" t="s">
        <v>11</v>
      </c>
      <c r="H138" t="s">
        <v>33</v>
      </c>
      <c r="I138" t="str">
        <f>_xlfn.CONCAT(tblLevel3UserAADGroupMap34[[#This Row],[Employee Name]],"@companyName.com")</f>
        <v>FINReconciliationEmployee1@companyName.com</v>
      </c>
      <c r="J138" t="s">
        <v>25</v>
      </c>
      <c r="K138" t="s">
        <v>28</v>
      </c>
      <c r="L138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WA-FIN-Reconciliation-BIReader</v>
      </c>
    </row>
    <row r="139" spans="3:12" x14ac:dyDescent="0.3">
      <c r="C139" t="s">
        <v>13</v>
      </c>
      <c r="D139" t="s">
        <v>16</v>
      </c>
      <c r="E139" t="s">
        <v>7</v>
      </c>
      <c r="F139" t="s">
        <v>9</v>
      </c>
      <c r="G139" t="s">
        <v>11</v>
      </c>
      <c r="H139" t="s">
        <v>34</v>
      </c>
      <c r="I139" t="str">
        <f>_xlfn.CONCAT(tblLevel3UserAADGroupMap34[[#This Row],[Employee Name]],"@companyName.com")</f>
        <v>FINReconciliationEmployee2@companyName.com</v>
      </c>
      <c r="J139" t="s">
        <v>24</v>
      </c>
      <c r="K139" t="s">
        <v>28</v>
      </c>
      <c r="L139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WA-FIN-Reconciliation-BIReader</v>
      </c>
    </row>
    <row r="140" spans="3:12" x14ac:dyDescent="0.3">
      <c r="C140" t="s">
        <v>13</v>
      </c>
      <c r="D140" t="s">
        <v>16</v>
      </c>
      <c r="E140" t="s">
        <v>7</v>
      </c>
      <c r="F140" t="s">
        <v>9</v>
      </c>
      <c r="G140" t="s">
        <v>11</v>
      </c>
      <c r="H140" t="s">
        <v>35</v>
      </c>
      <c r="I140" t="str">
        <f>_xlfn.CONCAT(tblLevel3UserAADGroupMap34[[#This Row],[Employee Name]],"@companyName.com")</f>
        <v>FINReconciliationEmployee3@companyName.com</v>
      </c>
      <c r="J140" t="s">
        <v>26</v>
      </c>
      <c r="K140" t="s">
        <v>29</v>
      </c>
      <c r="L140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WA-FIN-Reconciliation-BIContributor</v>
      </c>
    </row>
    <row r="141" spans="3:12" x14ac:dyDescent="0.3">
      <c r="C141" t="s">
        <v>13</v>
      </c>
      <c r="D141" t="s">
        <v>16</v>
      </c>
      <c r="E141" t="s">
        <v>8</v>
      </c>
      <c r="F141" t="s">
        <v>10</v>
      </c>
      <c r="G141" t="s">
        <v>123</v>
      </c>
      <c r="H141" t="s">
        <v>124</v>
      </c>
      <c r="I141" t="str">
        <f>_xlfn.CONCAT(tblLevel3UserAADGroupMap34[[#This Row],[Employee Name]],"@companyName.com")</f>
        <v>SALCustomerSupportEmployee1@companyName.com</v>
      </c>
      <c r="J141" t="s">
        <v>25</v>
      </c>
      <c r="K141" t="s">
        <v>28</v>
      </c>
      <c r="L141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WA-SAL-CustomerSupport-BIReader</v>
      </c>
    </row>
    <row r="142" spans="3:12" x14ac:dyDescent="0.3">
      <c r="C142" t="s">
        <v>13</v>
      </c>
      <c r="D142" t="s">
        <v>16</v>
      </c>
      <c r="E142" t="s">
        <v>8</v>
      </c>
      <c r="F142" t="s">
        <v>10</v>
      </c>
      <c r="G142" t="s">
        <v>123</v>
      </c>
      <c r="H142" t="s">
        <v>125</v>
      </c>
      <c r="I142" t="str">
        <f>_xlfn.CONCAT(tblLevel3UserAADGroupMap34[[#This Row],[Employee Name]],"@companyName.com")</f>
        <v>SALCustomerSupportEmployee2@companyName.com</v>
      </c>
      <c r="J142" t="s">
        <v>24</v>
      </c>
      <c r="K142" t="s">
        <v>28</v>
      </c>
      <c r="L142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WA-SAL-CustomerSupport-BIReader</v>
      </c>
    </row>
    <row r="143" spans="3:12" x14ac:dyDescent="0.3">
      <c r="C143" t="s">
        <v>13</v>
      </c>
      <c r="D143" t="s">
        <v>16</v>
      </c>
      <c r="E143" t="s">
        <v>8</v>
      </c>
      <c r="F143" t="s">
        <v>10</v>
      </c>
      <c r="G143" t="s">
        <v>123</v>
      </c>
      <c r="H143" t="s">
        <v>126</v>
      </c>
      <c r="I143" t="str">
        <f>_xlfn.CONCAT(tblLevel3UserAADGroupMap34[[#This Row],[Employee Name]],"@companyName.com")</f>
        <v>SALCustomerSupportEmployee3@companyName.com</v>
      </c>
      <c r="J143" t="s">
        <v>26</v>
      </c>
      <c r="K143" t="s">
        <v>29</v>
      </c>
      <c r="L143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WA-SAL-CustomerSupport-BIContributor</v>
      </c>
    </row>
    <row r="144" spans="3:12" x14ac:dyDescent="0.3">
      <c r="C144" t="s">
        <v>14</v>
      </c>
      <c r="D144" t="s">
        <v>17</v>
      </c>
      <c r="E144" t="s">
        <v>19</v>
      </c>
      <c r="F144" t="s">
        <v>6</v>
      </c>
      <c r="G144" t="s">
        <v>12</v>
      </c>
      <c r="H144" t="s">
        <v>30</v>
      </c>
      <c r="I144" t="str">
        <f>_xlfn.CONCAT(tblLevel3UserAADGroupMap34[[#This Row],[Employee Name]],"@companyName.com")</f>
        <v>HRPayrollEmployee1@companyName.com</v>
      </c>
      <c r="J144" t="s">
        <v>25</v>
      </c>
      <c r="K144" t="s">
        <v>28</v>
      </c>
      <c r="L144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VIC-HR-Payroll-BIReader</v>
      </c>
    </row>
    <row r="145" spans="3:12" x14ac:dyDescent="0.3">
      <c r="C145" t="s">
        <v>14</v>
      </c>
      <c r="D145" t="s">
        <v>17</v>
      </c>
      <c r="E145" t="s">
        <v>19</v>
      </c>
      <c r="F145" t="s">
        <v>6</v>
      </c>
      <c r="G145" t="s">
        <v>12</v>
      </c>
      <c r="H145" t="s">
        <v>31</v>
      </c>
      <c r="I145" t="str">
        <f>_xlfn.CONCAT(tblLevel3UserAADGroupMap34[[#This Row],[Employee Name]],"@companyName.com")</f>
        <v>HRPayrollEmployee2@companyName.com</v>
      </c>
      <c r="J145" t="s">
        <v>24</v>
      </c>
      <c r="K145" t="s">
        <v>28</v>
      </c>
      <c r="L145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VIC-HR-Payroll-BIReader</v>
      </c>
    </row>
    <row r="146" spans="3:12" x14ac:dyDescent="0.3">
      <c r="C146" t="s">
        <v>14</v>
      </c>
      <c r="D146" t="s">
        <v>17</v>
      </c>
      <c r="E146" t="s">
        <v>19</v>
      </c>
      <c r="F146" t="s">
        <v>6</v>
      </c>
      <c r="G146" t="s">
        <v>12</v>
      </c>
      <c r="H146" t="s">
        <v>32</v>
      </c>
      <c r="I146" t="str">
        <f>_xlfn.CONCAT(tblLevel3UserAADGroupMap34[[#This Row],[Employee Name]],"@companyName.com")</f>
        <v>HRPayrollEmployee3@companyName.com</v>
      </c>
      <c r="J146" t="s">
        <v>26</v>
      </c>
      <c r="K146" t="s">
        <v>29</v>
      </c>
      <c r="L146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VIC-HR-Payroll-BIContributor</v>
      </c>
    </row>
    <row r="147" spans="3:12" x14ac:dyDescent="0.3">
      <c r="C147" t="s">
        <v>14</v>
      </c>
      <c r="D147" t="s">
        <v>17</v>
      </c>
      <c r="E147" t="s">
        <v>7</v>
      </c>
      <c r="F147" t="s">
        <v>9</v>
      </c>
      <c r="G147" t="s">
        <v>11</v>
      </c>
      <c r="H147" t="s">
        <v>33</v>
      </c>
      <c r="I147" t="str">
        <f>_xlfn.CONCAT(tblLevel3UserAADGroupMap34[[#This Row],[Employee Name]],"@companyName.com")</f>
        <v>FINReconciliationEmployee1@companyName.com</v>
      </c>
      <c r="J147" t="s">
        <v>25</v>
      </c>
      <c r="K147" t="s">
        <v>28</v>
      </c>
      <c r="L147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VIC-FIN-Reconciliation-BIReader</v>
      </c>
    </row>
    <row r="148" spans="3:12" x14ac:dyDescent="0.3">
      <c r="C148" t="s">
        <v>14</v>
      </c>
      <c r="D148" t="s">
        <v>17</v>
      </c>
      <c r="E148" t="s">
        <v>7</v>
      </c>
      <c r="F148" t="s">
        <v>9</v>
      </c>
      <c r="G148" t="s">
        <v>11</v>
      </c>
      <c r="H148" t="s">
        <v>34</v>
      </c>
      <c r="I148" t="str">
        <f>_xlfn.CONCAT(tblLevel3UserAADGroupMap34[[#This Row],[Employee Name]],"@companyName.com")</f>
        <v>FINReconciliationEmployee2@companyName.com</v>
      </c>
      <c r="J148" t="s">
        <v>24</v>
      </c>
      <c r="K148" t="s">
        <v>28</v>
      </c>
      <c r="L148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VIC-FIN-Reconciliation-BIReader</v>
      </c>
    </row>
    <row r="149" spans="3:12" x14ac:dyDescent="0.3">
      <c r="C149" t="s">
        <v>14</v>
      </c>
      <c r="D149" t="s">
        <v>17</v>
      </c>
      <c r="E149" t="s">
        <v>7</v>
      </c>
      <c r="F149" t="s">
        <v>9</v>
      </c>
      <c r="G149" t="s">
        <v>11</v>
      </c>
      <c r="H149" t="s">
        <v>35</v>
      </c>
      <c r="I149" t="str">
        <f>_xlfn.CONCAT(tblLevel3UserAADGroupMap34[[#This Row],[Employee Name]],"@companyName.com")</f>
        <v>FINReconciliationEmployee3@companyName.com</v>
      </c>
      <c r="J149" t="s">
        <v>26</v>
      </c>
      <c r="K149" t="s">
        <v>29</v>
      </c>
      <c r="L149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VIC-FIN-Reconciliation-BIContributor</v>
      </c>
    </row>
    <row r="150" spans="3:12" x14ac:dyDescent="0.3">
      <c r="C150" t="s">
        <v>14</v>
      </c>
      <c r="D150" t="s">
        <v>17</v>
      </c>
      <c r="E150" t="s">
        <v>8</v>
      </c>
      <c r="F150" t="s">
        <v>10</v>
      </c>
      <c r="G150" t="s">
        <v>123</v>
      </c>
      <c r="H150" t="s">
        <v>124</v>
      </c>
      <c r="I150" t="str">
        <f>_xlfn.CONCAT(tblLevel3UserAADGroupMap34[[#This Row],[Employee Name]],"@companyName.com")</f>
        <v>SALCustomerSupportEmployee1@companyName.com</v>
      </c>
      <c r="J150" t="s">
        <v>25</v>
      </c>
      <c r="K150" t="s">
        <v>28</v>
      </c>
      <c r="L150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VIC-SAL-CustomerSupport-BIReader</v>
      </c>
    </row>
    <row r="151" spans="3:12" x14ac:dyDescent="0.3">
      <c r="C151" t="s">
        <v>14</v>
      </c>
      <c r="D151" t="s">
        <v>17</v>
      </c>
      <c r="E151" t="s">
        <v>8</v>
      </c>
      <c r="F151" t="s">
        <v>10</v>
      </c>
      <c r="G151" t="s">
        <v>123</v>
      </c>
      <c r="H151" t="s">
        <v>125</v>
      </c>
      <c r="I151" t="str">
        <f>_xlfn.CONCAT(tblLevel3UserAADGroupMap34[[#This Row],[Employee Name]],"@companyName.com")</f>
        <v>SALCustomerSupportEmployee2@companyName.com</v>
      </c>
      <c r="J151" t="s">
        <v>24</v>
      </c>
      <c r="K151" t="s">
        <v>28</v>
      </c>
      <c r="L151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VIC-SAL-CustomerSupport-BIReader</v>
      </c>
    </row>
    <row r="152" spans="3:12" x14ac:dyDescent="0.3">
      <c r="C152" t="s">
        <v>14</v>
      </c>
      <c r="D152" t="s">
        <v>17</v>
      </c>
      <c r="E152" t="s">
        <v>8</v>
      </c>
      <c r="F152" t="s">
        <v>10</v>
      </c>
      <c r="G152" t="s">
        <v>123</v>
      </c>
      <c r="H152" t="s">
        <v>126</v>
      </c>
      <c r="I152" t="str">
        <f>_xlfn.CONCAT(tblLevel3UserAADGroupMap34[[#This Row],[Employee Name]],"@companyName.com")</f>
        <v>SALCustomerSupportEmployee3@companyName.com</v>
      </c>
      <c r="J152" t="s">
        <v>26</v>
      </c>
      <c r="K152" t="s">
        <v>29</v>
      </c>
      <c r="L152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VIC-SAL-CustomerSupport-BIContributor</v>
      </c>
    </row>
    <row r="153" spans="3:12" x14ac:dyDescent="0.3">
      <c r="C153" t="s">
        <v>15</v>
      </c>
      <c r="D153" t="s">
        <v>18</v>
      </c>
      <c r="E153" t="s">
        <v>19</v>
      </c>
      <c r="F153" t="s">
        <v>6</v>
      </c>
      <c r="G153" t="s">
        <v>12</v>
      </c>
      <c r="H153" t="s">
        <v>30</v>
      </c>
      <c r="I153" t="str">
        <f>_xlfn.CONCAT(tblLevel3UserAADGroupMap34[[#This Row],[Employee Name]],"@companyName.com")</f>
        <v>HRPayrollEmployee1@companyName.com</v>
      </c>
      <c r="J153" t="s">
        <v>25</v>
      </c>
      <c r="K153" t="s">
        <v>28</v>
      </c>
      <c r="L153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NSW-HR-Payroll-BIReader</v>
      </c>
    </row>
    <row r="154" spans="3:12" x14ac:dyDescent="0.3">
      <c r="C154" t="s">
        <v>15</v>
      </c>
      <c r="D154" t="s">
        <v>18</v>
      </c>
      <c r="E154" t="s">
        <v>19</v>
      </c>
      <c r="F154" t="s">
        <v>6</v>
      </c>
      <c r="G154" t="s">
        <v>12</v>
      </c>
      <c r="H154" t="s">
        <v>31</v>
      </c>
      <c r="I154" t="str">
        <f>_xlfn.CONCAT(tblLevel3UserAADGroupMap34[[#This Row],[Employee Name]],"@companyName.com")</f>
        <v>HRPayrollEmployee2@companyName.com</v>
      </c>
      <c r="J154" t="s">
        <v>24</v>
      </c>
      <c r="K154" t="s">
        <v>28</v>
      </c>
      <c r="L154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NSW-HR-Payroll-BIReader</v>
      </c>
    </row>
    <row r="155" spans="3:12" x14ac:dyDescent="0.3">
      <c r="C155" t="s">
        <v>15</v>
      </c>
      <c r="D155" t="s">
        <v>18</v>
      </c>
      <c r="E155" t="s">
        <v>19</v>
      </c>
      <c r="F155" t="s">
        <v>6</v>
      </c>
      <c r="G155" t="s">
        <v>12</v>
      </c>
      <c r="H155" t="s">
        <v>32</v>
      </c>
      <c r="I155" t="str">
        <f>_xlfn.CONCAT(tblLevel3UserAADGroupMap34[[#This Row],[Employee Name]],"@companyName.com")</f>
        <v>HRPayrollEmployee3@companyName.com</v>
      </c>
      <c r="J155" t="s">
        <v>26</v>
      </c>
      <c r="K155" t="s">
        <v>29</v>
      </c>
      <c r="L155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NSW-HR-Payroll-BIContributor</v>
      </c>
    </row>
    <row r="156" spans="3:12" x14ac:dyDescent="0.3">
      <c r="C156" t="s">
        <v>15</v>
      </c>
      <c r="D156" t="s">
        <v>18</v>
      </c>
      <c r="E156" t="s">
        <v>7</v>
      </c>
      <c r="F156" t="s">
        <v>9</v>
      </c>
      <c r="G156" t="s">
        <v>11</v>
      </c>
      <c r="H156" t="s">
        <v>33</v>
      </c>
      <c r="I156" t="str">
        <f>_xlfn.CONCAT(tblLevel3UserAADGroupMap34[[#This Row],[Employee Name]],"@companyName.com")</f>
        <v>FINReconciliationEmployee1@companyName.com</v>
      </c>
      <c r="J156" t="s">
        <v>25</v>
      </c>
      <c r="K156" t="s">
        <v>28</v>
      </c>
      <c r="L156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NSW-FIN-Reconciliation-BIReader</v>
      </c>
    </row>
    <row r="157" spans="3:12" x14ac:dyDescent="0.3">
      <c r="C157" t="s">
        <v>15</v>
      </c>
      <c r="D157" t="s">
        <v>18</v>
      </c>
      <c r="E157" t="s">
        <v>7</v>
      </c>
      <c r="F157" t="s">
        <v>9</v>
      </c>
      <c r="G157" t="s">
        <v>11</v>
      </c>
      <c r="H157" t="s">
        <v>34</v>
      </c>
      <c r="I157" t="str">
        <f>_xlfn.CONCAT(tblLevel3UserAADGroupMap34[[#This Row],[Employee Name]],"@companyName.com")</f>
        <v>FINReconciliationEmployee2@companyName.com</v>
      </c>
      <c r="J157" t="s">
        <v>24</v>
      </c>
      <c r="K157" t="s">
        <v>28</v>
      </c>
      <c r="L157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NSW-FIN-Reconciliation-BIReader</v>
      </c>
    </row>
    <row r="158" spans="3:12" x14ac:dyDescent="0.3">
      <c r="C158" t="s">
        <v>15</v>
      </c>
      <c r="D158" t="s">
        <v>18</v>
      </c>
      <c r="E158" t="s">
        <v>7</v>
      </c>
      <c r="F158" t="s">
        <v>9</v>
      </c>
      <c r="G158" t="s">
        <v>11</v>
      </c>
      <c r="H158" t="s">
        <v>35</v>
      </c>
      <c r="I158" t="str">
        <f>_xlfn.CONCAT(tblLevel3UserAADGroupMap34[[#This Row],[Employee Name]],"@companyName.com")</f>
        <v>FINReconciliationEmployee3@companyName.com</v>
      </c>
      <c r="J158" t="s">
        <v>26</v>
      </c>
      <c r="K158" t="s">
        <v>29</v>
      </c>
      <c r="L158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NSW-FIN-Reconciliation-BIContributor</v>
      </c>
    </row>
    <row r="159" spans="3:12" x14ac:dyDescent="0.3">
      <c r="C159" t="s">
        <v>15</v>
      </c>
      <c r="D159" t="s">
        <v>18</v>
      </c>
      <c r="E159" t="s">
        <v>8</v>
      </c>
      <c r="F159" t="s">
        <v>10</v>
      </c>
      <c r="G159" t="s">
        <v>123</v>
      </c>
      <c r="H159" t="s">
        <v>124</v>
      </c>
      <c r="I159" t="str">
        <f>_xlfn.CONCAT(tblLevel3UserAADGroupMap34[[#This Row],[Employee Name]],"@companyName.com")</f>
        <v>SALCustomerSupportEmployee1@companyName.com</v>
      </c>
      <c r="J159" t="s">
        <v>25</v>
      </c>
      <c r="K159" t="s">
        <v>28</v>
      </c>
      <c r="L159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NSW-SAL-CustomerSupport-BIReader</v>
      </c>
    </row>
    <row r="160" spans="3:12" x14ac:dyDescent="0.3">
      <c r="C160" t="s">
        <v>15</v>
      </c>
      <c r="D160" t="s">
        <v>18</v>
      </c>
      <c r="E160" t="s">
        <v>8</v>
      </c>
      <c r="F160" t="s">
        <v>10</v>
      </c>
      <c r="G160" t="s">
        <v>123</v>
      </c>
      <c r="H160" t="s">
        <v>125</v>
      </c>
      <c r="I160" t="str">
        <f>_xlfn.CONCAT(tblLevel3UserAADGroupMap34[[#This Row],[Employee Name]],"@companyName.com")</f>
        <v>SALCustomerSupportEmployee2@companyName.com</v>
      </c>
      <c r="J160" t="s">
        <v>24</v>
      </c>
      <c r="K160" t="s">
        <v>28</v>
      </c>
      <c r="L160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NSW-SAL-CustomerSupport-BIReader</v>
      </c>
    </row>
    <row r="161" spans="3:12" x14ac:dyDescent="0.3">
      <c r="C161" t="s">
        <v>15</v>
      </c>
      <c r="D161" t="s">
        <v>18</v>
      </c>
      <c r="E161" t="s">
        <v>8</v>
      </c>
      <c r="F161" t="s">
        <v>10</v>
      </c>
      <c r="G161" t="s">
        <v>123</v>
      </c>
      <c r="H161" t="s">
        <v>126</v>
      </c>
      <c r="I161" t="str">
        <f>_xlfn.CONCAT(tblLevel3UserAADGroupMap34[[#This Row],[Employee Name]],"@companyName.com")</f>
        <v>SALCustomerSupportEmployee3@companyName.com</v>
      </c>
      <c r="J161" t="s">
        <v>26</v>
      </c>
      <c r="K161" t="s">
        <v>29</v>
      </c>
      <c r="L161" t="str">
        <f>_xlfn.CONCAT(tblLevel3UserAADGroupMap34[[#This Row],[Level 1 Code]],"-",tblLevel3UserAADGroupMap34[[#This Row],[Level 2 Code]],"-",tblLevel3UserAADGroupMap34[[#This Row],[Level 3 Name]],"-",tblLevel3UserAADGroupMap34[[#This Row],[Employee Analytics Role]])</f>
        <v>NSW-SAL-CustomerSupport-BIContributor</v>
      </c>
    </row>
    <row r="163" spans="3:12" ht="18" x14ac:dyDescent="0.35">
      <c r="C163" s="2" t="s">
        <v>87</v>
      </c>
    </row>
    <row r="164" spans="3:12" x14ac:dyDescent="0.3">
      <c r="C164" s="12" t="s">
        <v>59</v>
      </c>
      <c r="D164" s="12" t="s">
        <v>60</v>
      </c>
      <c r="E164" s="13" t="s">
        <v>4</v>
      </c>
      <c r="F164" s="13" t="s">
        <v>36</v>
      </c>
      <c r="G164" s="13" t="s">
        <v>27</v>
      </c>
    </row>
    <row r="165" spans="3:12" x14ac:dyDescent="0.3">
      <c r="C165" t="s">
        <v>13</v>
      </c>
      <c r="D165" t="s">
        <v>16</v>
      </c>
      <c r="E165" t="str">
        <f>_xlfn.CONCAT(tblLevel1AADGroupWorkspaceMap35[[#This Row],[Level 1 Name]])</f>
        <v>Western Australia</v>
      </c>
      <c r="F165" t="s">
        <v>37</v>
      </c>
      <c r="G165" t="s">
        <v>84</v>
      </c>
    </row>
    <row r="166" spans="3:12" x14ac:dyDescent="0.3">
      <c r="C166" t="s">
        <v>14</v>
      </c>
      <c r="D166" t="s">
        <v>17</v>
      </c>
      <c r="E166" t="str">
        <f>_xlfn.CONCAT(tblLevel1AADGroupWorkspaceMap35[[#This Row],[Level 1 Name]])</f>
        <v>Victoria</v>
      </c>
      <c r="F166" t="s">
        <v>37</v>
      </c>
      <c r="G166" t="s">
        <v>85</v>
      </c>
    </row>
    <row r="167" spans="3:12" x14ac:dyDescent="0.3">
      <c r="C167" t="s">
        <v>15</v>
      </c>
      <c r="D167" t="s">
        <v>18</v>
      </c>
      <c r="E167" t="str">
        <f>_xlfn.CONCAT(tblLevel1AADGroupWorkspaceMap35[[#This Row],[Level 1 Name]])</f>
        <v>New South Wales</v>
      </c>
      <c r="F167" t="s">
        <v>37</v>
      </c>
      <c r="G167" t="s">
        <v>86</v>
      </c>
    </row>
    <row r="169" spans="3:12" ht="18" x14ac:dyDescent="0.35">
      <c r="C169" s="2" t="s">
        <v>74</v>
      </c>
    </row>
    <row r="170" spans="3:12" x14ac:dyDescent="0.3">
      <c r="C170" s="12" t="s">
        <v>59</v>
      </c>
      <c r="D170" s="12" t="s">
        <v>60</v>
      </c>
      <c r="E170" s="12" t="s">
        <v>61</v>
      </c>
      <c r="F170" s="12" t="s">
        <v>62</v>
      </c>
      <c r="G170" s="13" t="s">
        <v>4</v>
      </c>
      <c r="H170" s="13" t="s">
        <v>36</v>
      </c>
      <c r="I170" s="13" t="s">
        <v>27</v>
      </c>
    </row>
    <row r="171" spans="3:12" x14ac:dyDescent="0.3">
      <c r="C171" t="s">
        <v>13</v>
      </c>
      <c r="D171" t="s">
        <v>16</v>
      </c>
      <c r="E171" t="s">
        <v>19</v>
      </c>
      <c r="F171" t="s">
        <v>6</v>
      </c>
      <c r="G171" t="str">
        <f>_xlfn.CONCAT(tblLevel2AADGroupWorkspaceMap36[[#This Row],[Level 1 Name]],"-",tblLevel2AADGroupWorkspaceMap36[[#This Row],[Level 2 Name]])</f>
        <v>Western Australia-Human Resources</v>
      </c>
      <c r="H171" t="s">
        <v>37</v>
      </c>
      <c r="I171" t="s">
        <v>75</v>
      </c>
    </row>
    <row r="172" spans="3:12" x14ac:dyDescent="0.3">
      <c r="C172" t="s">
        <v>13</v>
      </c>
      <c r="D172" t="s">
        <v>16</v>
      </c>
      <c r="E172" t="s">
        <v>7</v>
      </c>
      <c r="F172" t="s">
        <v>9</v>
      </c>
      <c r="G172" t="str">
        <f>_xlfn.CONCAT(tblLevel2AADGroupWorkspaceMap36[[#This Row],[Level 1 Name]],"-",tblLevel2AADGroupWorkspaceMap36[[#This Row],[Level 2 Name]])</f>
        <v>Western Australia-Finance</v>
      </c>
      <c r="H172" t="s">
        <v>37</v>
      </c>
      <c r="I172" t="s">
        <v>76</v>
      </c>
    </row>
    <row r="173" spans="3:12" x14ac:dyDescent="0.3">
      <c r="C173" t="s">
        <v>13</v>
      </c>
      <c r="D173" t="s">
        <v>16</v>
      </c>
      <c r="E173" t="s">
        <v>8</v>
      </c>
      <c r="F173" t="s">
        <v>10</v>
      </c>
      <c r="G173" t="str">
        <f>_xlfn.CONCAT(tblLevel2AADGroupWorkspaceMap36[[#This Row],[Level 1 Name]],"-",tblLevel2AADGroupWorkspaceMap36[[#This Row],[Level 2 Name]])</f>
        <v>Western Australia-Sales</v>
      </c>
      <c r="H173" t="s">
        <v>37</v>
      </c>
      <c r="I173" t="s">
        <v>77</v>
      </c>
    </row>
    <row r="174" spans="3:12" x14ac:dyDescent="0.3">
      <c r="C174" t="s">
        <v>14</v>
      </c>
      <c r="D174" t="s">
        <v>17</v>
      </c>
      <c r="E174" t="s">
        <v>19</v>
      </c>
      <c r="F174" t="s">
        <v>6</v>
      </c>
      <c r="G174" t="str">
        <f>_xlfn.CONCAT(tblLevel2AADGroupWorkspaceMap36[[#This Row],[Level 1 Name]],"-",tblLevel2AADGroupWorkspaceMap36[[#This Row],[Level 2 Name]])</f>
        <v>Victoria-Human Resources</v>
      </c>
      <c r="H174" t="s">
        <v>37</v>
      </c>
      <c r="I174" t="s">
        <v>78</v>
      </c>
    </row>
    <row r="175" spans="3:12" x14ac:dyDescent="0.3">
      <c r="C175" t="s">
        <v>14</v>
      </c>
      <c r="D175" t="s">
        <v>17</v>
      </c>
      <c r="E175" t="s">
        <v>7</v>
      </c>
      <c r="F175" t="s">
        <v>9</v>
      </c>
      <c r="G175" t="str">
        <f>_xlfn.CONCAT(tblLevel2AADGroupWorkspaceMap36[[#This Row],[Level 1 Name]],"-",tblLevel2AADGroupWorkspaceMap36[[#This Row],[Level 2 Name]])</f>
        <v>Victoria-Finance</v>
      </c>
      <c r="H175" t="s">
        <v>37</v>
      </c>
      <c r="I175" t="s">
        <v>79</v>
      </c>
    </row>
    <row r="176" spans="3:12" x14ac:dyDescent="0.3">
      <c r="C176" t="s">
        <v>14</v>
      </c>
      <c r="D176" t="s">
        <v>17</v>
      </c>
      <c r="E176" t="s">
        <v>8</v>
      </c>
      <c r="F176" t="s">
        <v>10</v>
      </c>
      <c r="G176" t="str">
        <f>_xlfn.CONCAT(tblLevel2AADGroupWorkspaceMap36[[#This Row],[Level 1 Name]],"-",tblLevel2AADGroupWorkspaceMap36[[#This Row],[Level 2 Name]])</f>
        <v>Victoria-Sales</v>
      </c>
      <c r="H176" t="s">
        <v>37</v>
      </c>
      <c r="I176" t="s">
        <v>80</v>
      </c>
    </row>
    <row r="177" spans="3:10" x14ac:dyDescent="0.3">
      <c r="C177" t="s">
        <v>15</v>
      </c>
      <c r="D177" t="s">
        <v>18</v>
      </c>
      <c r="E177" t="s">
        <v>19</v>
      </c>
      <c r="F177" t="s">
        <v>6</v>
      </c>
      <c r="G177" t="str">
        <f>_xlfn.CONCAT(tblLevel2AADGroupWorkspaceMap36[[#This Row],[Level 1 Name]],"-",tblLevel2AADGroupWorkspaceMap36[[#This Row],[Level 2 Name]])</f>
        <v>New South Wales-Human Resources</v>
      </c>
      <c r="H177" t="s">
        <v>37</v>
      </c>
      <c r="I177" t="s">
        <v>81</v>
      </c>
    </row>
    <row r="178" spans="3:10" x14ac:dyDescent="0.3">
      <c r="C178" t="s">
        <v>15</v>
      </c>
      <c r="D178" t="s">
        <v>18</v>
      </c>
      <c r="E178" t="s">
        <v>7</v>
      </c>
      <c r="F178" t="s">
        <v>9</v>
      </c>
      <c r="G178" t="str">
        <f>_xlfn.CONCAT(tblLevel2AADGroupWorkspaceMap36[[#This Row],[Level 1 Name]],"-",tblLevel2AADGroupWorkspaceMap36[[#This Row],[Level 2 Name]])</f>
        <v>New South Wales-Finance</v>
      </c>
      <c r="H178" t="s">
        <v>37</v>
      </c>
      <c r="I178" t="s">
        <v>82</v>
      </c>
    </row>
    <row r="179" spans="3:10" x14ac:dyDescent="0.3">
      <c r="C179" t="s">
        <v>15</v>
      </c>
      <c r="D179" t="s">
        <v>18</v>
      </c>
      <c r="E179" t="s">
        <v>8</v>
      </c>
      <c r="F179" t="s">
        <v>10</v>
      </c>
      <c r="G179" t="str">
        <f>_xlfn.CONCAT(tblLevel2AADGroupWorkspaceMap36[[#This Row],[Level 1 Name]],"-",tblLevel2AADGroupWorkspaceMap36[[#This Row],[Level 2 Name]])</f>
        <v>New South Wales-Sales</v>
      </c>
      <c r="H179" t="s">
        <v>37</v>
      </c>
      <c r="I179" t="s">
        <v>83</v>
      </c>
    </row>
    <row r="181" spans="3:10" ht="18" x14ac:dyDescent="0.35">
      <c r="C181" s="2" t="s">
        <v>73</v>
      </c>
    </row>
    <row r="182" spans="3:10" x14ac:dyDescent="0.3">
      <c r="C182" t="s">
        <v>59</v>
      </c>
      <c r="D182" t="s">
        <v>60</v>
      </c>
      <c r="E182" t="s">
        <v>61</v>
      </c>
      <c r="F182" t="s">
        <v>62</v>
      </c>
      <c r="G182" t="s">
        <v>63</v>
      </c>
      <c r="H182" s="5" t="s">
        <v>4</v>
      </c>
      <c r="I182" s="5" t="s">
        <v>36</v>
      </c>
      <c r="J182" s="5" t="s">
        <v>27</v>
      </c>
    </row>
    <row r="183" spans="3:10" x14ac:dyDescent="0.3">
      <c r="C183" t="s">
        <v>13</v>
      </c>
      <c r="D183" t="s">
        <v>16</v>
      </c>
      <c r="E183" t="s">
        <v>19</v>
      </c>
      <c r="F183" t="s">
        <v>6</v>
      </c>
      <c r="G183" t="s">
        <v>12</v>
      </c>
      <c r="H183" t="str">
        <f>_xlfn.CONCAT(tblLevel3AADGroupWorkspaceMap37[[#This Row],[Level 1 Name]],"-",tblLevel3AADGroupWorkspaceMap37[[#This Row],[Level 2 Name]],"-",tblLevel3AADGroupWorkspaceMap37[[#This Row],[Level 3 Name]])</f>
        <v>Western Australia-Human Resources-Payroll</v>
      </c>
      <c r="I183" t="s">
        <v>37</v>
      </c>
      <c r="J183" t="s">
        <v>39</v>
      </c>
    </row>
    <row r="184" spans="3:10" x14ac:dyDescent="0.3">
      <c r="C184" t="s">
        <v>13</v>
      </c>
      <c r="D184" t="s">
        <v>16</v>
      </c>
      <c r="E184" t="s">
        <v>19</v>
      </c>
      <c r="F184" t="s">
        <v>6</v>
      </c>
      <c r="G184" t="s">
        <v>12</v>
      </c>
      <c r="H184" t="str">
        <f>_xlfn.CONCAT(tblLevel3AADGroupWorkspaceMap37[[#This Row],[Level 1 Name]],"-",tblLevel3AADGroupWorkspaceMap37[[#This Row],[Level 2 Name]],"-",tblLevel3AADGroupWorkspaceMap37[[#This Row],[Level 3 Name]])</f>
        <v>Western Australia-Human Resources-Payroll</v>
      </c>
      <c r="I184" t="s">
        <v>38</v>
      </c>
      <c r="J184" t="s">
        <v>40</v>
      </c>
    </row>
    <row r="185" spans="3:10" x14ac:dyDescent="0.3">
      <c r="C185" t="s">
        <v>13</v>
      </c>
      <c r="D185" t="s">
        <v>16</v>
      </c>
      <c r="E185" t="s">
        <v>7</v>
      </c>
      <c r="F185" t="s">
        <v>9</v>
      </c>
      <c r="G185" t="s">
        <v>11</v>
      </c>
      <c r="H185" t="str">
        <f>_xlfn.CONCAT(tblLevel3AADGroupWorkspaceMap37[[#This Row],[Level 1 Name]],"-",tblLevel3AADGroupWorkspaceMap37[[#This Row],[Level 2 Name]],"-",tblLevel3AADGroupWorkspaceMap37[[#This Row],[Level 3 Name]])</f>
        <v>Western Australia-Finance-Reconciliation</v>
      </c>
      <c r="I185" t="s">
        <v>37</v>
      </c>
      <c r="J185" t="s">
        <v>41</v>
      </c>
    </row>
    <row r="186" spans="3:10" x14ac:dyDescent="0.3">
      <c r="C186" t="s">
        <v>13</v>
      </c>
      <c r="D186" t="s">
        <v>16</v>
      </c>
      <c r="E186" t="s">
        <v>7</v>
      </c>
      <c r="F186" t="s">
        <v>9</v>
      </c>
      <c r="G186" t="s">
        <v>11</v>
      </c>
      <c r="H186" t="str">
        <f>_xlfn.CONCAT(tblLevel3AADGroupWorkspaceMap37[[#This Row],[Level 1 Name]],"-",tblLevel3AADGroupWorkspaceMap37[[#This Row],[Level 2 Name]],"-",tblLevel3AADGroupWorkspaceMap37[[#This Row],[Level 3 Name]])</f>
        <v>Western Australia-Finance-Reconciliation</v>
      </c>
      <c r="I186" t="s">
        <v>38</v>
      </c>
      <c r="J186" t="s">
        <v>42</v>
      </c>
    </row>
    <row r="187" spans="3:10" x14ac:dyDescent="0.3">
      <c r="C187" t="s">
        <v>13</v>
      </c>
      <c r="D187" t="s">
        <v>16</v>
      </c>
      <c r="E187" t="s">
        <v>8</v>
      </c>
      <c r="F187" t="s">
        <v>10</v>
      </c>
      <c r="G187" t="s">
        <v>123</v>
      </c>
      <c r="H187" t="str">
        <f>_xlfn.CONCAT(tblLevel3AADGroupWorkspaceMap37[[#This Row],[Level 1 Name]],"-",tblLevel3AADGroupWorkspaceMap37[[#This Row],[Level 2 Name]],"-",tblLevel3AADGroupWorkspaceMap37[[#This Row],[Level 3 Name]])</f>
        <v>Western Australia-Sales-CustomerSupport</v>
      </c>
      <c r="I187" t="s">
        <v>37</v>
      </c>
      <c r="J187" t="s">
        <v>127</v>
      </c>
    </row>
    <row r="188" spans="3:10" x14ac:dyDescent="0.3">
      <c r="C188" t="s">
        <v>13</v>
      </c>
      <c r="D188" t="s">
        <v>16</v>
      </c>
      <c r="E188" t="s">
        <v>8</v>
      </c>
      <c r="F188" t="s">
        <v>10</v>
      </c>
      <c r="G188" t="s">
        <v>123</v>
      </c>
      <c r="H188" t="str">
        <f>_xlfn.CONCAT(tblLevel3AADGroupWorkspaceMap37[[#This Row],[Level 1 Name]],"-",tblLevel3AADGroupWorkspaceMap37[[#This Row],[Level 2 Name]],"-",tblLevel3AADGroupWorkspaceMap37[[#This Row],[Level 3 Name]])</f>
        <v>Western Australia-Sales-CustomerSupport</v>
      </c>
      <c r="I188" t="s">
        <v>38</v>
      </c>
      <c r="J188" t="s">
        <v>128</v>
      </c>
    </row>
    <row r="189" spans="3:10" x14ac:dyDescent="0.3">
      <c r="C189" t="s">
        <v>14</v>
      </c>
      <c r="D189" t="s">
        <v>17</v>
      </c>
      <c r="E189" t="s">
        <v>19</v>
      </c>
      <c r="F189" t="s">
        <v>6</v>
      </c>
      <c r="G189" t="s">
        <v>12</v>
      </c>
      <c r="H189" t="str">
        <f>_xlfn.CONCAT(tblLevel3AADGroupWorkspaceMap37[[#This Row],[Level 1 Name]],"-",tblLevel3AADGroupWorkspaceMap37[[#This Row],[Level 2 Name]],"-",tblLevel3AADGroupWorkspaceMap37[[#This Row],[Level 3 Name]])</f>
        <v>Victoria-Human Resources-Payroll</v>
      </c>
      <c r="I189" t="s">
        <v>37</v>
      </c>
      <c r="J189" t="s">
        <v>43</v>
      </c>
    </row>
    <row r="190" spans="3:10" x14ac:dyDescent="0.3">
      <c r="C190" t="s">
        <v>14</v>
      </c>
      <c r="D190" t="s">
        <v>17</v>
      </c>
      <c r="E190" t="s">
        <v>19</v>
      </c>
      <c r="F190" t="s">
        <v>6</v>
      </c>
      <c r="G190" t="s">
        <v>12</v>
      </c>
      <c r="H190" t="str">
        <f>_xlfn.CONCAT(tblLevel3AADGroupWorkspaceMap37[[#This Row],[Level 1 Name]],"-",tblLevel3AADGroupWorkspaceMap37[[#This Row],[Level 2 Name]],"-",tblLevel3AADGroupWorkspaceMap37[[#This Row],[Level 3 Name]])</f>
        <v>Victoria-Human Resources-Payroll</v>
      </c>
      <c r="I190" t="s">
        <v>38</v>
      </c>
      <c r="J190" t="s">
        <v>44</v>
      </c>
    </row>
    <row r="191" spans="3:10" x14ac:dyDescent="0.3">
      <c r="C191" t="s">
        <v>14</v>
      </c>
      <c r="D191" t="s">
        <v>17</v>
      </c>
      <c r="E191" t="s">
        <v>7</v>
      </c>
      <c r="F191" t="s">
        <v>9</v>
      </c>
      <c r="G191" t="s">
        <v>11</v>
      </c>
      <c r="H191" t="str">
        <f>_xlfn.CONCAT(tblLevel3AADGroupWorkspaceMap37[[#This Row],[Level 1 Name]],"-",tblLevel3AADGroupWorkspaceMap37[[#This Row],[Level 2 Name]],"-",tblLevel3AADGroupWorkspaceMap37[[#This Row],[Level 3 Name]])</f>
        <v>Victoria-Finance-Reconciliation</v>
      </c>
      <c r="I191" t="s">
        <v>37</v>
      </c>
      <c r="J191" t="s">
        <v>45</v>
      </c>
    </row>
    <row r="192" spans="3:10" x14ac:dyDescent="0.3">
      <c r="C192" t="s">
        <v>14</v>
      </c>
      <c r="D192" t="s">
        <v>17</v>
      </c>
      <c r="E192" t="s">
        <v>7</v>
      </c>
      <c r="F192" t="s">
        <v>9</v>
      </c>
      <c r="G192" t="s">
        <v>11</v>
      </c>
      <c r="H192" t="str">
        <f>_xlfn.CONCAT(tblLevel3AADGroupWorkspaceMap37[[#This Row],[Level 1 Name]],"-",tblLevel3AADGroupWorkspaceMap37[[#This Row],[Level 2 Name]],"-",tblLevel3AADGroupWorkspaceMap37[[#This Row],[Level 3 Name]])</f>
        <v>Victoria-Finance-Reconciliation</v>
      </c>
      <c r="I192" t="s">
        <v>38</v>
      </c>
      <c r="J192" t="s">
        <v>46</v>
      </c>
    </row>
    <row r="193" spans="3:10" x14ac:dyDescent="0.3">
      <c r="C193" t="s">
        <v>14</v>
      </c>
      <c r="D193" t="s">
        <v>17</v>
      </c>
      <c r="E193" t="s">
        <v>8</v>
      </c>
      <c r="F193" t="s">
        <v>10</v>
      </c>
      <c r="G193" t="s">
        <v>123</v>
      </c>
      <c r="H193" t="str">
        <f>_xlfn.CONCAT(tblLevel3AADGroupWorkspaceMap37[[#This Row],[Level 1 Name]],"-",tblLevel3AADGroupWorkspaceMap37[[#This Row],[Level 2 Name]],"-",tblLevel3AADGroupWorkspaceMap37[[#This Row],[Level 3 Name]])</f>
        <v>Victoria-Sales-CustomerSupport</v>
      </c>
      <c r="I193" t="s">
        <v>37</v>
      </c>
      <c r="J193" t="s">
        <v>129</v>
      </c>
    </row>
    <row r="194" spans="3:10" x14ac:dyDescent="0.3">
      <c r="C194" t="s">
        <v>14</v>
      </c>
      <c r="D194" t="s">
        <v>17</v>
      </c>
      <c r="E194" t="s">
        <v>8</v>
      </c>
      <c r="F194" t="s">
        <v>10</v>
      </c>
      <c r="G194" t="s">
        <v>123</v>
      </c>
      <c r="H194" t="str">
        <f>_xlfn.CONCAT(tblLevel3AADGroupWorkspaceMap37[[#This Row],[Level 1 Name]],"-",tblLevel3AADGroupWorkspaceMap37[[#This Row],[Level 2 Name]],"-",tblLevel3AADGroupWorkspaceMap37[[#This Row],[Level 3 Name]])</f>
        <v>Victoria-Sales-CustomerSupport</v>
      </c>
      <c r="I194" t="s">
        <v>38</v>
      </c>
      <c r="J194" t="s">
        <v>130</v>
      </c>
    </row>
    <row r="195" spans="3:10" x14ac:dyDescent="0.3">
      <c r="C195" t="s">
        <v>15</v>
      </c>
      <c r="D195" t="s">
        <v>18</v>
      </c>
      <c r="E195" t="s">
        <v>19</v>
      </c>
      <c r="F195" t="s">
        <v>6</v>
      </c>
      <c r="G195" t="s">
        <v>12</v>
      </c>
      <c r="H195" t="str">
        <f>_xlfn.CONCAT(tblLevel3AADGroupWorkspaceMap37[[#This Row],[Level 1 Name]],"-",tblLevel3AADGroupWorkspaceMap37[[#This Row],[Level 2 Name]],"-",tblLevel3AADGroupWorkspaceMap37[[#This Row],[Level 3 Name]])</f>
        <v>New South Wales-Human Resources-Payroll</v>
      </c>
      <c r="I195" t="s">
        <v>37</v>
      </c>
      <c r="J195" t="s">
        <v>47</v>
      </c>
    </row>
    <row r="196" spans="3:10" x14ac:dyDescent="0.3">
      <c r="C196" t="s">
        <v>15</v>
      </c>
      <c r="D196" t="s">
        <v>18</v>
      </c>
      <c r="E196" t="s">
        <v>19</v>
      </c>
      <c r="F196" t="s">
        <v>6</v>
      </c>
      <c r="G196" t="s">
        <v>12</v>
      </c>
      <c r="H196" t="str">
        <f>_xlfn.CONCAT(tblLevel3AADGroupWorkspaceMap37[[#This Row],[Level 1 Name]],"-",tblLevel3AADGroupWorkspaceMap37[[#This Row],[Level 2 Name]],"-",tblLevel3AADGroupWorkspaceMap37[[#This Row],[Level 3 Name]])</f>
        <v>New South Wales-Human Resources-Payroll</v>
      </c>
      <c r="I196" t="s">
        <v>38</v>
      </c>
      <c r="J196" t="s">
        <v>48</v>
      </c>
    </row>
    <row r="197" spans="3:10" x14ac:dyDescent="0.3">
      <c r="C197" t="s">
        <v>15</v>
      </c>
      <c r="D197" t="s">
        <v>18</v>
      </c>
      <c r="E197" t="s">
        <v>7</v>
      </c>
      <c r="F197" t="s">
        <v>9</v>
      </c>
      <c r="G197" t="s">
        <v>11</v>
      </c>
      <c r="H197" t="str">
        <f>_xlfn.CONCAT(tblLevel3AADGroupWorkspaceMap37[[#This Row],[Level 1 Name]],"-",tblLevel3AADGroupWorkspaceMap37[[#This Row],[Level 2 Name]],"-",tblLevel3AADGroupWorkspaceMap37[[#This Row],[Level 3 Name]])</f>
        <v>New South Wales-Finance-Reconciliation</v>
      </c>
      <c r="I197" t="s">
        <v>37</v>
      </c>
      <c r="J197" t="s">
        <v>49</v>
      </c>
    </row>
    <row r="198" spans="3:10" x14ac:dyDescent="0.3">
      <c r="C198" t="s">
        <v>15</v>
      </c>
      <c r="D198" t="s">
        <v>18</v>
      </c>
      <c r="E198" t="s">
        <v>7</v>
      </c>
      <c r="F198" t="s">
        <v>9</v>
      </c>
      <c r="G198" t="s">
        <v>11</v>
      </c>
      <c r="H198" t="str">
        <f>_xlfn.CONCAT(tblLevel3AADGroupWorkspaceMap37[[#This Row],[Level 1 Name]],"-",tblLevel3AADGroupWorkspaceMap37[[#This Row],[Level 2 Name]],"-",tblLevel3AADGroupWorkspaceMap37[[#This Row],[Level 3 Name]])</f>
        <v>New South Wales-Finance-Reconciliation</v>
      </c>
      <c r="I198" t="s">
        <v>38</v>
      </c>
      <c r="J198" t="s">
        <v>50</v>
      </c>
    </row>
    <row r="199" spans="3:10" x14ac:dyDescent="0.3">
      <c r="C199" t="s">
        <v>15</v>
      </c>
      <c r="D199" t="s">
        <v>18</v>
      </c>
      <c r="E199" t="s">
        <v>8</v>
      </c>
      <c r="F199" t="s">
        <v>10</v>
      </c>
      <c r="G199" t="s">
        <v>123</v>
      </c>
      <c r="H199" t="str">
        <f>_xlfn.CONCAT(tblLevel3AADGroupWorkspaceMap37[[#This Row],[Level 1 Name]],"-",tblLevel3AADGroupWorkspaceMap37[[#This Row],[Level 2 Name]],"-",tblLevel3AADGroupWorkspaceMap37[[#This Row],[Level 3 Name]])</f>
        <v>New South Wales-Sales-CustomerSupport</v>
      </c>
      <c r="I199" t="s">
        <v>37</v>
      </c>
      <c r="J199" t="s">
        <v>131</v>
      </c>
    </row>
    <row r="200" spans="3:10" x14ac:dyDescent="0.3">
      <c r="C200" t="s">
        <v>15</v>
      </c>
      <c r="D200" t="s">
        <v>18</v>
      </c>
      <c r="E200" t="s">
        <v>8</v>
      </c>
      <c r="F200" t="s">
        <v>10</v>
      </c>
      <c r="G200" t="s">
        <v>123</v>
      </c>
      <c r="H200" s="4" t="str">
        <f>_xlfn.CONCAT(tblLevel3AADGroupWorkspaceMap37[[#This Row],[Level 1 Name]],"-",tblLevel3AADGroupWorkspaceMap37[[#This Row],[Level 2 Name]],"-",tblLevel3AADGroupWorkspaceMap37[[#This Row],[Level 3 Name]])</f>
        <v>New South Wales-Sales-CustomerSupport</v>
      </c>
      <c r="I200" t="s">
        <v>38</v>
      </c>
      <c r="J200" t="s">
        <v>132</v>
      </c>
    </row>
  </sheetData>
  <mergeCells count="1">
    <mergeCell ref="B5:G8"/>
  </mergeCells>
  <pageMargins left="0.7" right="0.7" top="0.75" bottom="0.75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D798-A0F9-4441-9DAB-33F3635EFB50}">
  <dimension ref="B2:W14"/>
  <sheetViews>
    <sheetView showGridLines="0" zoomScale="85" zoomScaleNormal="85" workbookViewId="0">
      <selection activeCell="D5" sqref="D5:D8"/>
    </sheetView>
  </sheetViews>
  <sheetFormatPr defaultRowHeight="14.4" x14ac:dyDescent="0.3"/>
  <cols>
    <col min="1" max="1" width="3.21875" customWidth="1"/>
    <col min="2" max="2" width="18.44140625" customWidth="1"/>
    <col min="3" max="3" width="14.77734375" customWidth="1"/>
    <col min="4" max="4" width="26.88671875" bestFit="1" customWidth="1"/>
    <col min="5" max="6" width="26.88671875" customWidth="1"/>
    <col min="8" max="8" width="40.44140625" bestFit="1" customWidth="1"/>
    <col min="9" max="9" width="15.109375" bestFit="1" customWidth="1"/>
    <col min="10" max="10" width="24.5546875" bestFit="1" customWidth="1"/>
    <col min="11" max="11" width="23.88671875" bestFit="1" customWidth="1"/>
    <col min="12" max="12" width="35" bestFit="1" customWidth="1"/>
    <col min="13" max="14" width="35" customWidth="1"/>
    <col min="16" max="16" width="26.6640625" bestFit="1" customWidth="1"/>
    <col min="17" max="17" width="14.6640625" bestFit="1" customWidth="1"/>
    <col min="18" max="18" width="24" bestFit="1" customWidth="1"/>
    <col min="19" max="19" width="23.109375" bestFit="1" customWidth="1"/>
    <col min="20" max="20" width="17.109375" bestFit="1" customWidth="1"/>
    <col min="21" max="21" width="41.88671875" bestFit="1" customWidth="1"/>
    <col min="22" max="22" width="32.109375" customWidth="1"/>
    <col min="23" max="23" width="34.109375" customWidth="1"/>
  </cols>
  <sheetData>
    <row r="2" spans="2:23" ht="21" x14ac:dyDescent="0.4">
      <c r="B2" s="3" t="s">
        <v>0</v>
      </c>
    </row>
    <row r="4" spans="2:23" ht="18" x14ac:dyDescent="0.35">
      <c r="B4" s="2" t="s">
        <v>67</v>
      </c>
      <c r="H4" s="2" t="s">
        <v>68</v>
      </c>
      <c r="P4" s="2" t="s">
        <v>69</v>
      </c>
    </row>
    <row r="5" spans="2:23" x14ac:dyDescent="0.3">
      <c r="B5" t="s">
        <v>59</v>
      </c>
      <c r="C5" t="s">
        <v>60</v>
      </c>
      <c r="D5" s="5" t="s">
        <v>4</v>
      </c>
      <c r="E5" s="5" t="s">
        <v>143</v>
      </c>
      <c r="F5" s="5" t="s">
        <v>142</v>
      </c>
      <c r="H5" t="s">
        <v>59</v>
      </c>
      <c r="I5" t="s">
        <v>60</v>
      </c>
      <c r="J5" t="s">
        <v>61</v>
      </c>
      <c r="K5" t="s">
        <v>62</v>
      </c>
      <c r="L5" s="5" t="s">
        <v>4</v>
      </c>
      <c r="M5" s="5" t="s">
        <v>143</v>
      </c>
      <c r="N5" s="5" t="s">
        <v>142</v>
      </c>
      <c r="P5" t="s">
        <v>59</v>
      </c>
      <c r="Q5" t="s">
        <v>60</v>
      </c>
      <c r="R5" t="s">
        <v>61</v>
      </c>
      <c r="S5" t="s">
        <v>62</v>
      </c>
      <c r="T5" t="s">
        <v>63</v>
      </c>
      <c r="U5" s="5" t="s">
        <v>4</v>
      </c>
      <c r="V5" s="5" t="s">
        <v>143</v>
      </c>
      <c r="W5" s="5" t="s">
        <v>142</v>
      </c>
    </row>
    <row r="6" spans="2:23" x14ac:dyDescent="0.3">
      <c r="B6" t="s">
        <v>13</v>
      </c>
      <c r="C6" t="s">
        <v>16</v>
      </c>
      <c r="D6" t="str">
        <f>_xlfn.CONCAT(tblLevel1OrganizationWorkspaceMap[[#This Row],[Level 1 Name]])</f>
        <v>Western Australia</v>
      </c>
      <c r="E6">
        <v>1</v>
      </c>
      <c r="F6">
        <v>1</v>
      </c>
      <c r="H6" t="s">
        <v>13</v>
      </c>
      <c r="I6" t="s">
        <v>16</v>
      </c>
      <c r="J6" t="s">
        <v>19</v>
      </c>
      <c r="K6" t="s">
        <v>6</v>
      </c>
      <c r="L6" t="str">
        <f>_xlfn.CONCAT(tblLevel2OrganizationWorkspaceMap[[#This Row],[Level 1 Name]],"-",tblLevel2OrganizationWorkspaceMap[[#This Row],[Level 2 Name]])</f>
        <v>Western Australia-Human Resources</v>
      </c>
      <c r="M6">
        <v>1</v>
      </c>
      <c r="N6">
        <v>1</v>
      </c>
      <c r="P6" t="s">
        <v>13</v>
      </c>
      <c r="Q6" t="s">
        <v>16</v>
      </c>
      <c r="R6" t="s">
        <v>19</v>
      </c>
      <c r="S6" t="s">
        <v>6</v>
      </c>
      <c r="T6" t="s">
        <v>12</v>
      </c>
      <c r="U6" t="str">
        <f>_xlfn.CONCAT(tblLevel3OrganizationWorkspaceMap[[#This Row],[Level 1 Name]],"-",tblLevel3OrganizationWorkspaceMap[[#This Row],[Level 2 Name]],"-",tblLevel3OrganizationWorkspaceMap[[#This Row],[Level 3 Name]])</f>
        <v>Western Australia-Human Resources-Payroll</v>
      </c>
      <c r="V6">
        <v>1</v>
      </c>
      <c r="W6">
        <v>1</v>
      </c>
    </row>
    <row r="7" spans="2:23" x14ac:dyDescent="0.3">
      <c r="B7" t="s">
        <v>14</v>
      </c>
      <c r="C7" t="s">
        <v>17</v>
      </c>
      <c r="D7" t="str">
        <f>_xlfn.CONCAT(tblLevel1OrganizationWorkspaceMap[[#This Row],[Level 1 Name]])</f>
        <v>Victoria</v>
      </c>
      <c r="E7">
        <v>1</v>
      </c>
      <c r="F7">
        <v>1</v>
      </c>
      <c r="H7" t="s">
        <v>13</v>
      </c>
      <c r="I7" t="s">
        <v>16</v>
      </c>
      <c r="J7" t="s">
        <v>7</v>
      </c>
      <c r="K7" t="s">
        <v>9</v>
      </c>
      <c r="L7" t="str">
        <f>_xlfn.CONCAT(tblLevel2OrganizationWorkspaceMap[[#This Row],[Level 1 Name]],"-",tblLevel2OrganizationWorkspaceMap[[#This Row],[Level 2 Name]])</f>
        <v>Western Australia-Finance</v>
      </c>
      <c r="M7">
        <v>1</v>
      </c>
      <c r="N7">
        <v>1</v>
      </c>
      <c r="P7" t="s">
        <v>13</v>
      </c>
      <c r="Q7" t="s">
        <v>16</v>
      </c>
      <c r="R7" t="s">
        <v>7</v>
      </c>
      <c r="S7" t="s">
        <v>9</v>
      </c>
      <c r="T7" t="s">
        <v>11</v>
      </c>
      <c r="U7" t="str">
        <f>_xlfn.CONCAT(tblLevel3OrganizationWorkspaceMap[[#This Row],[Level 1 Name]],"-",tblLevel3OrganizationWorkspaceMap[[#This Row],[Level 2 Name]],"-",tblLevel3OrganizationWorkspaceMap[[#This Row],[Level 3 Name]])</f>
        <v>Western Australia-Finance-Reconciliation</v>
      </c>
      <c r="V7">
        <v>1</v>
      </c>
      <c r="W7">
        <v>1</v>
      </c>
    </row>
    <row r="8" spans="2:23" x14ac:dyDescent="0.3">
      <c r="B8" t="s">
        <v>15</v>
      </c>
      <c r="C8" t="s">
        <v>18</v>
      </c>
      <c r="D8" t="str">
        <f>_xlfn.CONCAT(tblLevel1OrganizationWorkspaceMap[[#This Row],[Level 1 Name]])</f>
        <v>New South Wales</v>
      </c>
      <c r="E8">
        <v>1</v>
      </c>
      <c r="F8">
        <v>1</v>
      </c>
      <c r="H8" t="s">
        <v>13</v>
      </c>
      <c r="I8" t="s">
        <v>16</v>
      </c>
      <c r="J8" t="s">
        <v>8</v>
      </c>
      <c r="K8" t="s">
        <v>10</v>
      </c>
      <c r="L8" t="str">
        <f>_xlfn.CONCAT(tblLevel2OrganizationWorkspaceMap[[#This Row],[Level 1 Name]],"-",tblLevel2OrganizationWorkspaceMap[[#This Row],[Level 2 Name]])</f>
        <v>Western Australia-Sales</v>
      </c>
      <c r="M8">
        <v>1</v>
      </c>
      <c r="N8">
        <v>1</v>
      </c>
      <c r="P8" t="s">
        <v>13</v>
      </c>
      <c r="Q8" t="s">
        <v>16</v>
      </c>
      <c r="R8" t="s">
        <v>8</v>
      </c>
      <c r="S8" t="s">
        <v>10</v>
      </c>
      <c r="T8" t="s">
        <v>123</v>
      </c>
      <c r="U8" t="str">
        <f>_xlfn.CONCAT(tblLevel3OrganizationWorkspaceMap[[#This Row],[Level 1 Name]],"-",tblLevel3OrganizationWorkspaceMap[[#This Row],[Level 2 Name]],"-",tblLevel3OrganizationWorkspaceMap[[#This Row],[Level 3 Name]])</f>
        <v>Western Australia-Sales-CustomerSupport</v>
      </c>
      <c r="V8">
        <v>1</v>
      </c>
      <c r="W8">
        <v>1</v>
      </c>
    </row>
    <row r="9" spans="2:23" x14ac:dyDescent="0.3">
      <c r="H9" t="s">
        <v>14</v>
      </c>
      <c r="I9" t="s">
        <v>17</v>
      </c>
      <c r="J9" t="s">
        <v>19</v>
      </c>
      <c r="K9" t="s">
        <v>6</v>
      </c>
      <c r="L9" t="str">
        <f>_xlfn.CONCAT(tblLevel2OrganizationWorkspaceMap[[#This Row],[Level 1 Name]],"-",tblLevel2OrganizationWorkspaceMap[[#This Row],[Level 2 Name]])</f>
        <v>Victoria-Human Resources</v>
      </c>
      <c r="M9">
        <v>1</v>
      </c>
      <c r="N9">
        <v>1</v>
      </c>
      <c r="P9" t="s">
        <v>14</v>
      </c>
      <c r="Q9" t="s">
        <v>17</v>
      </c>
      <c r="R9" t="s">
        <v>19</v>
      </c>
      <c r="S9" t="s">
        <v>6</v>
      </c>
      <c r="T9" t="s">
        <v>12</v>
      </c>
      <c r="U9" t="str">
        <f>_xlfn.CONCAT(tblLevel3OrganizationWorkspaceMap[[#This Row],[Level 1 Name]],"-",tblLevel3OrganizationWorkspaceMap[[#This Row],[Level 2 Name]],"-",tblLevel3OrganizationWorkspaceMap[[#This Row],[Level 3 Name]])</f>
        <v>Victoria-Human Resources-Payroll</v>
      </c>
      <c r="V9">
        <v>1</v>
      </c>
      <c r="W9">
        <v>1</v>
      </c>
    </row>
    <row r="10" spans="2:23" x14ac:dyDescent="0.3">
      <c r="H10" t="s">
        <v>14</v>
      </c>
      <c r="I10" t="s">
        <v>17</v>
      </c>
      <c r="J10" t="s">
        <v>7</v>
      </c>
      <c r="K10" t="s">
        <v>9</v>
      </c>
      <c r="L10" t="str">
        <f>_xlfn.CONCAT(tblLevel2OrganizationWorkspaceMap[[#This Row],[Level 1 Name]],"-",tblLevel2OrganizationWorkspaceMap[[#This Row],[Level 2 Name]])</f>
        <v>Victoria-Finance</v>
      </c>
      <c r="M10">
        <v>1</v>
      </c>
      <c r="N10">
        <v>1</v>
      </c>
      <c r="P10" t="s">
        <v>14</v>
      </c>
      <c r="Q10" t="s">
        <v>17</v>
      </c>
      <c r="R10" t="s">
        <v>7</v>
      </c>
      <c r="S10" t="s">
        <v>9</v>
      </c>
      <c r="T10" t="s">
        <v>11</v>
      </c>
      <c r="U10" t="str">
        <f>_xlfn.CONCAT(tblLevel3OrganizationWorkspaceMap[[#This Row],[Level 1 Name]],"-",tblLevel3OrganizationWorkspaceMap[[#This Row],[Level 2 Name]],"-",tblLevel3OrganizationWorkspaceMap[[#This Row],[Level 3 Name]])</f>
        <v>Victoria-Finance-Reconciliation</v>
      </c>
      <c r="V10">
        <v>1</v>
      </c>
      <c r="W10">
        <v>1</v>
      </c>
    </row>
    <row r="11" spans="2:23" x14ac:dyDescent="0.3">
      <c r="H11" t="s">
        <v>14</v>
      </c>
      <c r="I11" t="s">
        <v>17</v>
      </c>
      <c r="J11" t="s">
        <v>8</v>
      </c>
      <c r="K11" t="s">
        <v>10</v>
      </c>
      <c r="L11" t="str">
        <f>_xlfn.CONCAT(tblLevel2OrganizationWorkspaceMap[[#This Row],[Level 1 Name]],"-",tblLevel2OrganizationWorkspaceMap[[#This Row],[Level 2 Name]])</f>
        <v>Victoria-Sales</v>
      </c>
      <c r="M11">
        <v>1</v>
      </c>
      <c r="N11">
        <v>1</v>
      </c>
      <c r="P11" t="s">
        <v>14</v>
      </c>
      <c r="Q11" t="s">
        <v>17</v>
      </c>
      <c r="R11" t="s">
        <v>8</v>
      </c>
      <c r="S11" t="s">
        <v>10</v>
      </c>
      <c r="T11" t="s">
        <v>123</v>
      </c>
      <c r="U11" t="str">
        <f>_xlfn.CONCAT(tblLevel3OrganizationWorkspaceMap[[#This Row],[Level 1 Name]],"-",tblLevel3OrganizationWorkspaceMap[[#This Row],[Level 2 Name]],"-",tblLevel3OrganizationWorkspaceMap[[#This Row],[Level 3 Name]])</f>
        <v>Victoria-Sales-CustomerSupport</v>
      </c>
      <c r="V11">
        <v>1</v>
      </c>
      <c r="W11">
        <v>1</v>
      </c>
    </row>
    <row r="12" spans="2:23" x14ac:dyDescent="0.3">
      <c r="H12" t="s">
        <v>15</v>
      </c>
      <c r="I12" t="s">
        <v>18</v>
      </c>
      <c r="J12" t="s">
        <v>19</v>
      </c>
      <c r="K12" t="s">
        <v>6</v>
      </c>
      <c r="L12" t="str">
        <f>_xlfn.CONCAT(tblLevel2OrganizationWorkspaceMap[[#This Row],[Level 1 Name]],"-",tblLevel2OrganizationWorkspaceMap[[#This Row],[Level 2 Name]])</f>
        <v>New South Wales-Human Resources</v>
      </c>
      <c r="M12">
        <v>1</v>
      </c>
      <c r="N12">
        <v>1</v>
      </c>
      <c r="P12" t="s">
        <v>15</v>
      </c>
      <c r="Q12" t="s">
        <v>18</v>
      </c>
      <c r="R12" t="s">
        <v>19</v>
      </c>
      <c r="S12" t="s">
        <v>6</v>
      </c>
      <c r="T12" t="s">
        <v>12</v>
      </c>
      <c r="U12" t="str">
        <f>_xlfn.CONCAT(tblLevel3OrganizationWorkspaceMap[[#This Row],[Level 1 Name]],"-",tblLevel3OrganizationWorkspaceMap[[#This Row],[Level 2 Name]],"-",tblLevel3OrganizationWorkspaceMap[[#This Row],[Level 3 Name]])</f>
        <v>New South Wales-Human Resources-Payroll</v>
      </c>
      <c r="V12">
        <v>1</v>
      </c>
      <c r="W12">
        <v>1</v>
      </c>
    </row>
    <row r="13" spans="2:23" x14ac:dyDescent="0.3">
      <c r="H13" t="s">
        <v>15</v>
      </c>
      <c r="I13" t="s">
        <v>18</v>
      </c>
      <c r="J13" t="s">
        <v>7</v>
      </c>
      <c r="K13" t="s">
        <v>9</v>
      </c>
      <c r="L13" t="str">
        <f>_xlfn.CONCAT(tblLevel2OrganizationWorkspaceMap[[#This Row],[Level 1 Name]],"-",tblLevel2OrganizationWorkspaceMap[[#This Row],[Level 2 Name]])</f>
        <v>New South Wales-Finance</v>
      </c>
      <c r="M13">
        <v>1</v>
      </c>
      <c r="N13">
        <v>1</v>
      </c>
      <c r="P13" t="s">
        <v>15</v>
      </c>
      <c r="Q13" t="s">
        <v>18</v>
      </c>
      <c r="R13" t="s">
        <v>7</v>
      </c>
      <c r="S13" t="s">
        <v>9</v>
      </c>
      <c r="T13" t="s">
        <v>11</v>
      </c>
      <c r="U13" t="str">
        <f>_xlfn.CONCAT(tblLevel3OrganizationWorkspaceMap[[#This Row],[Level 1 Name]],"-",tblLevel3OrganizationWorkspaceMap[[#This Row],[Level 2 Name]],"-",tblLevel3OrganizationWorkspaceMap[[#This Row],[Level 3 Name]])</f>
        <v>New South Wales-Finance-Reconciliation</v>
      </c>
      <c r="V13">
        <v>1</v>
      </c>
      <c r="W13">
        <v>1</v>
      </c>
    </row>
    <row r="14" spans="2:23" x14ac:dyDescent="0.3">
      <c r="H14" t="s">
        <v>15</v>
      </c>
      <c r="I14" t="s">
        <v>18</v>
      </c>
      <c r="J14" t="s">
        <v>8</v>
      </c>
      <c r="K14" t="s">
        <v>10</v>
      </c>
      <c r="L14" t="str">
        <f>_xlfn.CONCAT(tblLevel2OrganizationWorkspaceMap[[#This Row],[Level 1 Name]],"-",tblLevel2OrganizationWorkspaceMap[[#This Row],[Level 2 Name]])</f>
        <v>New South Wales-Sales</v>
      </c>
      <c r="M14">
        <v>1</v>
      </c>
      <c r="N14">
        <v>1</v>
      </c>
      <c r="P14" t="s">
        <v>15</v>
      </c>
      <c r="Q14" t="s">
        <v>18</v>
      </c>
      <c r="R14" t="s">
        <v>8</v>
      </c>
      <c r="S14" t="s">
        <v>10</v>
      </c>
      <c r="T14" t="s">
        <v>123</v>
      </c>
      <c r="U14" t="str">
        <f>_xlfn.CONCAT(tblLevel3OrganizationWorkspaceMap[[#This Row],[Level 1 Name]],"-",tblLevel3OrganizationWorkspaceMap[[#This Row],[Level 2 Name]],"-",tblLevel3OrganizationWorkspaceMap[[#This Row],[Level 3 Name]])</f>
        <v>New South Wales-Sales-CustomerSupport</v>
      </c>
      <c r="V14">
        <v>1</v>
      </c>
      <c r="W14">
        <v>1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FFDD-18AA-4944-9FC2-940D068FDBB8}">
  <dimension ref="B2:AC41"/>
  <sheetViews>
    <sheetView showGridLines="0" topLeftCell="S1" zoomScale="70" zoomScaleNormal="70" workbookViewId="0">
      <selection activeCell="T5" sqref="T5:AC41"/>
    </sheetView>
  </sheetViews>
  <sheetFormatPr defaultRowHeight="14.4" x14ac:dyDescent="0.3"/>
  <cols>
    <col min="1" max="1" width="3.21875" customWidth="1"/>
    <col min="2" max="2" width="36.6640625" bestFit="1" customWidth="1"/>
    <col min="3" max="3" width="18.77734375" bestFit="1" customWidth="1"/>
    <col min="4" max="4" width="32.6640625" bestFit="1" customWidth="1"/>
    <col min="5" max="5" width="53.88671875" bestFit="1" customWidth="1"/>
    <col min="6" max="6" width="21.109375" bestFit="1" customWidth="1"/>
    <col min="7" max="7" width="32.21875" bestFit="1" customWidth="1"/>
    <col min="8" max="8" width="20.77734375" bestFit="1" customWidth="1"/>
    <col min="9" max="9" width="8.88671875" customWidth="1"/>
    <col min="10" max="10" width="50.6640625" bestFit="1" customWidth="1"/>
    <col min="11" max="11" width="18.77734375" bestFit="1" customWidth="1"/>
    <col min="12" max="12" width="19.6640625" bestFit="1" customWidth="1"/>
    <col min="13" max="13" width="19.44140625" bestFit="1" customWidth="1"/>
    <col min="14" max="14" width="32.6640625" bestFit="1" customWidth="1"/>
    <col min="15" max="15" width="53.88671875" bestFit="1" customWidth="1"/>
    <col min="16" max="16" width="21.109375" bestFit="1" customWidth="1"/>
    <col min="17" max="17" width="32.21875" bestFit="1" customWidth="1"/>
    <col min="18" max="18" width="42.33203125" bestFit="1" customWidth="1"/>
    <col min="19" max="19" width="9.6640625" customWidth="1"/>
    <col min="20" max="20" width="21.88671875" customWidth="1"/>
    <col min="21" max="21" width="20.21875" bestFit="1" customWidth="1"/>
    <col min="22" max="22" width="32.88671875" bestFit="1" customWidth="1"/>
    <col min="23" max="23" width="32.44140625" bestFit="1" customWidth="1"/>
    <col min="24" max="24" width="40.44140625" bestFit="1" customWidth="1"/>
    <col min="25" max="25" width="33.21875" bestFit="1" customWidth="1"/>
    <col min="26" max="26" width="54.6640625" bestFit="1" customWidth="1"/>
    <col min="27" max="27" width="23.88671875" bestFit="1" customWidth="1"/>
    <col min="28" max="28" width="35" bestFit="1" customWidth="1"/>
    <col min="29" max="29" width="43" bestFit="1" customWidth="1"/>
  </cols>
  <sheetData>
    <row r="2" spans="2:29" ht="21" x14ac:dyDescent="0.4">
      <c r="B2" s="3" t="s">
        <v>0</v>
      </c>
    </row>
    <row r="4" spans="2:29" ht="18" x14ac:dyDescent="0.35">
      <c r="B4" s="2" t="s">
        <v>70</v>
      </c>
      <c r="J4" s="2" t="s">
        <v>71</v>
      </c>
      <c r="T4" s="2" t="s">
        <v>72</v>
      </c>
      <c r="X4" s="2"/>
    </row>
    <row r="5" spans="2:29" x14ac:dyDescent="0.3">
      <c r="B5" t="s">
        <v>59</v>
      </c>
      <c r="C5" t="s">
        <v>60</v>
      </c>
      <c r="D5" t="s">
        <v>20</v>
      </c>
      <c r="E5" s="5" t="s">
        <v>21</v>
      </c>
      <c r="F5" t="s">
        <v>22</v>
      </c>
      <c r="G5" t="s">
        <v>23</v>
      </c>
      <c r="H5" s="5" t="s">
        <v>27</v>
      </c>
      <c r="J5" t="s">
        <v>59</v>
      </c>
      <c r="K5" t="s">
        <v>60</v>
      </c>
      <c r="L5" t="s">
        <v>61</v>
      </c>
      <c r="M5" t="s">
        <v>62</v>
      </c>
      <c r="N5" t="s">
        <v>20</v>
      </c>
      <c r="O5" s="5" t="s">
        <v>21</v>
      </c>
      <c r="P5" t="s">
        <v>22</v>
      </c>
      <c r="Q5" t="s">
        <v>23</v>
      </c>
      <c r="R5" s="5" t="s">
        <v>27</v>
      </c>
      <c r="T5" t="s">
        <v>59</v>
      </c>
      <c r="U5" t="s">
        <v>60</v>
      </c>
      <c r="V5" t="s">
        <v>61</v>
      </c>
      <c r="W5" t="s">
        <v>62</v>
      </c>
      <c r="X5" t="s">
        <v>63</v>
      </c>
      <c r="Y5" t="s">
        <v>20</v>
      </c>
      <c r="Z5" s="5" t="s">
        <v>21</v>
      </c>
      <c r="AA5" t="s">
        <v>22</v>
      </c>
      <c r="AB5" t="s">
        <v>23</v>
      </c>
      <c r="AC5" s="5" t="s">
        <v>27</v>
      </c>
    </row>
    <row r="6" spans="2:29" x14ac:dyDescent="0.3">
      <c r="B6" t="s">
        <v>13</v>
      </c>
      <c r="C6" t="s">
        <v>16</v>
      </c>
      <c r="D6" t="s">
        <v>105</v>
      </c>
      <c r="E6" t="str">
        <f>_xlfn.CONCAT(tblLevel1UserAADGroupMap[[#This Row],[Employee Name]],"@testjonathanneo.onmicrosoft.com")</f>
        <v>WAHRPayrollEmployee1@testjonathanneo.onmicrosoft.com</v>
      </c>
      <c r="F6" t="s">
        <v>25</v>
      </c>
      <c r="G6" t="s">
        <v>28</v>
      </c>
      <c r="H6" t="str">
        <f>_xlfn.CONCAT(tblLevel1UserAADGroupMap[[#This Row],[Level 1 Code]],"-",tblLevel1UserAADGroupMap[[#This Row],[Employee Analytics Role]])</f>
        <v>WA-BIReader</v>
      </c>
      <c r="J6" t="s">
        <v>13</v>
      </c>
      <c r="K6" t="s">
        <v>16</v>
      </c>
      <c r="L6" t="s">
        <v>19</v>
      </c>
      <c r="M6" t="s">
        <v>6</v>
      </c>
      <c r="N6" t="s">
        <v>105</v>
      </c>
      <c r="O6" t="str">
        <f>_xlfn.CONCAT(tblLevel2UserAADGroupMap[[#This Row],[Employee Name]],"@testjonathanneo.onmicrosoft.com")</f>
        <v>WAHRPayrollEmployee1@testjonathanneo.onmicrosoft.com</v>
      </c>
      <c r="P6" t="s">
        <v>25</v>
      </c>
      <c r="Q6" t="s">
        <v>28</v>
      </c>
      <c r="R6" t="str">
        <f>_xlfn.CONCAT(tblLevel2UserAADGroupMap[[#This Row],[Level 1 Code]],"-",tblLevel2UserAADGroupMap[[#This Row],[Level 2 Code]],"-",tblLevel2UserAADGroupMap[[#This Row],[Employee Analytics Role]])</f>
        <v>WA-HR-BIReader</v>
      </c>
      <c r="T6" t="s">
        <v>13</v>
      </c>
      <c r="U6" t="s">
        <v>16</v>
      </c>
      <c r="V6" t="s">
        <v>19</v>
      </c>
      <c r="W6" t="s">
        <v>6</v>
      </c>
      <c r="X6" t="s">
        <v>12</v>
      </c>
      <c r="Y6" t="s">
        <v>105</v>
      </c>
      <c r="Z6" t="str">
        <f>_xlfn.CONCAT(tblLevel3UserAADGroupMap[[#This Row],[Employee Name]],"@testjonathanneo.onmicrosoft.com")</f>
        <v>WAHRPayrollEmployee1@testjonathanneo.onmicrosoft.com</v>
      </c>
      <c r="AA6" t="s">
        <v>25</v>
      </c>
      <c r="AB6" t="s">
        <v>28</v>
      </c>
      <c r="AC6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WA-HR-Payroll-BIReader</v>
      </c>
    </row>
    <row r="7" spans="2:29" x14ac:dyDescent="0.3">
      <c r="B7" t="s">
        <v>13</v>
      </c>
      <c r="C7" t="s">
        <v>16</v>
      </c>
      <c r="D7" t="s">
        <v>106</v>
      </c>
      <c r="E7" t="str">
        <f>_xlfn.CONCAT(tblLevel1UserAADGroupMap[[#This Row],[Employee Name]],"@testjonathanneo.onmicrosoft.com")</f>
        <v>WAHRPayrollEmployee2@testjonathanneo.onmicrosoft.com</v>
      </c>
      <c r="F7" t="s">
        <v>24</v>
      </c>
      <c r="G7" t="s">
        <v>28</v>
      </c>
      <c r="H7" t="str">
        <f>_xlfn.CONCAT(tblLevel1UserAADGroupMap[[#This Row],[Level 1 Code]],"-",tblLevel1UserAADGroupMap[[#This Row],[Employee Analytics Role]])</f>
        <v>WA-BIReader</v>
      </c>
      <c r="J7" t="s">
        <v>13</v>
      </c>
      <c r="K7" t="s">
        <v>16</v>
      </c>
      <c r="L7" t="s">
        <v>19</v>
      </c>
      <c r="M7" t="s">
        <v>6</v>
      </c>
      <c r="N7" t="s">
        <v>106</v>
      </c>
      <c r="O7" t="str">
        <f>_xlfn.CONCAT(tblLevel2UserAADGroupMap[[#This Row],[Employee Name]],"@testjonathanneo.onmicrosoft.com")</f>
        <v>WAHRPayrollEmployee2@testjonathanneo.onmicrosoft.com</v>
      </c>
      <c r="P7" t="s">
        <v>24</v>
      </c>
      <c r="Q7" t="s">
        <v>28</v>
      </c>
      <c r="R7" t="str">
        <f>_xlfn.CONCAT(tblLevel2UserAADGroupMap[[#This Row],[Level 1 Code]],"-",tblLevel2UserAADGroupMap[[#This Row],[Level 2 Code]],"-",tblLevel2UserAADGroupMap[[#This Row],[Employee Analytics Role]])</f>
        <v>WA-HR-BIReader</v>
      </c>
      <c r="T7" t="s">
        <v>13</v>
      </c>
      <c r="U7" t="s">
        <v>16</v>
      </c>
      <c r="V7" t="s">
        <v>19</v>
      </c>
      <c r="W7" t="s">
        <v>6</v>
      </c>
      <c r="X7" t="s">
        <v>12</v>
      </c>
      <c r="Y7" t="s">
        <v>106</v>
      </c>
      <c r="Z7" t="str">
        <f>_xlfn.CONCAT(tblLevel3UserAADGroupMap[[#This Row],[Employee Name]],"@testjonathanneo.onmicrosoft.com")</f>
        <v>WAHRPayrollEmployee2@testjonathanneo.onmicrosoft.com</v>
      </c>
      <c r="AA7" t="s">
        <v>24</v>
      </c>
      <c r="AB7" t="s">
        <v>28</v>
      </c>
      <c r="AC7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WA-HR-Payroll-BIReader</v>
      </c>
    </row>
    <row r="8" spans="2:29" x14ac:dyDescent="0.3">
      <c r="B8" t="s">
        <v>13</v>
      </c>
      <c r="C8" t="s">
        <v>16</v>
      </c>
      <c r="D8" t="s">
        <v>107</v>
      </c>
      <c r="E8" t="str">
        <f>_xlfn.CONCAT(tblLevel1UserAADGroupMap[[#This Row],[Employee Name]],"@testjonathanneo.onmicrosoft.com")</f>
        <v>WAHRPayrollEmployee3@testjonathanneo.onmicrosoft.com</v>
      </c>
      <c r="F8" t="s">
        <v>26</v>
      </c>
      <c r="G8" t="s">
        <v>28</v>
      </c>
      <c r="H8" t="str">
        <f>_xlfn.CONCAT(tblLevel1UserAADGroupMap[[#This Row],[Level 1 Code]],"-",tblLevel1UserAADGroupMap[[#This Row],[Employee Analytics Role]])</f>
        <v>WA-BIReader</v>
      </c>
      <c r="J8" t="s">
        <v>13</v>
      </c>
      <c r="K8" t="s">
        <v>16</v>
      </c>
      <c r="L8" t="s">
        <v>19</v>
      </c>
      <c r="M8" t="s">
        <v>6</v>
      </c>
      <c r="N8" t="s">
        <v>107</v>
      </c>
      <c r="O8" t="str">
        <f>_xlfn.CONCAT(tblLevel2UserAADGroupMap[[#This Row],[Employee Name]],"@testjonathanneo.onmicrosoft.com")</f>
        <v>WAHRPayrollEmployee3@testjonathanneo.onmicrosoft.com</v>
      </c>
      <c r="P8" t="s">
        <v>26</v>
      </c>
      <c r="Q8" t="s">
        <v>28</v>
      </c>
      <c r="R8" t="str">
        <f>_xlfn.CONCAT(tblLevel2UserAADGroupMap[[#This Row],[Level 1 Code]],"-",tblLevel2UserAADGroupMap[[#This Row],[Level 2 Code]],"-",tblLevel2UserAADGroupMap[[#This Row],[Employee Analytics Role]])</f>
        <v>WA-HR-BIReader</v>
      </c>
      <c r="T8" t="s">
        <v>13</v>
      </c>
      <c r="U8" t="s">
        <v>16</v>
      </c>
      <c r="V8" t="s">
        <v>19</v>
      </c>
      <c r="W8" t="s">
        <v>6</v>
      </c>
      <c r="X8" t="s">
        <v>12</v>
      </c>
      <c r="Y8" t="s">
        <v>107</v>
      </c>
      <c r="Z8" t="str">
        <f>_xlfn.CONCAT(tblLevel3UserAADGroupMap[[#This Row],[Employee Name]],"@testjonathanneo.onmicrosoft.com")</f>
        <v>WAHRPayrollEmployee3@testjonathanneo.onmicrosoft.com</v>
      </c>
      <c r="AA8" t="s">
        <v>26</v>
      </c>
      <c r="AB8" t="s">
        <v>28</v>
      </c>
      <c r="AC8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WA-HR-Payroll-BIReader</v>
      </c>
    </row>
    <row r="9" spans="2:29" x14ac:dyDescent="0.3">
      <c r="B9" t="s">
        <v>13</v>
      </c>
      <c r="C9" t="s">
        <v>16</v>
      </c>
      <c r="D9" t="s">
        <v>108</v>
      </c>
      <c r="E9" t="str">
        <f>_xlfn.CONCAT(tblLevel1UserAADGroupMap[[#This Row],[Employee Name]],"@testjonathanneo.onmicrosoft.com")</f>
        <v>WAFINReconciliationEmployee1@testjonathanneo.onmicrosoft.com</v>
      </c>
      <c r="F9" t="s">
        <v>25</v>
      </c>
      <c r="G9" t="s">
        <v>28</v>
      </c>
      <c r="H9" t="str">
        <f>_xlfn.CONCAT(tblLevel1UserAADGroupMap[[#This Row],[Level 1 Code]],"-",tblLevel1UserAADGroupMap[[#This Row],[Employee Analytics Role]])</f>
        <v>WA-BIReader</v>
      </c>
      <c r="J9" t="s">
        <v>13</v>
      </c>
      <c r="K9" t="s">
        <v>16</v>
      </c>
      <c r="L9" t="s">
        <v>7</v>
      </c>
      <c r="M9" t="s">
        <v>9</v>
      </c>
      <c r="N9" t="s">
        <v>108</v>
      </c>
      <c r="O9" t="str">
        <f>_xlfn.CONCAT(tblLevel2UserAADGroupMap[[#This Row],[Employee Name]],"@testjonathanneo.onmicrosoft.com")</f>
        <v>WAFINReconciliationEmployee1@testjonathanneo.onmicrosoft.com</v>
      </c>
      <c r="P9" t="s">
        <v>25</v>
      </c>
      <c r="Q9" t="s">
        <v>28</v>
      </c>
      <c r="R9" t="str">
        <f>_xlfn.CONCAT(tblLevel2UserAADGroupMap[[#This Row],[Level 1 Code]],"-",tblLevel2UserAADGroupMap[[#This Row],[Level 2 Code]],"-",tblLevel2UserAADGroupMap[[#This Row],[Employee Analytics Role]])</f>
        <v>WA-FIN-BIReader</v>
      </c>
      <c r="T9" t="s">
        <v>13</v>
      </c>
      <c r="U9" t="s">
        <v>16</v>
      </c>
      <c r="V9" t="s">
        <v>19</v>
      </c>
      <c r="W9" t="s">
        <v>6</v>
      </c>
      <c r="X9" t="s">
        <v>12</v>
      </c>
      <c r="Y9" t="s">
        <v>107</v>
      </c>
      <c r="Z9" t="str">
        <f>_xlfn.CONCAT(tblLevel3UserAADGroupMap[[#This Row],[Employee Name]],"@testjonathanneo.onmicrosoft.com")</f>
        <v>WAHRPayrollEmployee3@testjonathanneo.onmicrosoft.com</v>
      </c>
      <c r="AA9" t="s">
        <v>26</v>
      </c>
      <c r="AB9" t="s">
        <v>29</v>
      </c>
      <c r="AC9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WA-HR-Payroll-BIContributor</v>
      </c>
    </row>
    <row r="10" spans="2:29" x14ac:dyDescent="0.3">
      <c r="B10" t="s">
        <v>13</v>
      </c>
      <c r="C10" t="s">
        <v>16</v>
      </c>
      <c r="D10" t="s">
        <v>109</v>
      </c>
      <c r="E10" t="str">
        <f>_xlfn.CONCAT(tblLevel1UserAADGroupMap[[#This Row],[Employee Name]],"@testjonathanneo.onmicrosoft.com")</f>
        <v>WAFINReconciliationEmployee2@testjonathanneo.onmicrosoft.com</v>
      </c>
      <c r="F10" t="s">
        <v>24</v>
      </c>
      <c r="G10" t="s">
        <v>28</v>
      </c>
      <c r="H10" t="str">
        <f>_xlfn.CONCAT(tblLevel1UserAADGroupMap[[#This Row],[Level 1 Code]],"-",tblLevel1UserAADGroupMap[[#This Row],[Employee Analytics Role]])</f>
        <v>WA-BIReader</v>
      </c>
      <c r="J10" t="s">
        <v>13</v>
      </c>
      <c r="K10" t="s">
        <v>16</v>
      </c>
      <c r="L10" t="s">
        <v>7</v>
      </c>
      <c r="M10" t="s">
        <v>9</v>
      </c>
      <c r="N10" t="s">
        <v>109</v>
      </c>
      <c r="O10" t="str">
        <f>_xlfn.CONCAT(tblLevel2UserAADGroupMap[[#This Row],[Employee Name]],"@testjonathanneo.onmicrosoft.com")</f>
        <v>WAFINReconciliationEmployee2@testjonathanneo.onmicrosoft.com</v>
      </c>
      <c r="P10" t="s">
        <v>24</v>
      </c>
      <c r="Q10" t="s">
        <v>28</v>
      </c>
      <c r="R10" t="str">
        <f>_xlfn.CONCAT(tblLevel2UserAADGroupMap[[#This Row],[Level 1 Code]],"-",tblLevel2UserAADGroupMap[[#This Row],[Level 2 Code]],"-",tblLevel2UserAADGroupMap[[#This Row],[Employee Analytics Role]])</f>
        <v>WA-FIN-BIReader</v>
      </c>
      <c r="T10" t="s">
        <v>13</v>
      </c>
      <c r="U10" t="s">
        <v>16</v>
      </c>
      <c r="V10" t="s">
        <v>7</v>
      </c>
      <c r="W10" t="s">
        <v>9</v>
      </c>
      <c r="X10" t="s">
        <v>11</v>
      </c>
      <c r="Y10" t="s">
        <v>108</v>
      </c>
      <c r="Z10" t="str">
        <f>_xlfn.CONCAT(tblLevel3UserAADGroupMap[[#This Row],[Employee Name]],"@testjonathanneo.onmicrosoft.com")</f>
        <v>WAFINReconciliationEmployee1@testjonathanneo.onmicrosoft.com</v>
      </c>
      <c r="AA10" t="s">
        <v>25</v>
      </c>
      <c r="AB10" t="s">
        <v>28</v>
      </c>
      <c r="AC10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WA-FIN-Reconciliation-BIReader</v>
      </c>
    </row>
    <row r="11" spans="2:29" x14ac:dyDescent="0.3">
      <c r="B11" t="s">
        <v>13</v>
      </c>
      <c r="C11" t="s">
        <v>16</v>
      </c>
      <c r="D11" t="s">
        <v>110</v>
      </c>
      <c r="E11" t="str">
        <f>_xlfn.CONCAT(tblLevel1UserAADGroupMap[[#This Row],[Employee Name]],"@testjonathanneo.onmicrosoft.com")</f>
        <v>WAFINReconciliationEmployee3@testjonathanneo.onmicrosoft.com</v>
      </c>
      <c r="F11" t="s">
        <v>26</v>
      </c>
      <c r="G11" t="s">
        <v>28</v>
      </c>
      <c r="H11" t="str">
        <f>_xlfn.CONCAT(tblLevel1UserAADGroupMap[[#This Row],[Level 1 Code]],"-",tblLevel1UserAADGroupMap[[#This Row],[Employee Analytics Role]])</f>
        <v>WA-BIReader</v>
      </c>
      <c r="J11" t="s">
        <v>13</v>
      </c>
      <c r="K11" t="s">
        <v>16</v>
      </c>
      <c r="L11" t="s">
        <v>7</v>
      </c>
      <c r="M11" t="s">
        <v>9</v>
      </c>
      <c r="N11" t="s">
        <v>110</v>
      </c>
      <c r="O11" t="str">
        <f>_xlfn.CONCAT(tblLevel2UserAADGroupMap[[#This Row],[Employee Name]],"@testjonathanneo.onmicrosoft.com")</f>
        <v>WAFINReconciliationEmployee3@testjonathanneo.onmicrosoft.com</v>
      </c>
      <c r="P11" t="s">
        <v>26</v>
      </c>
      <c r="Q11" t="s">
        <v>28</v>
      </c>
      <c r="R11" t="str">
        <f>_xlfn.CONCAT(tblLevel2UserAADGroupMap[[#This Row],[Level 1 Code]],"-",tblLevel2UserAADGroupMap[[#This Row],[Level 2 Code]],"-",tblLevel2UserAADGroupMap[[#This Row],[Employee Analytics Role]])</f>
        <v>WA-FIN-BIReader</v>
      </c>
      <c r="T11" t="s">
        <v>13</v>
      </c>
      <c r="U11" t="s">
        <v>16</v>
      </c>
      <c r="V11" t="s">
        <v>7</v>
      </c>
      <c r="W11" t="s">
        <v>9</v>
      </c>
      <c r="X11" t="s">
        <v>11</v>
      </c>
      <c r="Y11" t="s">
        <v>109</v>
      </c>
      <c r="Z11" t="str">
        <f>_xlfn.CONCAT(tblLevel3UserAADGroupMap[[#This Row],[Employee Name]],"@testjonathanneo.onmicrosoft.com")</f>
        <v>WAFINReconciliationEmployee2@testjonathanneo.onmicrosoft.com</v>
      </c>
      <c r="AA11" t="s">
        <v>24</v>
      </c>
      <c r="AB11" t="s">
        <v>28</v>
      </c>
      <c r="AC11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WA-FIN-Reconciliation-BIReader</v>
      </c>
    </row>
    <row r="12" spans="2:29" x14ac:dyDescent="0.3">
      <c r="B12" t="s">
        <v>13</v>
      </c>
      <c r="C12" t="s">
        <v>16</v>
      </c>
      <c r="D12" t="s">
        <v>133</v>
      </c>
      <c r="E12" t="str">
        <f>_xlfn.CONCAT(tblLevel1UserAADGroupMap[[#This Row],[Employee Name]],"@testjonathanneo.onmicrosoft.com")</f>
        <v>WASALCustomerSupportEmployee1@testjonathanneo.onmicrosoft.com</v>
      </c>
      <c r="F12" t="s">
        <v>25</v>
      </c>
      <c r="G12" t="s">
        <v>28</v>
      </c>
      <c r="H12" t="str">
        <f>_xlfn.CONCAT(tblLevel1UserAADGroupMap[[#This Row],[Level 1 Code]],"-",tblLevel1UserAADGroupMap[[#This Row],[Employee Analytics Role]])</f>
        <v>WA-BIReader</v>
      </c>
      <c r="J12" t="s">
        <v>13</v>
      </c>
      <c r="K12" t="s">
        <v>16</v>
      </c>
      <c r="L12" t="s">
        <v>8</v>
      </c>
      <c r="M12" t="s">
        <v>10</v>
      </c>
      <c r="N12" t="s">
        <v>133</v>
      </c>
      <c r="O12" t="str">
        <f>_xlfn.CONCAT(tblLevel2UserAADGroupMap[[#This Row],[Employee Name]],"@testjonathanneo.onmicrosoft.com")</f>
        <v>WASALCustomerSupportEmployee1@testjonathanneo.onmicrosoft.com</v>
      </c>
      <c r="P12" t="s">
        <v>25</v>
      </c>
      <c r="Q12" t="s">
        <v>28</v>
      </c>
      <c r="R12" t="str">
        <f>_xlfn.CONCAT(tblLevel2UserAADGroupMap[[#This Row],[Level 1 Code]],"-",tblLevel2UserAADGroupMap[[#This Row],[Level 2 Code]],"-",tblLevel2UserAADGroupMap[[#This Row],[Employee Analytics Role]])</f>
        <v>WA-SAL-BIReader</v>
      </c>
      <c r="T12" t="s">
        <v>13</v>
      </c>
      <c r="U12" t="s">
        <v>16</v>
      </c>
      <c r="V12" t="s">
        <v>7</v>
      </c>
      <c r="W12" t="s">
        <v>9</v>
      </c>
      <c r="X12" t="s">
        <v>11</v>
      </c>
      <c r="Y12" t="s">
        <v>110</v>
      </c>
      <c r="Z12" t="str">
        <f>_xlfn.CONCAT(tblLevel3UserAADGroupMap[[#This Row],[Employee Name]],"@testjonathanneo.onmicrosoft.com")</f>
        <v>WAFINReconciliationEmployee3@testjonathanneo.onmicrosoft.com</v>
      </c>
      <c r="AA12" t="s">
        <v>26</v>
      </c>
      <c r="AB12" t="s">
        <v>28</v>
      </c>
      <c r="AC12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WA-FIN-Reconciliation-BIReader</v>
      </c>
    </row>
    <row r="13" spans="2:29" x14ac:dyDescent="0.3">
      <c r="B13" t="s">
        <v>13</v>
      </c>
      <c r="C13" t="s">
        <v>16</v>
      </c>
      <c r="D13" t="s">
        <v>134</v>
      </c>
      <c r="E13" t="str">
        <f>_xlfn.CONCAT(tblLevel1UserAADGroupMap[[#This Row],[Employee Name]],"@testjonathanneo.onmicrosoft.com")</f>
        <v>WASALCustomerSupportEmployee2@testjonathanneo.onmicrosoft.com</v>
      </c>
      <c r="F13" t="s">
        <v>24</v>
      </c>
      <c r="G13" t="s">
        <v>28</v>
      </c>
      <c r="H13" t="str">
        <f>_xlfn.CONCAT(tblLevel1UserAADGroupMap[[#This Row],[Level 1 Code]],"-",tblLevel1UserAADGroupMap[[#This Row],[Employee Analytics Role]])</f>
        <v>WA-BIReader</v>
      </c>
      <c r="J13" t="s">
        <v>13</v>
      </c>
      <c r="K13" t="s">
        <v>16</v>
      </c>
      <c r="L13" t="s">
        <v>8</v>
      </c>
      <c r="M13" t="s">
        <v>10</v>
      </c>
      <c r="N13" t="s">
        <v>134</v>
      </c>
      <c r="O13" t="str">
        <f>_xlfn.CONCAT(tblLevel2UserAADGroupMap[[#This Row],[Employee Name]],"@testjonathanneo.onmicrosoft.com")</f>
        <v>WASALCustomerSupportEmployee2@testjonathanneo.onmicrosoft.com</v>
      </c>
      <c r="P13" t="s">
        <v>24</v>
      </c>
      <c r="Q13" t="s">
        <v>28</v>
      </c>
      <c r="R13" t="str">
        <f>_xlfn.CONCAT(tblLevel2UserAADGroupMap[[#This Row],[Level 1 Code]],"-",tblLevel2UserAADGroupMap[[#This Row],[Level 2 Code]],"-",tblLevel2UserAADGroupMap[[#This Row],[Employee Analytics Role]])</f>
        <v>WA-SAL-BIReader</v>
      </c>
      <c r="T13" t="s">
        <v>13</v>
      </c>
      <c r="U13" t="s">
        <v>16</v>
      </c>
      <c r="V13" t="s">
        <v>7</v>
      </c>
      <c r="W13" t="s">
        <v>9</v>
      </c>
      <c r="X13" t="s">
        <v>11</v>
      </c>
      <c r="Y13" t="s">
        <v>110</v>
      </c>
      <c r="Z13" t="str">
        <f>_xlfn.CONCAT(tblLevel3UserAADGroupMap[[#This Row],[Employee Name]],"@testjonathanneo.onmicrosoft.com")</f>
        <v>WAFINReconciliationEmployee3@testjonathanneo.onmicrosoft.com</v>
      </c>
      <c r="AA13" t="s">
        <v>26</v>
      </c>
      <c r="AB13" t="s">
        <v>29</v>
      </c>
      <c r="AC13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WA-FIN-Reconciliation-BIContributor</v>
      </c>
    </row>
    <row r="14" spans="2:29" x14ac:dyDescent="0.3">
      <c r="B14" t="s">
        <v>13</v>
      </c>
      <c r="C14" t="s">
        <v>16</v>
      </c>
      <c r="D14" t="s">
        <v>135</v>
      </c>
      <c r="E14" t="str">
        <f>_xlfn.CONCAT(tblLevel1UserAADGroupMap[[#This Row],[Employee Name]],"@testjonathanneo.onmicrosoft.com")</f>
        <v>WASALCustomerSupportEmployee3@testjonathanneo.onmicrosoft.com</v>
      </c>
      <c r="F14" t="s">
        <v>26</v>
      </c>
      <c r="G14" t="s">
        <v>28</v>
      </c>
      <c r="H14" t="str">
        <f>_xlfn.CONCAT(tblLevel1UserAADGroupMap[[#This Row],[Level 1 Code]],"-",tblLevel1UserAADGroupMap[[#This Row],[Employee Analytics Role]])</f>
        <v>WA-BIReader</v>
      </c>
      <c r="J14" t="s">
        <v>13</v>
      </c>
      <c r="K14" t="s">
        <v>16</v>
      </c>
      <c r="L14" t="s">
        <v>8</v>
      </c>
      <c r="M14" t="s">
        <v>10</v>
      </c>
      <c r="N14" t="s">
        <v>135</v>
      </c>
      <c r="O14" t="str">
        <f>_xlfn.CONCAT(tblLevel2UserAADGroupMap[[#This Row],[Employee Name]],"@testjonathanneo.onmicrosoft.com")</f>
        <v>WASALCustomerSupportEmployee3@testjonathanneo.onmicrosoft.com</v>
      </c>
      <c r="P14" t="s">
        <v>26</v>
      </c>
      <c r="Q14" t="s">
        <v>28</v>
      </c>
      <c r="R14" t="str">
        <f>_xlfn.CONCAT(tblLevel2UserAADGroupMap[[#This Row],[Level 1 Code]],"-",tblLevel2UserAADGroupMap[[#This Row],[Level 2 Code]],"-",tblLevel2UserAADGroupMap[[#This Row],[Employee Analytics Role]])</f>
        <v>WA-SAL-BIReader</v>
      </c>
      <c r="T14" t="s">
        <v>13</v>
      </c>
      <c r="U14" t="s">
        <v>16</v>
      </c>
      <c r="V14" t="s">
        <v>8</v>
      </c>
      <c r="W14" t="s">
        <v>10</v>
      </c>
      <c r="X14" t="s">
        <v>123</v>
      </c>
      <c r="Y14" t="s">
        <v>133</v>
      </c>
      <c r="Z14" t="str">
        <f>_xlfn.CONCAT(tblLevel3UserAADGroupMap[[#This Row],[Employee Name]],"@testjonathanneo.onmicrosoft.com")</f>
        <v>WASALCustomerSupportEmployee1@testjonathanneo.onmicrosoft.com</v>
      </c>
      <c r="AA14" t="s">
        <v>25</v>
      </c>
      <c r="AB14" t="s">
        <v>28</v>
      </c>
      <c r="AC14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WA-SAL-CustomerSupport-BIReader</v>
      </c>
    </row>
    <row r="15" spans="2:29" x14ac:dyDescent="0.3">
      <c r="B15" t="s">
        <v>14</v>
      </c>
      <c r="C15" t="s">
        <v>17</v>
      </c>
      <c r="D15" t="s">
        <v>111</v>
      </c>
      <c r="E15" t="str">
        <f>_xlfn.CONCAT(tblLevel1UserAADGroupMap[[#This Row],[Employee Name]],"@testjonathanneo.onmicrosoft.com")</f>
        <v>VICHRPayrollEmployee1@testjonathanneo.onmicrosoft.com</v>
      </c>
      <c r="F15" t="s">
        <v>25</v>
      </c>
      <c r="G15" t="s">
        <v>28</v>
      </c>
      <c r="H15" t="str">
        <f>_xlfn.CONCAT(tblLevel1UserAADGroupMap[[#This Row],[Level 1 Code]],"-",tblLevel1UserAADGroupMap[[#This Row],[Employee Analytics Role]])</f>
        <v>VIC-BIReader</v>
      </c>
      <c r="J15" t="s">
        <v>14</v>
      </c>
      <c r="K15" t="s">
        <v>17</v>
      </c>
      <c r="L15" t="s">
        <v>19</v>
      </c>
      <c r="M15" t="s">
        <v>6</v>
      </c>
      <c r="N15" t="s">
        <v>111</v>
      </c>
      <c r="O15" t="str">
        <f>_xlfn.CONCAT(tblLevel2UserAADGroupMap[[#This Row],[Employee Name]],"@testjonathanneo.onmicrosoft.com")</f>
        <v>VICHRPayrollEmployee1@testjonathanneo.onmicrosoft.com</v>
      </c>
      <c r="P15" t="s">
        <v>25</v>
      </c>
      <c r="Q15" t="s">
        <v>28</v>
      </c>
      <c r="R15" t="str">
        <f>_xlfn.CONCAT(tblLevel2UserAADGroupMap[[#This Row],[Level 1 Code]],"-",tblLevel2UserAADGroupMap[[#This Row],[Level 2 Code]],"-",tblLevel2UserAADGroupMap[[#This Row],[Employee Analytics Role]])</f>
        <v>VIC-HR-BIReader</v>
      </c>
      <c r="T15" t="s">
        <v>13</v>
      </c>
      <c r="U15" t="s">
        <v>16</v>
      </c>
      <c r="V15" t="s">
        <v>8</v>
      </c>
      <c r="W15" t="s">
        <v>10</v>
      </c>
      <c r="X15" t="s">
        <v>123</v>
      </c>
      <c r="Y15" t="s">
        <v>134</v>
      </c>
      <c r="Z15" t="str">
        <f>_xlfn.CONCAT(tblLevel3UserAADGroupMap[[#This Row],[Employee Name]],"@testjonathanneo.onmicrosoft.com")</f>
        <v>WASALCustomerSupportEmployee2@testjonathanneo.onmicrosoft.com</v>
      </c>
      <c r="AA15" t="s">
        <v>24</v>
      </c>
      <c r="AB15" t="s">
        <v>28</v>
      </c>
      <c r="AC15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WA-SAL-CustomerSupport-BIReader</v>
      </c>
    </row>
    <row r="16" spans="2:29" x14ac:dyDescent="0.3">
      <c r="B16" t="s">
        <v>14</v>
      </c>
      <c r="C16" t="s">
        <v>17</v>
      </c>
      <c r="D16" t="s">
        <v>112</v>
      </c>
      <c r="E16" t="str">
        <f>_xlfn.CONCAT(tblLevel1UserAADGroupMap[[#This Row],[Employee Name]],"@testjonathanneo.onmicrosoft.com")</f>
        <v>VICHRPayrollEmployee2@testjonathanneo.onmicrosoft.com</v>
      </c>
      <c r="F16" t="s">
        <v>24</v>
      </c>
      <c r="G16" t="s">
        <v>28</v>
      </c>
      <c r="H16" t="str">
        <f>_xlfn.CONCAT(tblLevel1UserAADGroupMap[[#This Row],[Level 1 Code]],"-",tblLevel1UserAADGroupMap[[#This Row],[Employee Analytics Role]])</f>
        <v>VIC-BIReader</v>
      </c>
      <c r="J16" t="s">
        <v>14</v>
      </c>
      <c r="K16" t="s">
        <v>17</v>
      </c>
      <c r="L16" t="s">
        <v>19</v>
      </c>
      <c r="M16" t="s">
        <v>6</v>
      </c>
      <c r="N16" t="s">
        <v>112</v>
      </c>
      <c r="O16" t="str">
        <f>_xlfn.CONCAT(tblLevel2UserAADGroupMap[[#This Row],[Employee Name]],"@testjonathanneo.onmicrosoft.com")</f>
        <v>VICHRPayrollEmployee2@testjonathanneo.onmicrosoft.com</v>
      </c>
      <c r="P16" t="s">
        <v>24</v>
      </c>
      <c r="Q16" t="s">
        <v>28</v>
      </c>
      <c r="R16" t="str">
        <f>_xlfn.CONCAT(tblLevel2UserAADGroupMap[[#This Row],[Level 1 Code]],"-",tblLevel2UserAADGroupMap[[#This Row],[Level 2 Code]],"-",tblLevel2UserAADGroupMap[[#This Row],[Employee Analytics Role]])</f>
        <v>VIC-HR-BIReader</v>
      </c>
      <c r="T16" t="s">
        <v>13</v>
      </c>
      <c r="U16" t="s">
        <v>16</v>
      </c>
      <c r="V16" t="s">
        <v>8</v>
      </c>
      <c r="W16" t="s">
        <v>10</v>
      </c>
      <c r="X16" t="s">
        <v>123</v>
      </c>
      <c r="Y16" t="s">
        <v>135</v>
      </c>
      <c r="Z16" t="str">
        <f>_xlfn.CONCAT(tblLevel3UserAADGroupMap[[#This Row],[Employee Name]],"@testjonathanneo.onmicrosoft.com")</f>
        <v>WASALCustomerSupportEmployee3@testjonathanneo.onmicrosoft.com</v>
      </c>
      <c r="AA16" t="s">
        <v>26</v>
      </c>
      <c r="AB16" t="s">
        <v>28</v>
      </c>
      <c r="AC16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WA-SAL-CustomerSupport-BIReader</v>
      </c>
    </row>
    <row r="17" spans="2:29" x14ac:dyDescent="0.3">
      <c r="B17" t="s">
        <v>14</v>
      </c>
      <c r="C17" t="s">
        <v>17</v>
      </c>
      <c r="D17" t="s">
        <v>113</v>
      </c>
      <c r="E17" t="str">
        <f>_xlfn.CONCAT(tblLevel1UserAADGroupMap[[#This Row],[Employee Name]],"@testjonathanneo.onmicrosoft.com")</f>
        <v>VICHRPayrollEmployee3@testjonathanneo.onmicrosoft.com</v>
      </c>
      <c r="F17" t="s">
        <v>26</v>
      </c>
      <c r="G17" t="s">
        <v>28</v>
      </c>
      <c r="H17" t="str">
        <f>_xlfn.CONCAT(tblLevel1UserAADGroupMap[[#This Row],[Level 1 Code]],"-",tblLevel1UserAADGroupMap[[#This Row],[Employee Analytics Role]])</f>
        <v>VIC-BIReader</v>
      </c>
      <c r="J17" t="s">
        <v>14</v>
      </c>
      <c r="K17" t="s">
        <v>17</v>
      </c>
      <c r="L17" t="s">
        <v>19</v>
      </c>
      <c r="M17" t="s">
        <v>6</v>
      </c>
      <c r="N17" t="s">
        <v>113</v>
      </c>
      <c r="O17" t="str">
        <f>_xlfn.CONCAT(tblLevel2UserAADGroupMap[[#This Row],[Employee Name]],"@testjonathanneo.onmicrosoft.com")</f>
        <v>VICHRPayrollEmployee3@testjonathanneo.onmicrosoft.com</v>
      </c>
      <c r="P17" t="s">
        <v>26</v>
      </c>
      <c r="Q17" t="s">
        <v>28</v>
      </c>
      <c r="R17" t="str">
        <f>_xlfn.CONCAT(tblLevel2UserAADGroupMap[[#This Row],[Level 1 Code]],"-",tblLevel2UserAADGroupMap[[#This Row],[Level 2 Code]],"-",tblLevel2UserAADGroupMap[[#This Row],[Employee Analytics Role]])</f>
        <v>VIC-HR-BIReader</v>
      </c>
      <c r="T17" t="s">
        <v>13</v>
      </c>
      <c r="U17" t="s">
        <v>16</v>
      </c>
      <c r="V17" t="s">
        <v>8</v>
      </c>
      <c r="W17" t="s">
        <v>10</v>
      </c>
      <c r="X17" t="s">
        <v>123</v>
      </c>
      <c r="Y17" t="s">
        <v>135</v>
      </c>
      <c r="Z17" t="str">
        <f>_xlfn.CONCAT(tblLevel3UserAADGroupMap[[#This Row],[Employee Name]],"@testjonathanneo.onmicrosoft.com")</f>
        <v>WASALCustomerSupportEmployee3@testjonathanneo.onmicrosoft.com</v>
      </c>
      <c r="AA17" t="s">
        <v>26</v>
      </c>
      <c r="AB17" t="s">
        <v>29</v>
      </c>
      <c r="AC17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WA-SAL-CustomerSupport-BIContributor</v>
      </c>
    </row>
    <row r="18" spans="2:29" x14ac:dyDescent="0.3">
      <c r="B18" t="s">
        <v>14</v>
      </c>
      <c r="C18" t="s">
        <v>17</v>
      </c>
      <c r="D18" t="s">
        <v>114</v>
      </c>
      <c r="E18" t="str">
        <f>_xlfn.CONCAT(tblLevel1UserAADGroupMap[[#This Row],[Employee Name]],"@testjonathanneo.onmicrosoft.com")</f>
        <v>VICFINReconciliationEmployee1@testjonathanneo.onmicrosoft.com</v>
      </c>
      <c r="F18" t="s">
        <v>25</v>
      </c>
      <c r="G18" t="s">
        <v>28</v>
      </c>
      <c r="H18" t="str">
        <f>_xlfn.CONCAT(tblLevel1UserAADGroupMap[[#This Row],[Level 1 Code]],"-",tblLevel1UserAADGroupMap[[#This Row],[Employee Analytics Role]])</f>
        <v>VIC-BIReader</v>
      </c>
      <c r="J18" t="s">
        <v>14</v>
      </c>
      <c r="K18" t="s">
        <v>17</v>
      </c>
      <c r="L18" t="s">
        <v>7</v>
      </c>
      <c r="M18" t="s">
        <v>9</v>
      </c>
      <c r="N18" t="s">
        <v>114</v>
      </c>
      <c r="O18" t="str">
        <f>_xlfn.CONCAT(tblLevel2UserAADGroupMap[[#This Row],[Employee Name]],"@testjonathanneo.onmicrosoft.com")</f>
        <v>VICFINReconciliationEmployee1@testjonathanneo.onmicrosoft.com</v>
      </c>
      <c r="P18" t="s">
        <v>25</v>
      </c>
      <c r="Q18" t="s">
        <v>28</v>
      </c>
      <c r="R18" t="str">
        <f>_xlfn.CONCAT(tblLevel2UserAADGroupMap[[#This Row],[Level 1 Code]],"-",tblLevel2UserAADGroupMap[[#This Row],[Level 2 Code]],"-",tblLevel2UserAADGroupMap[[#This Row],[Employee Analytics Role]])</f>
        <v>VIC-FIN-BIReader</v>
      </c>
      <c r="T18" t="s">
        <v>14</v>
      </c>
      <c r="U18" t="s">
        <v>17</v>
      </c>
      <c r="V18" t="s">
        <v>19</v>
      </c>
      <c r="W18" t="s">
        <v>6</v>
      </c>
      <c r="X18" t="s">
        <v>12</v>
      </c>
      <c r="Y18" t="s">
        <v>111</v>
      </c>
      <c r="Z18" t="str">
        <f>_xlfn.CONCAT(tblLevel3UserAADGroupMap[[#This Row],[Employee Name]],"@testjonathanneo.onmicrosoft.com")</f>
        <v>VICHRPayrollEmployee1@testjonathanneo.onmicrosoft.com</v>
      </c>
      <c r="AA18" t="s">
        <v>25</v>
      </c>
      <c r="AB18" t="s">
        <v>28</v>
      </c>
      <c r="AC18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VIC-HR-Payroll-BIReader</v>
      </c>
    </row>
    <row r="19" spans="2:29" x14ac:dyDescent="0.3">
      <c r="B19" t="s">
        <v>14</v>
      </c>
      <c r="C19" t="s">
        <v>17</v>
      </c>
      <c r="D19" t="s">
        <v>115</v>
      </c>
      <c r="E19" t="str">
        <f>_xlfn.CONCAT(tblLevel1UserAADGroupMap[[#This Row],[Employee Name]],"@testjonathanneo.onmicrosoft.com")</f>
        <v>VICFINReconciliationEmployee2@testjonathanneo.onmicrosoft.com</v>
      </c>
      <c r="F19" t="s">
        <v>24</v>
      </c>
      <c r="G19" t="s">
        <v>28</v>
      </c>
      <c r="H19" t="str">
        <f>_xlfn.CONCAT(tblLevel1UserAADGroupMap[[#This Row],[Level 1 Code]],"-",tblLevel1UserAADGroupMap[[#This Row],[Employee Analytics Role]])</f>
        <v>VIC-BIReader</v>
      </c>
      <c r="J19" t="s">
        <v>14</v>
      </c>
      <c r="K19" t="s">
        <v>17</v>
      </c>
      <c r="L19" t="s">
        <v>7</v>
      </c>
      <c r="M19" t="s">
        <v>9</v>
      </c>
      <c r="N19" t="s">
        <v>115</v>
      </c>
      <c r="O19" t="str">
        <f>_xlfn.CONCAT(tblLevel2UserAADGroupMap[[#This Row],[Employee Name]],"@testjonathanneo.onmicrosoft.com")</f>
        <v>VICFINReconciliationEmployee2@testjonathanneo.onmicrosoft.com</v>
      </c>
      <c r="P19" t="s">
        <v>24</v>
      </c>
      <c r="Q19" t="s">
        <v>28</v>
      </c>
      <c r="R19" t="str">
        <f>_xlfn.CONCAT(tblLevel2UserAADGroupMap[[#This Row],[Level 1 Code]],"-",tblLevel2UserAADGroupMap[[#This Row],[Level 2 Code]],"-",tblLevel2UserAADGroupMap[[#This Row],[Employee Analytics Role]])</f>
        <v>VIC-FIN-BIReader</v>
      </c>
      <c r="T19" t="s">
        <v>14</v>
      </c>
      <c r="U19" t="s">
        <v>17</v>
      </c>
      <c r="V19" t="s">
        <v>19</v>
      </c>
      <c r="W19" t="s">
        <v>6</v>
      </c>
      <c r="X19" t="s">
        <v>12</v>
      </c>
      <c r="Y19" t="s">
        <v>112</v>
      </c>
      <c r="Z19" t="str">
        <f>_xlfn.CONCAT(tblLevel3UserAADGroupMap[[#This Row],[Employee Name]],"@testjonathanneo.onmicrosoft.com")</f>
        <v>VICHRPayrollEmployee2@testjonathanneo.onmicrosoft.com</v>
      </c>
      <c r="AA19" t="s">
        <v>24</v>
      </c>
      <c r="AB19" t="s">
        <v>28</v>
      </c>
      <c r="AC19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VIC-HR-Payroll-BIReader</v>
      </c>
    </row>
    <row r="20" spans="2:29" x14ac:dyDescent="0.3">
      <c r="B20" t="s">
        <v>14</v>
      </c>
      <c r="C20" t="s">
        <v>17</v>
      </c>
      <c r="D20" t="s">
        <v>116</v>
      </c>
      <c r="E20" t="str">
        <f>_xlfn.CONCAT(tblLevel1UserAADGroupMap[[#This Row],[Employee Name]],"@testjonathanneo.onmicrosoft.com")</f>
        <v>VICFINReconciliationEmployee3@testjonathanneo.onmicrosoft.com</v>
      </c>
      <c r="F20" t="s">
        <v>26</v>
      </c>
      <c r="G20" t="s">
        <v>28</v>
      </c>
      <c r="H20" t="str">
        <f>_xlfn.CONCAT(tblLevel1UserAADGroupMap[[#This Row],[Level 1 Code]],"-",tblLevel1UserAADGroupMap[[#This Row],[Employee Analytics Role]])</f>
        <v>VIC-BIReader</v>
      </c>
      <c r="J20" t="s">
        <v>14</v>
      </c>
      <c r="K20" t="s">
        <v>17</v>
      </c>
      <c r="L20" t="s">
        <v>7</v>
      </c>
      <c r="M20" t="s">
        <v>9</v>
      </c>
      <c r="N20" t="s">
        <v>116</v>
      </c>
      <c r="O20" t="str">
        <f>_xlfn.CONCAT(tblLevel2UserAADGroupMap[[#This Row],[Employee Name]],"@testjonathanneo.onmicrosoft.com")</f>
        <v>VICFINReconciliationEmployee3@testjonathanneo.onmicrosoft.com</v>
      </c>
      <c r="P20" t="s">
        <v>26</v>
      </c>
      <c r="Q20" t="s">
        <v>28</v>
      </c>
      <c r="R20" t="str">
        <f>_xlfn.CONCAT(tblLevel2UserAADGroupMap[[#This Row],[Level 1 Code]],"-",tblLevel2UserAADGroupMap[[#This Row],[Level 2 Code]],"-",tblLevel2UserAADGroupMap[[#This Row],[Employee Analytics Role]])</f>
        <v>VIC-FIN-BIReader</v>
      </c>
      <c r="T20" t="s">
        <v>14</v>
      </c>
      <c r="U20" t="s">
        <v>17</v>
      </c>
      <c r="V20" t="s">
        <v>19</v>
      </c>
      <c r="W20" t="s">
        <v>6</v>
      </c>
      <c r="X20" t="s">
        <v>12</v>
      </c>
      <c r="Y20" t="s">
        <v>113</v>
      </c>
      <c r="Z20" t="str">
        <f>_xlfn.CONCAT(tblLevel3UserAADGroupMap[[#This Row],[Employee Name]],"@testjonathanneo.onmicrosoft.com")</f>
        <v>VICHRPayrollEmployee3@testjonathanneo.onmicrosoft.com</v>
      </c>
      <c r="AA20" t="s">
        <v>26</v>
      </c>
      <c r="AB20" t="s">
        <v>28</v>
      </c>
      <c r="AC20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VIC-HR-Payroll-BIReader</v>
      </c>
    </row>
    <row r="21" spans="2:29" x14ac:dyDescent="0.3">
      <c r="B21" t="s">
        <v>14</v>
      </c>
      <c r="C21" t="s">
        <v>17</v>
      </c>
      <c r="D21" t="s">
        <v>136</v>
      </c>
      <c r="E21" t="str">
        <f>_xlfn.CONCAT(tblLevel1UserAADGroupMap[[#This Row],[Employee Name]],"@testjonathanneo.onmicrosoft.com")</f>
        <v>VICSALCustomerSupportEmployee1@testjonathanneo.onmicrosoft.com</v>
      </c>
      <c r="F21" t="s">
        <v>25</v>
      </c>
      <c r="G21" t="s">
        <v>28</v>
      </c>
      <c r="H21" t="str">
        <f>_xlfn.CONCAT(tblLevel1UserAADGroupMap[[#This Row],[Level 1 Code]],"-",tblLevel1UserAADGroupMap[[#This Row],[Employee Analytics Role]])</f>
        <v>VIC-BIReader</v>
      </c>
      <c r="J21" t="s">
        <v>14</v>
      </c>
      <c r="K21" t="s">
        <v>17</v>
      </c>
      <c r="L21" t="s">
        <v>8</v>
      </c>
      <c r="M21" t="s">
        <v>10</v>
      </c>
      <c r="N21" t="s">
        <v>136</v>
      </c>
      <c r="O21" t="str">
        <f>_xlfn.CONCAT(tblLevel2UserAADGroupMap[[#This Row],[Employee Name]],"@testjonathanneo.onmicrosoft.com")</f>
        <v>VICSALCustomerSupportEmployee1@testjonathanneo.onmicrosoft.com</v>
      </c>
      <c r="P21" t="s">
        <v>25</v>
      </c>
      <c r="Q21" t="s">
        <v>28</v>
      </c>
      <c r="R21" t="str">
        <f>_xlfn.CONCAT(tblLevel2UserAADGroupMap[[#This Row],[Level 1 Code]],"-",tblLevel2UserAADGroupMap[[#This Row],[Level 2 Code]],"-",tblLevel2UserAADGroupMap[[#This Row],[Employee Analytics Role]])</f>
        <v>VIC-SAL-BIReader</v>
      </c>
      <c r="T21" t="s">
        <v>14</v>
      </c>
      <c r="U21" t="s">
        <v>17</v>
      </c>
      <c r="V21" t="s">
        <v>19</v>
      </c>
      <c r="W21" t="s">
        <v>6</v>
      </c>
      <c r="X21" t="s">
        <v>12</v>
      </c>
      <c r="Y21" t="s">
        <v>113</v>
      </c>
      <c r="Z21" t="str">
        <f>_xlfn.CONCAT(tblLevel3UserAADGroupMap[[#This Row],[Employee Name]],"@testjonathanneo.onmicrosoft.com")</f>
        <v>VICHRPayrollEmployee3@testjonathanneo.onmicrosoft.com</v>
      </c>
      <c r="AA21" t="s">
        <v>26</v>
      </c>
      <c r="AB21" t="s">
        <v>29</v>
      </c>
      <c r="AC21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VIC-HR-Payroll-BIContributor</v>
      </c>
    </row>
    <row r="22" spans="2:29" x14ac:dyDescent="0.3">
      <c r="B22" t="s">
        <v>14</v>
      </c>
      <c r="C22" t="s">
        <v>17</v>
      </c>
      <c r="D22" t="s">
        <v>137</v>
      </c>
      <c r="E22" t="str">
        <f>_xlfn.CONCAT(tblLevel1UserAADGroupMap[[#This Row],[Employee Name]],"@testjonathanneo.onmicrosoft.com")</f>
        <v>VICSALCustomerSupportEmployee2@testjonathanneo.onmicrosoft.com</v>
      </c>
      <c r="F22" t="s">
        <v>24</v>
      </c>
      <c r="G22" t="s">
        <v>28</v>
      </c>
      <c r="H22" t="str">
        <f>_xlfn.CONCAT(tblLevel1UserAADGroupMap[[#This Row],[Level 1 Code]],"-",tblLevel1UserAADGroupMap[[#This Row],[Employee Analytics Role]])</f>
        <v>VIC-BIReader</v>
      </c>
      <c r="J22" t="s">
        <v>14</v>
      </c>
      <c r="K22" t="s">
        <v>17</v>
      </c>
      <c r="L22" t="s">
        <v>8</v>
      </c>
      <c r="M22" t="s">
        <v>10</v>
      </c>
      <c r="N22" t="s">
        <v>137</v>
      </c>
      <c r="O22" t="str">
        <f>_xlfn.CONCAT(tblLevel2UserAADGroupMap[[#This Row],[Employee Name]],"@testjonathanneo.onmicrosoft.com")</f>
        <v>VICSALCustomerSupportEmployee2@testjonathanneo.onmicrosoft.com</v>
      </c>
      <c r="P22" t="s">
        <v>24</v>
      </c>
      <c r="Q22" t="s">
        <v>28</v>
      </c>
      <c r="R22" t="str">
        <f>_xlfn.CONCAT(tblLevel2UserAADGroupMap[[#This Row],[Level 1 Code]],"-",tblLevel2UserAADGroupMap[[#This Row],[Level 2 Code]],"-",tblLevel2UserAADGroupMap[[#This Row],[Employee Analytics Role]])</f>
        <v>VIC-SAL-BIReader</v>
      </c>
      <c r="T22" t="s">
        <v>14</v>
      </c>
      <c r="U22" t="s">
        <v>17</v>
      </c>
      <c r="V22" t="s">
        <v>7</v>
      </c>
      <c r="W22" t="s">
        <v>9</v>
      </c>
      <c r="X22" t="s">
        <v>11</v>
      </c>
      <c r="Y22" t="s">
        <v>114</v>
      </c>
      <c r="Z22" t="str">
        <f>_xlfn.CONCAT(tblLevel3UserAADGroupMap[[#This Row],[Employee Name]],"@testjonathanneo.onmicrosoft.com")</f>
        <v>VICFINReconciliationEmployee1@testjonathanneo.onmicrosoft.com</v>
      </c>
      <c r="AA22" t="s">
        <v>25</v>
      </c>
      <c r="AB22" t="s">
        <v>28</v>
      </c>
      <c r="AC22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VIC-FIN-Reconciliation-BIReader</v>
      </c>
    </row>
    <row r="23" spans="2:29" x14ac:dyDescent="0.3">
      <c r="B23" t="s">
        <v>14</v>
      </c>
      <c r="C23" t="s">
        <v>17</v>
      </c>
      <c r="D23" t="s">
        <v>138</v>
      </c>
      <c r="E23" t="str">
        <f>_xlfn.CONCAT(tblLevel1UserAADGroupMap[[#This Row],[Employee Name]],"@testjonathanneo.onmicrosoft.com")</f>
        <v>VICSALCustomerSupportEmployee3@testjonathanneo.onmicrosoft.com</v>
      </c>
      <c r="F23" t="s">
        <v>26</v>
      </c>
      <c r="G23" t="s">
        <v>28</v>
      </c>
      <c r="H23" t="str">
        <f>_xlfn.CONCAT(tblLevel1UserAADGroupMap[[#This Row],[Level 1 Code]],"-",tblLevel1UserAADGroupMap[[#This Row],[Employee Analytics Role]])</f>
        <v>VIC-BIReader</v>
      </c>
      <c r="J23" t="s">
        <v>14</v>
      </c>
      <c r="K23" t="s">
        <v>17</v>
      </c>
      <c r="L23" t="s">
        <v>8</v>
      </c>
      <c r="M23" t="s">
        <v>10</v>
      </c>
      <c r="N23" t="s">
        <v>138</v>
      </c>
      <c r="O23" t="str">
        <f>_xlfn.CONCAT(tblLevel2UserAADGroupMap[[#This Row],[Employee Name]],"@testjonathanneo.onmicrosoft.com")</f>
        <v>VICSALCustomerSupportEmployee3@testjonathanneo.onmicrosoft.com</v>
      </c>
      <c r="P23" t="s">
        <v>26</v>
      </c>
      <c r="Q23" t="s">
        <v>28</v>
      </c>
      <c r="R23" t="str">
        <f>_xlfn.CONCAT(tblLevel2UserAADGroupMap[[#This Row],[Level 1 Code]],"-",tblLevel2UserAADGroupMap[[#This Row],[Level 2 Code]],"-",tblLevel2UserAADGroupMap[[#This Row],[Employee Analytics Role]])</f>
        <v>VIC-SAL-BIReader</v>
      </c>
      <c r="T23" t="s">
        <v>14</v>
      </c>
      <c r="U23" t="s">
        <v>17</v>
      </c>
      <c r="V23" t="s">
        <v>7</v>
      </c>
      <c r="W23" t="s">
        <v>9</v>
      </c>
      <c r="X23" t="s">
        <v>11</v>
      </c>
      <c r="Y23" t="s">
        <v>115</v>
      </c>
      <c r="Z23" t="str">
        <f>_xlfn.CONCAT(tblLevel3UserAADGroupMap[[#This Row],[Employee Name]],"@testjonathanneo.onmicrosoft.com")</f>
        <v>VICFINReconciliationEmployee2@testjonathanneo.onmicrosoft.com</v>
      </c>
      <c r="AA23" t="s">
        <v>24</v>
      </c>
      <c r="AB23" t="s">
        <v>28</v>
      </c>
      <c r="AC23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VIC-FIN-Reconciliation-BIReader</v>
      </c>
    </row>
    <row r="24" spans="2:29" x14ac:dyDescent="0.3">
      <c r="B24" t="s">
        <v>15</v>
      </c>
      <c r="C24" t="s">
        <v>18</v>
      </c>
      <c r="D24" t="s">
        <v>117</v>
      </c>
      <c r="E24" t="str">
        <f>_xlfn.CONCAT(tblLevel1UserAADGroupMap[[#This Row],[Employee Name]],"@testjonathanneo.onmicrosoft.com")</f>
        <v>NSWHRPayrollEmployee1@testjonathanneo.onmicrosoft.com</v>
      </c>
      <c r="F24" t="s">
        <v>25</v>
      </c>
      <c r="G24" t="s">
        <v>28</v>
      </c>
      <c r="H24" t="str">
        <f>_xlfn.CONCAT(tblLevel1UserAADGroupMap[[#This Row],[Level 1 Code]],"-",tblLevel1UserAADGroupMap[[#This Row],[Employee Analytics Role]])</f>
        <v>NSW-BIReader</v>
      </c>
      <c r="J24" t="s">
        <v>15</v>
      </c>
      <c r="K24" t="s">
        <v>18</v>
      </c>
      <c r="L24" t="s">
        <v>19</v>
      </c>
      <c r="M24" t="s">
        <v>6</v>
      </c>
      <c r="N24" t="s">
        <v>117</v>
      </c>
      <c r="O24" t="str">
        <f>_xlfn.CONCAT(tblLevel2UserAADGroupMap[[#This Row],[Employee Name]],"@testjonathanneo.onmicrosoft.com")</f>
        <v>NSWHRPayrollEmployee1@testjonathanneo.onmicrosoft.com</v>
      </c>
      <c r="P24" t="s">
        <v>25</v>
      </c>
      <c r="Q24" t="s">
        <v>28</v>
      </c>
      <c r="R24" t="str">
        <f>_xlfn.CONCAT(tblLevel2UserAADGroupMap[[#This Row],[Level 1 Code]],"-",tblLevel2UserAADGroupMap[[#This Row],[Level 2 Code]],"-",tblLevel2UserAADGroupMap[[#This Row],[Employee Analytics Role]])</f>
        <v>NSW-HR-BIReader</v>
      </c>
      <c r="T24" t="s">
        <v>14</v>
      </c>
      <c r="U24" t="s">
        <v>17</v>
      </c>
      <c r="V24" t="s">
        <v>7</v>
      </c>
      <c r="W24" t="s">
        <v>9</v>
      </c>
      <c r="X24" t="s">
        <v>11</v>
      </c>
      <c r="Y24" t="s">
        <v>116</v>
      </c>
      <c r="Z24" t="str">
        <f>_xlfn.CONCAT(tblLevel3UserAADGroupMap[[#This Row],[Employee Name]],"@testjonathanneo.onmicrosoft.com")</f>
        <v>VICFINReconciliationEmployee3@testjonathanneo.onmicrosoft.com</v>
      </c>
      <c r="AA24" t="s">
        <v>26</v>
      </c>
      <c r="AB24" t="s">
        <v>28</v>
      </c>
      <c r="AC24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VIC-FIN-Reconciliation-BIReader</v>
      </c>
    </row>
    <row r="25" spans="2:29" x14ac:dyDescent="0.3">
      <c r="B25" t="s">
        <v>15</v>
      </c>
      <c r="C25" t="s">
        <v>18</v>
      </c>
      <c r="D25" t="s">
        <v>118</v>
      </c>
      <c r="E25" t="str">
        <f>_xlfn.CONCAT(tblLevel1UserAADGroupMap[[#This Row],[Employee Name]],"@testjonathanneo.onmicrosoft.com")</f>
        <v>NSWHRPayrollEmployee2@testjonathanneo.onmicrosoft.com</v>
      </c>
      <c r="F25" t="s">
        <v>24</v>
      </c>
      <c r="G25" t="s">
        <v>28</v>
      </c>
      <c r="H25" t="str">
        <f>_xlfn.CONCAT(tblLevel1UserAADGroupMap[[#This Row],[Level 1 Code]],"-",tblLevel1UserAADGroupMap[[#This Row],[Employee Analytics Role]])</f>
        <v>NSW-BIReader</v>
      </c>
      <c r="J25" t="s">
        <v>15</v>
      </c>
      <c r="K25" t="s">
        <v>18</v>
      </c>
      <c r="L25" t="s">
        <v>19</v>
      </c>
      <c r="M25" t="s">
        <v>6</v>
      </c>
      <c r="N25" t="s">
        <v>118</v>
      </c>
      <c r="O25" t="str">
        <f>_xlfn.CONCAT(tblLevel2UserAADGroupMap[[#This Row],[Employee Name]],"@testjonathanneo.onmicrosoft.com")</f>
        <v>NSWHRPayrollEmployee2@testjonathanneo.onmicrosoft.com</v>
      </c>
      <c r="P25" t="s">
        <v>24</v>
      </c>
      <c r="Q25" t="s">
        <v>28</v>
      </c>
      <c r="R25" t="str">
        <f>_xlfn.CONCAT(tblLevel2UserAADGroupMap[[#This Row],[Level 1 Code]],"-",tblLevel2UserAADGroupMap[[#This Row],[Level 2 Code]],"-",tblLevel2UserAADGroupMap[[#This Row],[Employee Analytics Role]])</f>
        <v>NSW-HR-BIReader</v>
      </c>
      <c r="T25" t="s">
        <v>14</v>
      </c>
      <c r="U25" t="s">
        <v>17</v>
      </c>
      <c r="V25" t="s">
        <v>7</v>
      </c>
      <c r="W25" t="s">
        <v>9</v>
      </c>
      <c r="X25" t="s">
        <v>11</v>
      </c>
      <c r="Y25" t="s">
        <v>116</v>
      </c>
      <c r="Z25" t="str">
        <f>_xlfn.CONCAT(tblLevel3UserAADGroupMap[[#This Row],[Employee Name]],"@testjonathanneo.onmicrosoft.com")</f>
        <v>VICFINReconciliationEmployee3@testjonathanneo.onmicrosoft.com</v>
      </c>
      <c r="AA25" t="s">
        <v>26</v>
      </c>
      <c r="AB25" t="s">
        <v>29</v>
      </c>
      <c r="AC25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VIC-FIN-Reconciliation-BIContributor</v>
      </c>
    </row>
    <row r="26" spans="2:29" x14ac:dyDescent="0.3">
      <c r="B26" t="s">
        <v>15</v>
      </c>
      <c r="C26" t="s">
        <v>18</v>
      </c>
      <c r="D26" t="s">
        <v>119</v>
      </c>
      <c r="E26" t="str">
        <f>_xlfn.CONCAT(tblLevel1UserAADGroupMap[[#This Row],[Employee Name]],"@testjonathanneo.onmicrosoft.com")</f>
        <v>NSWHRPayrollEmployee3@testjonathanneo.onmicrosoft.com</v>
      </c>
      <c r="F26" t="s">
        <v>26</v>
      </c>
      <c r="G26" t="s">
        <v>28</v>
      </c>
      <c r="H26" t="str">
        <f>_xlfn.CONCAT(tblLevel1UserAADGroupMap[[#This Row],[Level 1 Code]],"-",tblLevel1UserAADGroupMap[[#This Row],[Employee Analytics Role]])</f>
        <v>NSW-BIReader</v>
      </c>
      <c r="J26" t="s">
        <v>15</v>
      </c>
      <c r="K26" t="s">
        <v>18</v>
      </c>
      <c r="L26" t="s">
        <v>19</v>
      </c>
      <c r="M26" t="s">
        <v>6</v>
      </c>
      <c r="N26" t="s">
        <v>119</v>
      </c>
      <c r="O26" t="str">
        <f>_xlfn.CONCAT(tblLevel2UserAADGroupMap[[#This Row],[Employee Name]],"@testjonathanneo.onmicrosoft.com")</f>
        <v>NSWHRPayrollEmployee3@testjonathanneo.onmicrosoft.com</v>
      </c>
      <c r="P26" t="s">
        <v>26</v>
      </c>
      <c r="Q26" t="s">
        <v>28</v>
      </c>
      <c r="R26" t="str">
        <f>_xlfn.CONCAT(tblLevel2UserAADGroupMap[[#This Row],[Level 1 Code]],"-",tblLevel2UserAADGroupMap[[#This Row],[Level 2 Code]],"-",tblLevel2UserAADGroupMap[[#This Row],[Employee Analytics Role]])</f>
        <v>NSW-HR-BIReader</v>
      </c>
      <c r="T26" t="s">
        <v>14</v>
      </c>
      <c r="U26" t="s">
        <v>17</v>
      </c>
      <c r="V26" t="s">
        <v>8</v>
      </c>
      <c r="W26" t="s">
        <v>10</v>
      </c>
      <c r="X26" t="s">
        <v>123</v>
      </c>
      <c r="Y26" t="s">
        <v>136</v>
      </c>
      <c r="Z26" t="str">
        <f>_xlfn.CONCAT(tblLevel3UserAADGroupMap[[#This Row],[Employee Name]],"@testjonathanneo.onmicrosoft.com")</f>
        <v>VICSALCustomerSupportEmployee1@testjonathanneo.onmicrosoft.com</v>
      </c>
      <c r="AA26" t="s">
        <v>25</v>
      </c>
      <c r="AB26" t="s">
        <v>28</v>
      </c>
      <c r="AC26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VIC-SAL-CustomerSupport-BIReader</v>
      </c>
    </row>
    <row r="27" spans="2:29" x14ac:dyDescent="0.3">
      <c r="B27" t="s">
        <v>15</v>
      </c>
      <c r="C27" t="s">
        <v>18</v>
      </c>
      <c r="D27" t="s">
        <v>120</v>
      </c>
      <c r="E27" t="str">
        <f>_xlfn.CONCAT(tblLevel1UserAADGroupMap[[#This Row],[Employee Name]],"@testjonathanneo.onmicrosoft.com")</f>
        <v>NSWFINReconciliationEmployee1@testjonathanneo.onmicrosoft.com</v>
      </c>
      <c r="F27" t="s">
        <v>25</v>
      </c>
      <c r="G27" t="s">
        <v>28</v>
      </c>
      <c r="H27" t="str">
        <f>_xlfn.CONCAT(tblLevel1UserAADGroupMap[[#This Row],[Level 1 Code]],"-",tblLevel1UserAADGroupMap[[#This Row],[Employee Analytics Role]])</f>
        <v>NSW-BIReader</v>
      </c>
      <c r="J27" t="s">
        <v>15</v>
      </c>
      <c r="K27" t="s">
        <v>18</v>
      </c>
      <c r="L27" t="s">
        <v>7</v>
      </c>
      <c r="M27" t="s">
        <v>9</v>
      </c>
      <c r="N27" t="s">
        <v>120</v>
      </c>
      <c r="O27" t="str">
        <f>_xlfn.CONCAT(tblLevel2UserAADGroupMap[[#This Row],[Employee Name]],"@testjonathanneo.onmicrosoft.com")</f>
        <v>NSWFINReconciliationEmployee1@testjonathanneo.onmicrosoft.com</v>
      </c>
      <c r="P27" t="s">
        <v>25</v>
      </c>
      <c r="Q27" t="s">
        <v>28</v>
      </c>
      <c r="R27" t="str">
        <f>_xlfn.CONCAT(tblLevel2UserAADGroupMap[[#This Row],[Level 1 Code]],"-",tblLevel2UserAADGroupMap[[#This Row],[Level 2 Code]],"-",tblLevel2UserAADGroupMap[[#This Row],[Employee Analytics Role]])</f>
        <v>NSW-FIN-BIReader</v>
      </c>
      <c r="T27" t="s">
        <v>14</v>
      </c>
      <c r="U27" t="s">
        <v>17</v>
      </c>
      <c r="V27" t="s">
        <v>8</v>
      </c>
      <c r="W27" t="s">
        <v>10</v>
      </c>
      <c r="X27" t="s">
        <v>123</v>
      </c>
      <c r="Y27" t="s">
        <v>137</v>
      </c>
      <c r="Z27" t="str">
        <f>_xlfn.CONCAT(tblLevel3UserAADGroupMap[[#This Row],[Employee Name]],"@testjonathanneo.onmicrosoft.com")</f>
        <v>VICSALCustomerSupportEmployee2@testjonathanneo.onmicrosoft.com</v>
      </c>
      <c r="AA27" t="s">
        <v>24</v>
      </c>
      <c r="AB27" t="s">
        <v>28</v>
      </c>
      <c r="AC27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VIC-SAL-CustomerSupport-BIReader</v>
      </c>
    </row>
    <row r="28" spans="2:29" x14ac:dyDescent="0.3">
      <c r="B28" t="s">
        <v>15</v>
      </c>
      <c r="C28" t="s">
        <v>18</v>
      </c>
      <c r="D28" t="s">
        <v>121</v>
      </c>
      <c r="E28" t="str">
        <f>_xlfn.CONCAT(tblLevel1UserAADGroupMap[[#This Row],[Employee Name]],"@testjonathanneo.onmicrosoft.com")</f>
        <v>NSWFINReconciliationEmployee2@testjonathanneo.onmicrosoft.com</v>
      </c>
      <c r="F28" t="s">
        <v>24</v>
      </c>
      <c r="G28" t="s">
        <v>28</v>
      </c>
      <c r="H28" t="str">
        <f>_xlfn.CONCAT(tblLevel1UserAADGroupMap[[#This Row],[Level 1 Code]],"-",tblLevel1UserAADGroupMap[[#This Row],[Employee Analytics Role]])</f>
        <v>NSW-BIReader</v>
      </c>
      <c r="J28" t="s">
        <v>15</v>
      </c>
      <c r="K28" t="s">
        <v>18</v>
      </c>
      <c r="L28" t="s">
        <v>7</v>
      </c>
      <c r="M28" t="s">
        <v>9</v>
      </c>
      <c r="N28" t="s">
        <v>121</v>
      </c>
      <c r="O28" t="str">
        <f>_xlfn.CONCAT(tblLevel2UserAADGroupMap[[#This Row],[Employee Name]],"@testjonathanneo.onmicrosoft.com")</f>
        <v>NSWFINReconciliationEmployee2@testjonathanneo.onmicrosoft.com</v>
      </c>
      <c r="P28" t="s">
        <v>24</v>
      </c>
      <c r="Q28" t="s">
        <v>28</v>
      </c>
      <c r="R28" t="str">
        <f>_xlfn.CONCAT(tblLevel2UserAADGroupMap[[#This Row],[Level 1 Code]],"-",tblLevel2UserAADGroupMap[[#This Row],[Level 2 Code]],"-",tblLevel2UserAADGroupMap[[#This Row],[Employee Analytics Role]])</f>
        <v>NSW-FIN-BIReader</v>
      </c>
      <c r="T28" t="s">
        <v>14</v>
      </c>
      <c r="U28" t="s">
        <v>17</v>
      </c>
      <c r="V28" t="s">
        <v>8</v>
      </c>
      <c r="W28" t="s">
        <v>10</v>
      </c>
      <c r="X28" t="s">
        <v>123</v>
      </c>
      <c r="Y28" t="s">
        <v>138</v>
      </c>
      <c r="Z28" t="str">
        <f>_xlfn.CONCAT(tblLevel3UserAADGroupMap[[#This Row],[Employee Name]],"@testjonathanneo.onmicrosoft.com")</f>
        <v>VICSALCustomerSupportEmployee3@testjonathanneo.onmicrosoft.com</v>
      </c>
      <c r="AA28" t="s">
        <v>26</v>
      </c>
      <c r="AB28" t="s">
        <v>28</v>
      </c>
      <c r="AC28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VIC-SAL-CustomerSupport-BIReader</v>
      </c>
    </row>
    <row r="29" spans="2:29" x14ac:dyDescent="0.3">
      <c r="B29" t="s">
        <v>15</v>
      </c>
      <c r="C29" t="s">
        <v>18</v>
      </c>
      <c r="D29" t="s">
        <v>122</v>
      </c>
      <c r="E29" t="str">
        <f>_xlfn.CONCAT(tblLevel1UserAADGroupMap[[#This Row],[Employee Name]],"@testjonathanneo.onmicrosoft.com")</f>
        <v>NSWFINReconciliationEmployee3@testjonathanneo.onmicrosoft.com</v>
      </c>
      <c r="F29" t="s">
        <v>26</v>
      </c>
      <c r="G29" t="s">
        <v>28</v>
      </c>
      <c r="H29" t="str">
        <f>_xlfn.CONCAT(tblLevel1UserAADGroupMap[[#This Row],[Level 1 Code]],"-",tblLevel1UserAADGroupMap[[#This Row],[Employee Analytics Role]])</f>
        <v>NSW-BIReader</v>
      </c>
      <c r="J29" t="s">
        <v>15</v>
      </c>
      <c r="K29" t="s">
        <v>18</v>
      </c>
      <c r="L29" t="s">
        <v>7</v>
      </c>
      <c r="M29" t="s">
        <v>9</v>
      </c>
      <c r="N29" t="s">
        <v>122</v>
      </c>
      <c r="O29" t="str">
        <f>_xlfn.CONCAT(tblLevel2UserAADGroupMap[[#This Row],[Employee Name]],"@testjonathanneo.onmicrosoft.com")</f>
        <v>NSWFINReconciliationEmployee3@testjonathanneo.onmicrosoft.com</v>
      </c>
      <c r="P29" t="s">
        <v>26</v>
      </c>
      <c r="Q29" t="s">
        <v>28</v>
      </c>
      <c r="R29" t="str">
        <f>_xlfn.CONCAT(tblLevel2UserAADGroupMap[[#This Row],[Level 1 Code]],"-",tblLevel2UserAADGroupMap[[#This Row],[Level 2 Code]],"-",tblLevel2UserAADGroupMap[[#This Row],[Employee Analytics Role]])</f>
        <v>NSW-FIN-BIReader</v>
      </c>
      <c r="T29" t="s">
        <v>14</v>
      </c>
      <c r="U29" t="s">
        <v>17</v>
      </c>
      <c r="V29" t="s">
        <v>8</v>
      </c>
      <c r="W29" t="s">
        <v>10</v>
      </c>
      <c r="X29" t="s">
        <v>123</v>
      </c>
      <c r="Y29" t="s">
        <v>138</v>
      </c>
      <c r="Z29" t="str">
        <f>_xlfn.CONCAT(tblLevel3UserAADGroupMap[[#This Row],[Employee Name]],"@testjonathanneo.onmicrosoft.com")</f>
        <v>VICSALCustomerSupportEmployee3@testjonathanneo.onmicrosoft.com</v>
      </c>
      <c r="AA29" t="s">
        <v>26</v>
      </c>
      <c r="AB29" t="s">
        <v>29</v>
      </c>
      <c r="AC29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VIC-SAL-CustomerSupport-BIContributor</v>
      </c>
    </row>
    <row r="30" spans="2:29" x14ac:dyDescent="0.3">
      <c r="B30" t="s">
        <v>15</v>
      </c>
      <c r="C30" t="s">
        <v>18</v>
      </c>
      <c r="D30" t="s">
        <v>139</v>
      </c>
      <c r="E30" t="str">
        <f>_xlfn.CONCAT(tblLevel1UserAADGroupMap[[#This Row],[Employee Name]],"@testjonathanneo.onmicrosoft.com")</f>
        <v>NSWSALCustomerSupportEmployee1@testjonathanneo.onmicrosoft.com</v>
      </c>
      <c r="F30" t="s">
        <v>25</v>
      </c>
      <c r="G30" t="s">
        <v>28</v>
      </c>
      <c r="H30" t="str">
        <f>_xlfn.CONCAT(tblLevel1UserAADGroupMap[[#This Row],[Level 1 Code]],"-",tblLevel1UserAADGroupMap[[#This Row],[Employee Analytics Role]])</f>
        <v>NSW-BIReader</v>
      </c>
      <c r="J30" t="s">
        <v>15</v>
      </c>
      <c r="K30" t="s">
        <v>18</v>
      </c>
      <c r="L30" t="s">
        <v>8</v>
      </c>
      <c r="M30" t="s">
        <v>10</v>
      </c>
      <c r="N30" t="s">
        <v>139</v>
      </c>
      <c r="O30" t="str">
        <f>_xlfn.CONCAT(tblLevel2UserAADGroupMap[[#This Row],[Employee Name]],"@testjonathanneo.onmicrosoft.com")</f>
        <v>NSWSALCustomerSupportEmployee1@testjonathanneo.onmicrosoft.com</v>
      </c>
      <c r="P30" t="s">
        <v>25</v>
      </c>
      <c r="Q30" t="s">
        <v>28</v>
      </c>
      <c r="R30" t="str">
        <f>_xlfn.CONCAT(tblLevel2UserAADGroupMap[[#This Row],[Level 1 Code]],"-",tblLevel2UserAADGroupMap[[#This Row],[Level 2 Code]],"-",tblLevel2UserAADGroupMap[[#This Row],[Employee Analytics Role]])</f>
        <v>NSW-SAL-BIReader</v>
      </c>
      <c r="T30" t="s">
        <v>15</v>
      </c>
      <c r="U30" t="s">
        <v>18</v>
      </c>
      <c r="V30" t="s">
        <v>19</v>
      </c>
      <c r="W30" t="s">
        <v>6</v>
      </c>
      <c r="X30" t="s">
        <v>12</v>
      </c>
      <c r="Y30" t="s">
        <v>117</v>
      </c>
      <c r="Z30" t="str">
        <f>_xlfn.CONCAT(tblLevel3UserAADGroupMap[[#This Row],[Employee Name]],"@testjonathanneo.onmicrosoft.com")</f>
        <v>NSWHRPayrollEmployee1@testjonathanneo.onmicrosoft.com</v>
      </c>
      <c r="AA30" t="s">
        <v>25</v>
      </c>
      <c r="AB30" t="s">
        <v>28</v>
      </c>
      <c r="AC30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NSW-HR-Payroll-BIReader</v>
      </c>
    </row>
    <row r="31" spans="2:29" x14ac:dyDescent="0.3">
      <c r="B31" t="s">
        <v>15</v>
      </c>
      <c r="C31" t="s">
        <v>18</v>
      </c>
      <c r="D31" t="s">
        <v>140</v>
      </c>
      <c r="E31" t="str">
        <f>_xlfn.CONCAT(tblLevel1UserAADGroupMap[[#This Row],[Employee Name]],"@testjonathanneo.onmicrosoft.com")</f>
        <v>NSWSALCustomerSupportEmployee2@testjonathanneo.onmicrosoft.com</v>
      </c>
      <c r="F31" t="s">
        <v>24</v>
      </c>
      <c r="G31" t="s">
        <v>28</v>
      </c>
      <c r="H31" t="str">
        <f>_xlfn.CONCAT(tblLevel1UserAADGroupMap[[#This Row],[Level 1 Code]],"-",tblLevel1UserAADGroupMap[[#This Row],[Employee Analytics Role]])</f>
        <v>NSW-BIReader</v>
      </c>
      <c r="J31" t="s">
        <v>15</v>
      </c>
      <c r="K31" t="s">
        <v>18</v>
      </c>
      <c r="L31" t="s">
        <v>8</v>
      </c>
      <c r="M31" t="s">
        <v>10</v>
      </c>
      <c r="N31" t="s">
        <v>140</v>
      </c>
      <c r="O31" t="str">
        <f>_xlfn.CONCAT(tblLevel2UserAADGroupMap[[#This Row],[Employee Name]],"@testjonathanneo.onmicrosoft.com")</f>
        <v>NSWSALCustomerSupportEmployee2@testjonathanneo.onmicrosoft.com</v>
      </c>
      <c r="P31" t="s">
        <v>24</v>
      </c>
      <c r="Q31" t="s">
        <v>28</v>
      </c>
      <c r="R31" t="str">
        <f>_xlfn.CONCAT(tblLevel2UserAADGroupMap[[#This Row],[Level 1 Code]],"-",tblLevel2UserAADGroupMap[[#This Row],[Level 2 Code]],"-",tblLevel2UserAADGroupMap[[#This Row],[Employee Analytics Role]])</f>
        <v>NSW-SAL-BIReader</v>
      </c>
      <c r="T31" t="s">
        <v>15</v>
      </c>
      <c r="U31" t="s">
        <v>18</v>
      </c>
      <c r="V31" t="s">
        <v>19</v>
      </c>
      <c r="W31" t="s">
        <v>6</v>
      </c>
      <c r="X31" t="s">
        <v>12</v>
      </c>
      <c r="Y31" t="s">
        <v>118</v>
      </c>
      <c r="Z31" t="str">
        <f>_xlfn.CONCAT(tblLevel3UserAADGroupMap[[#This Row],[Employee Name]],"@testjonathanneo.onmicrosoft.com")</f>
        <v>NSWHRPayrollEmployee2@testjonathanneo.onmicrosoft.com</v>
      </c>
      <c r="AA31" t="s">
        <v>24</v>
      </c>
      <c r="AB31" t="s">
        <v>28</v>
      </c>
      <c r="AC31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NSW-HR-Payroll-BIReader</v>
      </c>
    </row>
    <row r="32" spans="2:29" x14ac:dyDescent="0.3">
      <c r="B32" t="s">
        <v>15</v>
      </c>
      <c r="C32" t="s">
        <v>18</v>
      </c>
      <c r="D32" t="s">
        <v>141</v>
      </c>
      <c r="E32" t="str">
        <f>_xlfn.CONCAT(tblLevel1UserAADGroupMap[[#This Row],[Employee Name]],"@testjonathanneo.onmicrosoft.com")</f>
        <v>NSWSALCustomerSupportEmployee3@testjonathanneo.onmicrosoft.com</v>
      </c>
      <c r="F32" t="s">
        <v>26</v>
      </c>
      <c r="G32" t="s">
        <v>28</v>
      </c>
      <c r="H32" t="str">
        <f>_xlfn.CONCAT(tblLevel1UserAADGroupMap[[#This Row],[Level 1 Code]],"-",tblLevel1UserAADGroupMap[[#This Row],[Employee Analytics Role]])</f>
        <v>NSW-BIReader</v>
      </c>
      <c r="J32" t="s">
        <v>15</v>
      </c>
      <c r="K32" t="s">
        <v>18</v>
      </c>
      <c r="L32" t="s">
        <v>8</v>
      </c>
      <c r="M32" t="s">
        <v>10</v>
      </c>
      <c r="N32" t="s">
        <v>141</v>
      </c>
      <c r="O32" t="str">
        <f>_xlfn.CONCAT(tblLevel2UserAADGroupMap[[#This Row],[Employee Name]],"@testjonathanneo.onmicrosoft.com")</f>
        <v>NSWSALCustomerSupportEmployee3@testjonathanneo.onmicrosoft.com</v>
      </c>
      <c r="P32" t="s">
        <v>26</v>
      </c>
      <c r="Q32" t="s">
        <v>28</v>
      </c>
      <c r="R32" t="str">
        <f>_xlfn.CONCAT(tblLevel2UserAADGroupMap[[#This Row],[Level 1 Code]],"-",tblLevel2UserAADGroupMap[[#This Row],[Level 2 Code]],"-",tblLevel2UserAADGroupMap[[#This Row],[Employee Analytics Role]])</f>
        <v>NSW-SAL-BIReader</v>
      </c>
      <c r="T32" t="s">
        <v>15</v>
      </c>
      <c r="U32" t="s">
        <v>18</v>
      </c>
      <c r="V32" t="s">
        <v>19</v>
      </c>
      <c r="W32" t="s">
        <v>6</v>
      </c>
      <c r="X32" t="s">
        <v>12</v>
      </c>
      <c r="Y32" t="s">
        <v>119</v>
      </c>
      <c r="Z32" t="str">
        <f>_xlfn.CONCAT(tblLevel3UserAADGroupMap[[#This Row],[Employee Name]],"@testjonathanneo.onmicrosoft.com")</f>
        <v>NSWHRPayrollEmployee3@testjonathanneo.onmicrosoft.com</v>
      </c>
      <c r="AA32" t="s">
        <v>26</v>
      </c>
      <c r="AB32" t="s">
        <v>28</v>
      </c>
      <c r="AC32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NSW-HR-Payroll-BIReader</v>
      </c>
    </row>
    <row r="33" spans="20:29" x14ac:dyDescent="0.3">
      <c r="T33" t="s">
        <v>15</v>
      </c>
      <c r="U33" t="s">
        <v>18</v>
      </c>
      <c r="V33" t="s">
        <v>19</v>
      </c>
      <c r="W33" t="s">
        <v>6</v>
      </c>
      <c r="X33" t="s">
        <v>12</v>
      </c>
      <c r="Y33" t="s">
        <v>119</v>
      </c>
      <c r="Z33" t="str">
        <f>_xlfn.CONCAT(tblLevel3UserAADGroupMap[[#This Row],[Employee Name]],"@testjonathanneo.onmicrosoft.com")</f>
        <v>NSWHRPayrollEmployee3@testjonathanneo.onmicrosoft.com</v>
      </c>
      <c r="AA33" t="s">
        <v>26</v>
      </c>
      <c r="AB33" t="s">
        <v>29</v>
      </c>
      <c r="AC33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NSW-HR-Payroll-BIContributor</v>
      </c>
    </row>
    <row r="34" spans="20:29" x14ac:dyDescent="0.3">
      <c r="T34" t="s">
        <v>15</v>
      </c>
      <c r="U34" t="s">
        <v>18</v>
      </c>
      <c r="V34" t="s">
        <v>7</v>
      </c>
      <c r="W34" t="s">
        <v>9</v>
      </c>
      <c r="X34" t="s">
        <v>11</v>
      </c>
      <c r="Y34" t="s">
        <v>120</v>
      </c>
      <c r="Z34" t="str">
        <f>_xlfn.CONCAT(tblLevel3UserAADGroupMap[[#This Row],[Employee Name]],"@testjonathanneo.onmicrosoft.com")</f>
        <v>NSWFINReconciliationEmployee1@testjonathanneo.onmicrosoft.com</v>
      </c>
      <c r="AA34" t="s">
        <v>25</v>
      </c>
      <c r="AB34" t="s">
        <v>28</v>
      </c>
      <c r="AC34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NSW-FIN-Reconciliation-BIReader</v>
      </c>
    </row>
    <row r="35" spans="20:29" x14ac:dyDescent="0.3">
      <c r="T35" t="s">
        <v>15</v>
      </c>
      <c r="U35" t="s">
        <v>18</v>
      </c>
      <c r="V35" t="s">
        <v>7</v>
      </c>
      <c r="W35" t="s">
        <v>9</v>
      </c>
      <c r="X35" t="s">
        <v>11</v>
      </c>
      <c r="Y35" t="s">
        <v>121</v>
      </c>
      <c r="Z35" t="str">
        <f>_xlfn.CONCAT(tblLevel3UserAADGroupMap[[#This Row],[Employee Name]],"@testjonathanneo.onmicrosoft.com")</f>
        <v>NSWFINReconciliationEmployee2@testjonathanneo.onmicrosoft.com</v>
      </c>
      <c r="AA35" t="s">
        <v>24</v>
      </c>
      <c r="AB35" t="s">
        <v>28</v>
      </c>
      <c r="AC35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NSW-FIN-Reconciliation-BIReader</v>
      </c>
    </row>
    <row r="36" spans="20:29" x14ac:dyDescent="0.3">
      <c r="T36" t="s">
        <v>15</v>
      </c>
      <c r="U36" t="s">
        <v>18</v>
      </c>
      <c r="V36" t="s">
        <v>7</v>
      </c>
      <c r="W36" t="s">
        <v>9</v>
      </c>
      <c r="X36" t="s">
        <v>11</v>
      </c>
      <c r="Y36" t="s">
        <v>122</v>
      </c>
      <c r="Z36" t="str">
        <f>_xlfn.CONCAT(tblLevel3UserAADGroupMap[[#This Row],[Employee Name]],"@testjonathanneo.onmicrosoft.com")</f>
        <v>NSWFINReconciliationEmployee3@testjonathanneo.onmicrosoft.com</v>
      </c>
      <c r="AA36" t="s">
        <v>26</v>
      </c>
      <c r="AB36" t="s">
        <v>28</v>
      </c>
      <c r="AC36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NSW-FIN-Reconciliation-BIReader</v>
      </c>
    </row>
    <row r="37" spans="20:29" x14ac:dyDescent="0.3">
      <c r="T37" t="s">
        <v>15</v>
      </c>
      <c r="U37" t="s">
        <v>18</v>
      </c>
      <c r="V37" t="s">
        <v>7</v>
      </c>
      <c r="W37" t="s">
        <v>9</v>
      </c>
      <c r="X37" t="s">
        <v>11</v>
      </c>
      <c r="Y37" t="s">
        <v>122</v>
      </c>
      <c r="Z37" t="str">
        <f>_xlfn.CONCAT(tblLevel3UserAADGroupMap[[#This Row],[Employee Name]],"@testjonathanneo.onmicrosoft.com")</f>
        <v>NSWFINReconciliationEmployee3@testjonathanneo.onmicrosoft.com</v>
      </c>
      <c r="AA37" t="s">
        <v>26</v>
      </c>
      <c r="AB37" t="s">
        <v>29</v>
      </c>
      <c r="AC37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NSW-FIN-Reconciliation-BIContributor</v>
      </c>
    </row>
    <row r="38" spans="20:29" x14ac:dyDescent="0.3">
      <c r="T38" t="s">
        <v>15</v>
      </c>
      <c r="U38" t="s">
        <v>18</v>
      </c>
      <c r="V38" t="s">
        <v>8</v>
      </c>
      <c r="W38" t="s">
        <v>10</v>
      </c>
      <c r="X38" t="s">
        <v>123</v>
      </c>
      <c r="Y38" t="s">
        <v>139</v>
      </c>
      <c r="Z38" t="str">
        <f>_xlfn.CONCAT(tblLevel3UserAADGroupMap[[#This Row],[Employee Name]],"@testjonathanneo.onmicrosoft.com")</f>
        <v>NSWSALCustomerSupportEmployee1@testjonathanneo.onmicrosoft.com</v>
      </c>
      <c r="AA38" t="s">
        <v>25</v>
      </c>
      <c r="AB38" t="s">
        <v>28</v>
      </c>
      <c r="AC38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NSW-SAL-CustomerSupport-BIReader</v>
      </c>
    </row>
    <row r="39" spans="20:29" x14ac:dyDescent="0.3">
      <c r="T39" t="s">
        <v>15</v>
      </c>
      <c r="U39" t="s">
        <v>18</v>
      </c>
      <c r="V39" t="s">
        <v>8</v>
      </c>
      <c r="W39" t="s">
        <v>10</v>
      </c>
      <c r="X39" t="s">
        <v>123</v>
      </c>
      <c r="Y39" t="s">
        <v>140</v>
      </c>
      <c r="Z39" t="str">
        <f>_xlfn.CONCAT(tblLevel3UserAADGroupMap[[#This Row],[Employee Name]],"@testjonathanneo.onmicrosoft.com")</f>
        <v>NSWSALCustomerSupportEmployee2@testjonathanneo.onmicrosoft.com</v>
      </c>
      <c r="AA39" t="s">
        <v>24</v>
      </c>
      <c r="AB39" t="s">
        <v>28</v>
      </c>
      <c r="AC39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NSW-SAL-CustomerSupport-BIReader</v>
      </c>
    </row>
    <row r="40" spans="20:29" x14ac:dyDescent="0.3">
      <c r="T40" t="s">
        <v>15</v>
      </c>
      <c r="U40" t="s">
        <v>18</v>
      </c>
      <c r="V40" t="s">
        <v>8</v>
      </c>
      <c r="W40" t="s">
        <v>10</v>
      </c>
      <c r="X40" t="s">
        <v>123</v>
      </c>
      <c r="Y40" t="s">
        <v>141</v>
      </c>
      <c r="Z40" t="str">
        <f>_xlfn.CONCAT(tblLevel3UserAADGroupMap[[#This Row],[Employee Name]],"@testjonathanneo.onmicrosoft.com")</f>
        <v>NSWSALCustomerSupportEmployee3@testjonathanneo.onmicrosoft.com</v>
      </c>
      <c r="AA40" t="s">
        <v>26</v>
      </c>
      <c r="AB40" t="s">
        <v>28</v>
      </c>
      <c r="AC40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NSW-SAL-CustomerSupport-BIReader</v>
      </c>
    </row>
    <row r="41" spans="20:29" x14ac:dyDescent="0.3">
      <c r="T41" t="s">
        <v>15</v>
      </c>
      <c r="U41" t="s">
        <v>18</v>
      </c>
      <c r="V41" t="s">
        <v>8</v>
      </c>
      <c r="W41" t="s">
        <v>10</v>
      </c>
      <c r="X41" t="s">
        <v>123</v>
      </c>
      <c r="Y41" t="s">
        <v>141</v>
      </c>
      <c r="Z41" t="str">
        <f>_xlfn.CONCAT(tblLevel3UserAADGroupMap[[#This Row],[Employee Name]],"@testjonathanneo.onmicrosoft.com")</f>
        <v>NSWSALCustomerSupportEmployee3@testjonathanneo.onmicrosoft.com</v>
      </c>
      <c r="AA41" t="s">
        <v>26</v>
      </c>
      <c r="AB41" t="s">
        <v>29</v>
      </c>
      <c r="AC41" t="str">
        <f>_xlfn.CONCAT(tblLevel3UserAADGroupMap[[#This Row],[Level 1 Code]],"-",tblLevel3UserAADGroupMap[[#This Row],[Level 2 Code]],"-",tblLevel3UserAADGroupMap[[#This Row],[Level 3 Name]],"-",tblLevel3UserAADGroupMap[[#This Row],[Employee Analytics Role]])</f>
        <v>NSW-SAL-CustomerSupport-BIContributor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9A36-629B-4719-9895-B8A4F09EB6AC}">
  <dimension ref="B2:Y22"/>
  <sheetViews>
    <sheetView showGridLines="0" zoomScale="70" zoomScaleNormal="70" workbookViewId="0">
      <selection activeCell="R5" sqref="R5:Y22"/>
    </sheetView>
  </sheetViews>
  <sheetFormatPr defaultRowHeight="14.4" x14ac:dyDescent="0.3"/>
  <cols>
    <col min="1" max="1" width="3.21875" customWidth="1"/>
    <col min="2" max="2" width="43.77734375" bestFit="1" customWidth="1"/>
    <col min="3" max="3" width="18.77734375" bestFit="1" customWidth="1"/>
    <col min="4" max="5" width="18.77734375" customWidth="1"/>
    <col min="6" max="6" width="43.33203125" bestFit="1" customWidth="1"/>
    <col min="7" max="7" width="35.44140625" bestFit="1" customWidth="1"/>
    <col min="8" max="8" width="38.44140625" bestFit="1" customWidth="1"/>
    <col min="9" max="9" width="3.21875" customWidth="1"/>
    <col min="10" max="10" width="43.77734375" bestFit="1" customWidth="1"/>
    <col min="11" max="11" width="18.77734375" bestFit="1" customWidth="1"/>
    <col min="12" max="12" width="19.6640625" bestFit="1" customWidth="1"/>
    <col min="13" max="13" width="19.44140625" bestFit="1" customWidth="1"/>
    <col min="14" max="14" width="43.33203125" bestFit="1" customWidth="1"/>
    <col min="15" max="15" width="35.44140625" bestFit="1" customWidth="1"/>
    <col min="16" max="16" width="42.33203125" bestFit="1" customWidth="1"/>
    <col min="17" max="17" width="9.6640625" customWidth="1"/>
    <col min="18" max="18" width="26.6640625" bestFit="1" customWidth="1"/>
    <col min="19" max="19" width="14.6640625" bestFit="1" customWidth="1"/>
    <col min="20" max="20" width="24" bestFit="1" customWidth="1"/>
    <col min="21" max="21" width="23.109375" bestFit="1" customWidth="1"/>
    <col min="22" max="22" width="17.109375" bestFit="1" customWidth="1"/>
    <col min="23" max="23" width="44" bestFit="1" customWidth="1"/>
    <col min="24" max="24" width="41.88671875" customWidth="1"/>
    <col min="25" max="25" width="43.88671875" bestFit="1" customWidth="1"/>
  </cols>
  <sheetData>
    <row r="2" spans="2:25" ht="21" x14ac:dyDescent="0.4">
      <c r="B2" s="3" t="s">
        <v>0</v>
      </c>
    </row>
    <row r="4" spans="2:25" ht="18" x14ac:dyDescent="0.35">
      <c r="B4" s="2" t="s">
        <v>87</v>
      </c>
      <c r="J4" s="2" t="s">
        <v>74</v>
      </c>
      <c r="R4" s="2" t="s">
        <v>73</v>
      </c>
    </row>
    <row r="5" spans="2:25" x14ac:dyDescent="0.3">
      <c r="B5" s="12" t="s">
        <v>59</v>
      </c>
      <c r="C5" s="12" t="s">
        <v>60</v>
      </c>
      <c r="D5" s="12" t="s">
        <v>61</v>
      </c>
      <c r="E5" s="12" t="s">
        <v>62</v>
      </c>
      <c r="F5" s="13" t="s">
        <v>4</v>
      </c>
      <c r="G5" s="13" t="s">
        <v>36</v>
      </c>
      <c r="H5" s="13" t="s">
        <v>27</v>
      </c>
      <c r="J5" s="12" t="s">
        <v>59</v>
      </c>
      <c r="K5" s="12" t="s">
        <v>60</v>
      </c>
      <c r="L5" s="12" t="s">
        <v>61</v>
      </c>
      <c r="M5" s="12" t="s">
        <v>62</v>
      </c>
      <c r="N5" s="13" t="s">
        <v>4</v>
      </c>
      <c r="O5" s="13" t="s">
        <v>36</v>
      </c>
      <c r="P5" s="13" t="s">
        <v>27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s="5" t="s">
        <v>4</v>
      </c>
      <c r="X5" s="5" t="s">
        <v>36</v>
      </c>
      <c r="Y5" s="5" t="s">
        <v>27</v>
      </c>
    </row>
    <row r="6" spans="2:25" x14ac:dyDescent="0.3">
      <c r="B6" t="s">
        <v>13</v>
      </c>
      <c r="C6" t="s">
        <v>16</v>
      </c>
      <c r="D6" t="s">
        <v>19</v>
      </c>
      <c r="E6" t="s">
        <v>6</v>
      </c>
      <c r="F6" t="str">
        <f>tblLevel1AADGroupWorkspaceMap[[#This Row],[Level 1 Name]]</f>
        <v>Western Australia</v>
      </c>
      <c r="G6" t="s">
        <v>37</v>
      </c>
      <c r="H6" t="s">
        <v>39</v>
      </c>
      <c r="J6" t="s">
        <v>13</v>
      </c>
      <c r="K6" t="s">
        <v>16</v>
      </c>
      <c r="L6" t="s">
        <v>19</v>
      </c>
      <c r="M6" t="s">
        <v>6</v>
      </c>
      <c r="N6" t="str">
        <f>_xlfn.CONCAT(tblLevel2AADGroupWorkspaceMap[[#This Row],[Level 1 Name]],"-",tblLevel2AADGroupWorkspaceMap[[#This Row],[Level 2 Name]])</f>
        <v>Western Australia-Human Resources</v>
      </c>
      <c r="O6" t="s">
        <v>37</v>
      </c>
      <c r="P6" t="s">
        <v>39</v>
      </c>
      <c r="R6" t="s">
        <v>13</v>
      </c>
      <c r="S6" t="s">
        <v>16</v>
      </c>
      <c r="T6" t="s">
        <v>19</v>
      </c>
      <c r="U6" t="s">
        <v>6</v>
      </c>
      <c r="V6" t="s">
        <v>12</v>
      </c>
      <c r="W6" t="str">
        <f>_xlfn.CONCAT(tblLevel3AADGroupWorkspaceMap[[#This Row],[Level 1 Name]],"-",tblLevel3AADGroupWorkspaceMap[[#This Row],[Level 2 Name]],"-",tblLevel3AADGroupWorkspaceMap[[#This Row],[Level 3 Name]])</f>
        <v>Western Australia-Human Resources-Payroll</v>
      </c>
      <c r="X6" t="s">
        <v>37</v>
      </c>
      <c r="Y6" t="s">
        <v>39</v>
      </c>
    </row>
    <row r="7" spans="2:25" x14ac:dyDescent="0.3">
      <c r="B7" t="s">
        <v>13</v>
      </c>
      <c r="C7" t="s">
        <v>16</v>
      </c>
      <c r="D7" t="s">
        <v>7</v>
      </c>
      <c r="E7" t="s">
        <v>9</v>
      </c>
      <c r="F7" t="str">
        <f>tblLevel1AADGroupWorkspaceMap[[#This Row],[Level 1 Name]]</f>
        <v>Western Australia</v>
      </c>
      <c r="G7" t="s">
        <v>37</v>
      </c>
      <c r="H7" t="s">
        <v>41</v>
      </c>
      <c r="J7" t="s">
        <v>13</v>
      </c>
      <c r="K7" t="s">
        <v>16</v>
      </c>
      <c r="L7" t="s">
        <v>7</v>
      </c>
      <c r="M7" t="s">
        <v>9</v>
      </c>
      <c r="N7" t="str">
        <f>_xlfn.CONCAT(tblLevel2AADGroupWorkspaceMap[[#This Row],[Level 1 Name]],"-",tblLevel2AADGroupWorkspaceMap[[#This Row],[Level 2 Name]])</f>
        <v>Western Australia-Finance</v>
      </c>
      <c r="O7" t="s">
        <v>37</v>
      </c>
      <c r="P7" t="s">
        <v>41</v>
      </c>
      <c r="R7" t="s">
        <v>13</v>
      </c>
      <c r="S7" t="s">
        <v>16</v>
      </c>
      <c r="T7" t="s">
        <v>19</v>
      </c>
      <c r="U7" t="s">
        <v>6</v>
      </c>
      <c r="V7" t="s">
        <v>12</v>
      </c>
      <c r="W7" t="str">
        <f>_xlfn.CONCAT(tblLevel3AADGroupWorkspaceMap[[#This Row],[Level 1 Name]],"-",tblLevel3AADGroupWorkspaceMap[[#This Row],[Level 2 Name]],"-",tblLevel3AADGroupWorkspaceMap[[#This Row],[Level 3 Name]])</f>
        <v>Western Australia-Human Resources-Payroll</v>
      </c>
      <c r="X7" t="s">
        <v>38</v>
      </c>
      <c r="Y7" t="s">
        <v>40</v>
      </c>
    </row>
    <row r="8" spans="2:25" x14ac:dyDescent="0.3">
      <c r="B8" t="s">
        <v>13</v>
      </c>
      <c r="C8" t="s">
        <v>16</v>
      </c>
      <c r="D8" t="s">
        <v>8</v>
      </c>
      <c r="E8" t="s">
        <v>10</v>
      </c>
      <c r="F8" t="str">
        <f>tblLevel1AADGroupWorkspaceMap[[#This Row],[Level 1 Name]]</f>
        <v>Western Australia</v>
      </c>
      <c r="G8" t="s">
        <v>37</v>
      </c>
      <c r="H8" t="s">
        <v>127</v>
      </c>
      <c r="J8" t="s">
        <v>13</v>
      </c>
      <c r="K8" t="s">
        <v>16</v>
      </c>
      <c r="L8" t="s">
        <v>8</v>
      </c>
      <c r="M8" t="s">
        <v>10</v>
      </c>
      <c r="N8" t="str">
        <f>_xlfn.CONCAT(tblLevel2AADGroupWorkspaceMap[[#This Row],[Level 1 Name]],"-",tblLevel2AADGroupWorkspaceMap[[#This Row],[Level 2 Name]])</f>
        <v>Western Australia-Sales</v>
      </c>
      <c r="O8" t="s">
        <v>37</v>
      </c>
      <c r="P8" t="s">
        <v>127</v>
      </c>
      <c r="R8" t="s">
        <v>13</v>
      </c>
      <c r="S8" t="s">
        <v>16</v>
      </c>
      <c r="T8" t="s">
        <v>7</v>
      </c>
      <c r="U8" t="s">
        <v>9</v>
      </c>
      <c r="V8" t="s">
        <v>11</v>
      </c>
      <c r="W8" t="str">
        <f>_xlfn.CONCAT(tblLevel3AADGroupWorkspaceMap[[#This Row],[Level 1 Name]],"-",tblLevel3AADGroupWorkspaceMap[[#This Row],[Level 2 Name]],"-",tblLevel3AADGroupWorkspaceMap[[#This Row],[Level 3 Name]])</f>
        <v>Western Australia-Finance-Reconciliation</v>
      </c>
      <c r="X8" t="s">
        <v>37</v>
      </c>
      <c r="Y8" t="s">
        <v>41</v>
      </c>
    </row>
    <row r="9" spans="2:25" x14ac:dyDescent="0.3">
      <c r="B9" t="s">
        <v>14</v>
      </c>
      <c r="C9" t="s">
        <v>17</v>
      </c>
      <c r="D9" t="s">
        <v>19</v>
      </c>
      <c r="E9" t="s">
        <v>6</v>
      </c>
      <c r="F9" t="str">
        <f>tblLevel1AADGroupWorkspaceMap[[#This Row],[Level 1 Name]]</f>
        <v>Victoria</v>
      </c>
      <c r="G9" t="s">
        <v>37</v>
      </c>
      <c r="H9" t="s">
        <v>43</v>
      </c>
      <c r="J9" t="s">
        <v>14</v>
      </c>
      <c r="K9" t="s">
        <v>17</v>
      </c>
      <c r="L9" t="s">
        <v>19</v>
      </c>
      <c r="M9" t="s">
        <v>6</v>
      </c>
      <c r="N9" t="str">
        <f>_xlfn.CONCAT(tblLevel2AADGroupWorkspaceMap[[#This Row],[Level 1 Name]],"-",tblLevel2AADGroupWorkspaceMap[[#This Row],[Level 2 Name]])</f>
        <v>Victoria-Human Resources</v>
      </c>
      <c r="O9" t="s">
        <v>37</v>
      </c>
      <c r="P9" t="s">
        <v>43</v>
      </c>
      <c r="R9" t="s">
        <v>13</v>
      </c>
      <c r="S9" t="s">
        <v>16</v>
      </c>
      <c r="T9" t="s">
        <v>7</v>
      </c>
      <c r="U9" t="s">
        <v>9</v>
      </c>
      <c r="V9" t="s">
        <v>11</v>
      </c>
      <c r="W9" t="str">
        <f>_xlfn.CONCAT(tblLevel3AADGroupWorkspaceMap[[#This Row],[Level 1 Name]],"-",tblLevel3AADGroupWorkspaceMap[[#This Row],[Level 2 Name]],"-",tblLevel3AADGroupWorkspaceMap[[#This Row],[Level 3 Name]])</f>
        <v>Western Australia-Finance-Reconciliation</v>
      </c>
      <c r="X9" t="s">
        <v>38</v>
      </c>
      <c r="Y9" t="s">
        <v>42</v>
      </c>
    </row>
    <row r="10" spans="2:25" x14ac:dyDescent="0.3">
      <c r="B10" t="s">
        <v>14</v>
      </c>
      <c r="C10" t="s">
        <v>17</v>
      </c>
      <c r="D10" t="s">
        <v>7</v>
      </c>
      <c r="E10" t="s">
        <v>9</v>
      </c>
      <c r="F10" t="str">
        <f>tblLevel1AADGroupWorkspaceMap[[#This Row],[Level 1 Name]]</f>
        <v>Victoria</v>
      </c>
      <c r="G10" t="s">
        <v>37</v>
      </c>
      <c r="H10" t="s">
        <v>45</v>
      </c>
      <c r="J10" t="s">
        <v>14</v>
      </c>
      <c r="K10" t="s">
        <v>17</v>
      </c>
      <c r="L10" t="s">
        <v>7</v>
      </c>
      <c r="M10" t="s">
        <v>9</v>
      </c>
      <c r="N10" t="str">
        <f>_xlfn.CONCAT(tblLevel2AADGroupWorkspaceMap[[#This Row],[Level 1 Name]],"-",tblLevel2AADGroupWorkspaceMap[[#This Row],[Level 2 Name]])</f>
        <v>Victoria-Finance</v>
      </c>
      <c r="O10" t="s">
        <v>37</v>
      </c>
      <c r="P10" t="s">
        <v>45</v>
      </c>
      <c r="R10" t="s">
        <v>13</v>
      </c>
      <c r="S10" t="s">
        <v>16</v>
      </c>
      <c r="T10" t="s">
        <v>8</v>
      </c>
      <c r="U10" t="s">
        <v>10</v>
      </c>
      <c r="V10" t="s">
        <v>123</v>
      </c>
      <c r="W10" t="str">
        <f>_xlfn.CONCAT(tblLevel3AADGroupWorkspaceMap[[#This Row],[Level 1 Name]],"-",tblLevel3AADGroupWorkspaceMap[[#This Row],[Level 2 Name]],"-",tblLevel3AADGroupWorkspaceMap[[#This Row],[Level 3 Name]])</f>
        <v>Western Australia-Sales-CustomerSupport</v>
      </c>
      <c r="X10" t="s">
        <v>37</v>
      </c>
      <c r="Y10" t="s">
        <v>127</v>
      </c>
    </row>
    <row r="11" spans="2:25" x14ac:dyDescent="0.3">
      <c r="B11" t="s">
        <v>14</v>
      </c>
      <c r="C11" t="s">
        <v>17</v>
      </c>
      <c r="D11" t="s">
        <v>8</v>
      </c>
      <c r="E11" t="s">
        <v>10</v>
      </c>
      <c r="F11" t="str">
        <f>tblLevel1AADGroupWorkspaceMap[[#This Row],[Level 1 Name]]</f>
        <v>Victoria</v>
      </c>
      <c r="G11" t="s">
        <v>37</v>
      </c>
      <c r="H11" t="s">
        <v>129</v>
      </c>
      <c r="J11" t="s">
        <v>14</v>
      </c>
      <c r="K11" t="s">
        <v>17</v>
      </c>
      <c r="L11" t="s">
        <v>8</v>
      </c>
      <c r="M11" t="s">
        <v>10</v>
      </c>
      <c r="N11" t="str">
        <f>_xlfn.CONCAT(tblLevel2AADGroupWorkspaceMap[[#This Row],[Level 1 Name]],"-",tblLevel2AADGroupWorkspaceMap[[#This Row],[Level 2 Name]])</f>
        <v>Victoria-Sales</v>
      </c>
      <c r="O11" t="s">
        <v>37</v>
      </c>
      <c r="P11" t="s">
        <v>129</v>
      </c>
      <c r="R11" t="s">
        <v>13</v>
      </c>
      <c r="S11" t="s">
        <v>16</v>
      </c>
      <c r="T11" t="s">
        <v>8</v>
      </c>
      <c r="U11" t="s">
        <v>10</v>
      </c>
      <c r="V11" t="s">
        <v>123</v>
      </c>
      <c r="W11" t="str">
        <f>_xlfn.CONCAT(tblLevel3AADGroupWorkspaceMap[[#This Row],[Level 1 Name]],"-",tblLevel3AADGroupWorkspaceMap[[#This Row],[Level 2 Name]],"-",tblLevel3AADGroupWorkspaceMap[[#This Row],[Level 3 Name]])</f>
        <v>Western Australia-Sales-CustomerSupport</v>
      </c>
      <c r="X11" t="s">
        <v>38</v>
      </c>
      <c r="Y11" t="s">
        <v>128</v>
      </c>
    </row>
    <row r="12" spans="2:25" x14ac:dyDescent="0.3">
      <c r="B12" t="s">
        <v>15</v>
      </c>
      <c r="C12" t="s">
        <v>18</v>
      </c>
      <c r="D12" t="s">
        <v>19</v>
      </c>
      <c r="E12" t="s">
        <v>6</v>
      </c>
      <c r="F12" t="str">
        <f>tblLevel1AADGroupWorkspaceMap[[#This Row],[Level 1 Name]]</f>
        <v>New South Wales</v>
      </c>
      <c r="G12" t="s">
        <v>37</v>
      </c>
      <c r="H12" t="s">
        <v>47</v>
      </c>
      <c r="J12" t="s">
        <v>15</v>
      </c>
      <c r="K12" t="s">
        <v>18</v>
      </c>
      <c r="L12" t="s">
        <v>19</v>
      </c>
      <c r="M12" t="s">
        <v>6</v>
      </c>
      <c r="N12" t="str">
        <f>_xlfn.CONCAT(tblLevel2AADGroupWorkspaceMap[[#This Row],[Level 1 Name]],"-",tblLevel2AADGroupWorkspaceMap[[#This Row],[Level 2 Name]])</f>
        <v>New South Wales-Human Resources</v>
      </c>
      <c r="O12" t="s">
        <v>37</v>
      </c>
      <c r="P12" t="s">
        <v>47</v>
      </c>
      <c r="R12" t="s">
        <v>14</v>
      </c>
      <c r="S12" t="s">
        <v>17</v>
      </c>
      <c r="T12" t="s">
        <v>19</v>
      </c>
      <c r="U12" t="s">
        <v>6</v>
      </c>
      <c r="V12" t="s">
        <v>12</v>
      </c>
      <c r="W12" t="str">
        <f>_xlfn.CONCAT(tblLevel3AADGroupWorkspaceMap[[#This Row],[Level 1 Name]],"-",tblLevel3AADGroupWorkspaceMap[[#This Row],[Level 2 Name]],"-",tblLevel3AADGroupWorkspaceMap[[#This Row],[Level 3 Name]])</f>
        <v>Victoria-Human Resources-Payroll</v>
      </c>
      <c r="X12" t="s">
        <v>37</v>
      </c>
      <c r="Y12" t="s">
        <v>43</v>
      </c>
    </row>
    <row r="13" spans="2:25" x14ac:dyDescent="0.3">
      <c r="B13" t="s">
        <v>15</v>
      </c>
      <c r="C13" t="s">
        <v>18</v>
      </c>
      <c r="D13" t="s">
        <v>7</v>
      </c>
      <c r="E13" t="s">
        <v>9</v>
      </c>
      <c r="F13" t="str">
        <f>tblLevel1AADGroupWorkspaceMap[[#This Row],[Level 1 Name]]</f>
        <v>New South Wales</v>
      </c>
      <c r="G13" t="s">
        <v>37</v>
      </c>
      <c r="H13" t="s">
        <v>49</v>
      </c>
      <c r="J13" t="s">
        <v>15</v>
      </c>
      <c r="K13" t="s">
        <v>18</v>
      </c>
      <c r="L13" t="s">
        <v>7</v>
      </c>
      <c r="M13" t="s">
        <v>9</v>
      </c>
      <c r="N13" t="str">
        <f>_xlfn.CONCAT(tblLevel2AADGroupWorkspaceMap[[#This Row],[Level 1 Name]],"-",tblLevel2AADGroupWorkspaceMap[[#This Row],[Level 2 Name]])</f>
        <v>New South Wales-Finance</v>
      </c>
      <c r="O13" t="s">
        <v>37</v>
      </c>
      <c r="P13" t="s">
        <v>49</v>
      </c>
      <c r="R13" t="s">
        <v>14</v>
      </c>
      <c r="S13" t="s">
        <v>17</v>
      </c>
      <c r="T13" t="s">
        <v>19</v>
      </c>
      <c r="U13" t="s">
        <v>6</v>
      </c>
      <c r="V13" t="s">
        <v>12</v>
      </c>
      <c r="W13" t="str">
        <f>_xlfn.CONCAT(tblLevel3AADGroupWorkspaceMap[[#This Row],[Level 1 Name]],"-",tblLevel3AADGroupWorkspaceMap[[#This Row],[Level 2 Name]],"-",tblLevel3AADGroupWorkspaceMap[[#This Row],[Level 3 Name]])</f>
        <v>Victoria-Human Resources-Payroll</v>
      </c>
      <c r="X13" t="s">
        <v>38</v>
      </c>
      <c r="Y13" t="s">
        <v>44</v>
      </c>
    </row>
    <row r="14" spans="2:25" x14ac:dyDescent="0.3">
      <c r="B14" t="s">
        <v>15</v>
      </c>
      <c r="C14" t="s">
        <v>18</v>
      </c>
      <c r="D14" t="s">
        <v>8</v>
      </c>
      <c r="E14" t="s">
        <v>10</v>
      </c>
      <c r="F14" t="str">
        <f>tblLevel1AADGroupWorkspaceMap[[#This Row],[Level 1 Name]]</f>
        <v>New South Wales</v>
      </c>
      <c r="G14" t="s">
        <v>37</v>
      </c>
      <c r="H14" t="s">
        <v>131</v>
      </c>
      <c r="J14" t="s">
        <v>15</v>
      </c>
      <c r="K14" t="s">
        <v>18</v>
      </c>
      <c r="L14" t="s">
        <v>8</v>
      </c>
      <c r="M14" t="s">
        <v>10</v>
      </c>
      <c r="N14" t="str">
        <f>_xlfn.CONCAT(tblLevel2AADGroupWorkspaceMap[[#This Row],[Level 1 Name]],"-",tblLevel2AADGroupWorkspaceMap[[#This Row],[Level 2 Name]])</f>
        <v>New South Wales-Sales</v>
      </c>
      <c r="O14" t="s">
        <v>37</v>
      </c>
      <c r="P14" t="s">
        <v>131</v>
      </c>
      <c r="R14" t="s">
        <v>14</v>
      </c>
      <c r="S14" t="s">
        <v>17</v>
      </c>
      <c r="T14" t="s">
        <v>7</v>
      </c>
      <c r="U14" t="s">
        <v>9</v>
      </c>
      <c r="V14" t="s">
        <v>11</v>
      </c>
      <c r="W14" t="str">
        <f>_xlfn.CONCAT(tblLevel3AADGroupWorkspaceMap[[#This Row],[Level 1 Name]],"-",tblLevel3AADGroupWorkspaceMap[[#This Row],[Level 2 Name]],"-",tblLevel3AADGroupWorkspaceMap[[#This Row],[Level 3 Name]])</f>
        <v>Victoria-Finance-Reconciliation</v>
      </c>
      <c r="X14" t="s">
        <v>37</v>
      </c>
      <c r="Y14" t="s">
        <v>45</v>
      </c>
    </row>
    <row r="15" spans="2:25" x14ac:dyDescent="0.3">
      <c r="R15" t="s">
        <v>14</v>
      </c>
      <c r="S15" t="s">
        <v>17</v>
      </c>
      <c r="T15" t="s">
        <v>7</v>
      </c>
      <c r="U15" t="s">
        <v>9</v>
      </c>
      <c r="V15" t="s">
        <v>11</v>
      </c>
      <c r="W15" t="str">
        <f>_xlfn.CONCAT(tblLevel3AADGroupWorkspaceMap[[#This Row],[Level 1 Name]],"-",tblLevel3AADGroupWorkspaceMap[[#This Row],[Level 2 Name]],"-",tblLevel3AADGroupWorkspaceMap[[#This Row],[Level 3 Name]])</f>
        <v>Victoria-Finance-Reconciliation</v>
      </c>
      <c r="X15" t="s">
        <v>38</v>
      </c>
      <c r="Y15" t="s">
        <v>46</v>
      </c>
    </row>
    <row r="16" spans="2:25" x14ac:dyDescent="0.3">
      <c r="R16" t="s">
        <v>14</v>
      </c>
      <c r="S16" t="s">
        <v>17</v>
      </c>
      <c r="T16" t="s">
        <v>8</v>
      </c>
      <c r="U16" t="s">
        <v>10</v>
      </c>
      <c r="V16" t="s">
        <v>123</v>
      </c>
      <c r="W16" t="str">
        <f>_xlfn.CONCAT(tblLevel3AADGroupWorkspaceMap[[#This Row],[Level 1 Name]],"-",tblLevel3AADGroupWorkspaceMap[[#This Row],[Level 2 Name]],"-",tblLevel3AADGroupWorkspaceMap[[#This Row],[Level 3 Name]])</f>
        <v>Victoria-Sales-CustomerSupport</v>
      </c>
      <c r="X16" t="s">
        <v>37</v>
      </c>
      <c r="Y16" t="s">
        <v>129</v>
      </c>
    </row>
    <row r="17" spans="18:25" x14ac:dyDescent="0.3">
      <c r="R17" t="s">
        <v>14</v>
      </c>
      <c r="S17" t="s">
        <v>17</v>
      </c>
      <c r="T17" t="s">
        <v>8</v>
      </c>
      <c r="U17" t="s">
        <v>10</v>
      </c>
      <c r="V17" t="s">
        <v>123</v>
      </c>
      <c r="W17" t="str">
        <f>_xlfn.CONCAT(tblLevel3AADGroupWorkspaceMap[[#This Row],[Level 1 Name]],"-",tblLevel3AADGroupWorkspaceMap[[#This Row],[Level 2 Name]],"-",tblLevel3AADGroupWorkspaceMap[[#This Row],[Level 3 Name]])</f>
        <v>Victoria-Sales-CustomerSupport</v>
      </c>
      <c r="X17" t="s">
        <v>38</v>
      </c>
      <c r="Y17" t="s">
        <v>130</v>
      </c>
    </row>
    <row r="18" spans="18:25" x14ac:dyDescent="0.3">
      <c r="R18" t="s">
        <v>15</v>
      </c>
      <c r="S18" t="s">
        <v>18</v>
      </c>
      <c r="T18" t="s">
        <v>19</v>
      </c>
      <c r="U18" t="s">
        <v>6</v>
      </c>
      <c r="V18" t="s">
        <v>12</v>
      </c>
      <c r="W18" t="str">
        <f>_xlfn.CONCAT(tblLevel3AADGroupWorkspaceMap[[#This Row],[Level 1 Name]],"-",tblLevel3AADGroupWorkspaceMap[[#This Row],[Level 2 Name]],"-",tblLevel3AADGroupWorkspaceMap[[#This Row],[Level 3 Name]])</f>
        <v>New South Wales-Human Resources-Payroll</v>
      </c>
      <c r="X18" t="s">
        <v>37</v>
      </c>
      <c r="Y18" t="s">
        <v>47</v>
      </c>
    </row>
    <row r="19" spans="18:25" x14ac:dyDescent="0.3">
      <c r="R19" t="s">
        <v>15</v>
      </c>
      <c r="S19" t="s">
        <v>18</v>
      </c>
      <c r="T19" t="s">
        <v>19</v>
      </c>
      <c r="U19" t="s">
        <v>6</v>
      </c>
      <c r="V19" t="s">
        <v>12</v>
      </c>
      <c r="W19" t="str">
        <f>_xlfn.CONCAT(tblLevel3AADGroupWorkspaceMap[[#This Row],[Level 1 Name]],"-",tblLevel3AADGroupWorkspaceMap[[#This Row],[Level 2 Name]],"-",tblLevel3AADGroupWorkspaceMap[[#This Row],[Level 3 Name]])</f>
        <v>New South Wales-Human Resources-Payroll</v>
      </c>
      <c r="X19" t="s">
        <v>38</v>
      </c>
      <c r="Y19" t="s">
        <v>48</v>
      </c>
    </row>
    <row r="20" spans="18:25" x14ac:dyDescent="0.3">
      <c r="R20" t="s">
        <v>15</v>
      </c>
      <c r="S20" t="s">
        <v>18</v>
      </c>
      <c r="T20" t="s">
        <v>7</v>
      </c>
      <c r="U20" t="s">
        <v>9</v>
      </c>
      <c r="V20" t="s">
        <v>11</v>
      </c>
      <c r="W20" t="str">
        <f>_xlfn.CONCAT(tblLevel3AADGroupWorkspaceMap[[#This Row],[Level 1 Name]],"-",tblLevel3AADGroupWorkspaceMap[[#This Row],[Level 2 Name]],"-",tblLevel3AADGroupWorkspaceMap[[#This Row],[Level 3 Name]])</f>
        <v>New South Wales-Finance-Reconciliation</v>
      </c>
      <c r="X20" t="s">
        <v>38</v>
      </c>
      <c r="Y20" t="s">
        <v>50</v>
      </c>
    </row>
    <row r="21" spans="18:25" x14ac:dyDescent="0.3">
      <c r="R21" t="s">
        <v>15</v>
      </c>
      <c r="S21" t="s">
        <v>18</v>
      </c>
      <c r="T21" t="s">
        <v>8</v>
      </c>
      <c r="U21" t="s">
        <v>10</v>
      </c>
      <c r="V21" t="s">
        <v>123</v>
      </c>
      <c r="W21" t="str">
        <f>_xlfn.CONCAT(tblLevel3AADGroupWorkspaceMap[[#This Row],[Level 1 Name]],"-",tblLevel3AADGroupWorkspaceMap[[#This Row],[Level 2 Name]],"-",tblLevel3AADGroupWorkspaceMap[[#This Row],[Level 3 Name]])</f>
        <v>New South Wales-Sales-CustomerSupport</v>
      </c>
      <c r="X21" t="s">
        <v>37</v>
      </c>
      <c r="Y21" t="s">
        <v>131</v>
      </c>
    </row>
    <row r="22" spans="18:25" x14ac:dyDescent="0.3">
      <c r="R22" t="s">
        <v>15</v>
      </c>
      <c r="S22" t="s">
        <v>18</v>
      </c>
      <c r="T22" t="s">
        <v>8</v>
      </c>
      <c r="U22" t="s">
        <v>10</v>
      </c>
      <c r="V22" t="s">
        <v>123</v>
      </c>
      <c r="W22" s="4" t="str">
        <f>_xlfn.CONCAT(tblLevel3AADGroupWorkspaceMap[[#This Row],[Level 1 Name]],"-",tblLevel3AADGroupWorkspaceMap[[#This Row],[Level 2 Name]],"-",tblLevel3AADGroupWorkspaceMap[[#This Row],[Level 3 Name]])</f>
        <v>New South Wales-Sales-CustomerSupport</v>
      </c>
      <c r="X22" t="s">
        <v>38</v>
      </c>
      <c r="Y22" t="s">
        <v>132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8FD2-07F5-4983-8D84-7C89AAC0AD7F}">
  <dimension ref="A1:B4"/>
  <sheetViews>
    <sheetView tabSelected="1" workbookViewId="0"/>
  </sheetViews>
  <sheetFormatPr defaultRowHeight="14.4" x14ac:dyDescent="0.3"/>
  <cols>
    <col min="1" max="1" width="16.5546875" bestFit="1" customWidth="1"/>
    <col min="2" max="2" width="11.77734375" bestFit="1" customWidth="1"/>
    <col min="3" max="3" width="16.33203125" bestFit="1" customWidth="1"/>
    <col min="4" max="4" width="11.77734375" bestFit="1" customWidth="1"/>
    <col min="5" max="5" width="16.77734375" bestFit="1" customWidth="1"/>
    <col min="6" max="6" width="34.109375" bestFit="1" customWidth="1"/>
    <col min="7" max="7" width="66.5546875" bestFit="1" customWidth="1"/>
    <col min="8" max="8" width="14" bestFit="1" customWidth="1"/>
    <col min="9" max="9" width="22.44140625" bestFit="1" customWidth="1"/>
    <col min="10" max="10" width="38.44140625" bestFit="1" customWidth="1"/>
  </cols>
  <sheetData>
    <row r="1" spans="1:2" x14ac:dyDescent="0.3">
      <c r="A1" t="s">
        <v>4</v>
      </c>
      <c r="B1" t="s">
        <v>144</v>
      </c>
    </row>
    <row r="2" spans="1:2" x14ac:dyDescent="0.3">
      <c r="A2" t="s">
        <v>13</v>
      </c>
      <c r="B2" t="s">
        <v>145</v>
      </c>
    </row>
    <row r="3" spans="1:2" x14ac:dyDescent="0.3">
      <c r="A3" t="s">
        <v>14</v>
      </c>
      <c r="B3" t="s">
        <v>145</v>
      </c>
    </row>
    <row r="4" spans="1:2" x14ac:dyDescent="0.3">
      <c r="A4" t="s">
        <v>15</v>
      </c>
      <c r="B4" t="s">
        <v>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OrganizationWorkspaceMap</vt:lpstr>
      <vt:lpstr>UserAADGroupMap</vt:lpstr>
      <vt:lpstr>AADGroupWorkspaceMap</vt:lpstr>
      <vt:lpstr>exportToCsv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Neo</dc:creator>
  <cp:lastModifiedBy>Jonathan Neo</cp:lastModifiedBy>
  <dcterms:created xsi:type="dcterms:W3CDTF">2020-07-23T13:46:45Z</dcterms:created>
  <dcterms:modified xsi:type="dcterms:W3CDTF">2020-07-29T16:03:28Z</dcterms:modified>
</cp:coreProperties>
</file>