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nar Academy\Level Platinum\Project\"/>
    </mc:Choice>
  </mc:AlternateContent>
  <xr:revisionPtr revIDLastSave="0" documentId="8_{7C1D06D2-2582-4FD2-B603-741DD8675A55}" xr6:coauthVersionLast="45" xr6:coauthVersionMax="45" xr10:uidLastSave="{00000000-0000-0000-0000-000000000000}"/>
  <bookViews>
    <workbookView xWindow="-120" yWindow="-120" windowWidth="20730" windowHeight="11160" xr2:uid="{5093C27E-CCD2-4465-8C60-C77D035F4E5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4" i="2" l="1"/>
  <c r="Y23" i="2"/>
  <c r="Y22" i="2"/>
  <c r="P13" i="2" l="1"/>
  <c r="P11" i="2" l="1"/>
  <c r="L8" i="2"/>
  <c r="Q13" i="2" l="1"/>
  <c r="Q11" i="2"/>
  <c r="P15" i="2" s="1"/>
  <c r="Q15" i="2" s="1"/>
  <c r="Q17" i="2" l="1"/>
  <c r="N20" i="2" s="1"/>
  <c r="N23" i="2" l="1"/>
  <c r="N22" i="2"/>
  <c r="T29" i="2" s="1"/>
  <c r="N21" i="2"/>
  <c r="T28" i="2" s="1"/>
  <c r="N27" i="2" l="1"/>
  <c r="N26" i="2"/>
  <c r="W13" i="2" l="1"/>
  <c r="T26" i="2" s="1"/>
  <c r="W11" i="2"/>
  <c r="T22" i="2" s="1"/>
  <c r="W14" i="2"/>
  <c r="W12" i="2"/>
  <c r="T24" i="2" s="1"/>
  <c r="W18" i="2"/>
  <c r="W16" i="2"/>
  <c r="T25" i="2" s="1"/>
  <c r="W15" i="2"/>
  <c r="T23" i="2" s="1"/>
  <c r="W17" i="2"/>
  <c r="T27" i="2" s="1"/>
</calcChain>
</file>

<file path=xl/sharedStrings.xml><?xml version="1.0" encoding="utf-8"?>
<sst xmlns="http://schemas.openxmlformats.org/spreadsheetml/2006/main" count="72" uniqueCount="57">
  <si>
    <t>Proses:</t>
  </si>
  <si>
    <t>1.</t>
  </si>
  <si>
    <t>2.</t>
  </si>
  <si>
    <t>3.</t>
  </si>
  <si>
    <t>4.</t>
  </si>
  <si>
    <t>5.</t>
  </si>
  <si>
    <t>Initial Value</t>
  </si>
  <si>
    <t>Initial Random</t>
  </si>
  <si>
    <r>
      <t>w</t>
    </r>
    <r>
      <rPr>
        <vertAlign val="subscript"/>
        <sz val="11"/>
        <color theme="1"/>
        <rFont val="Calibri"/>
        <family val="2"/>
      </rPr>
      <t>1,4</t>
    </r>
  </si>
  <si>
    <r>
      <t>w</t>
    </r>
    <r>
      <rPr>
        <vertAlign val="subscript"/>
        <sz val="11"/>
        <color theme="1"/>
        <rFont val="Calibri"/>
        <family val="2"/>
      </rPr>
      <t>1,5</t>
    </r>
  </si>
  <si>
    <r>
      <t>w</t>
    </r>
    <r>
      <rPr>
        <vertAlign val="subscript"/>
        <sz val="11"/>
        <color theme="1"/>
        <rFont val="Calibri"/>
        <family val="2"/>
      </rPr>
      <t>2,4</t>
    </r>
  </si>
  <si>
    <r>
      <t>w</t>
    </r>
    <r>
      <rPr>
        <vertAlign val="subscript"/>
        <sz val="11"/>
        <color theme="1"/>
        <rFont val="Calibri"/>
        <family val="2"/>
      </rPr>
      <t>2,5</t>
    </r>
  </si>
  <si>
    <r>
      <t>w</t>
    </r>
    <r>
      <rPr>
        <vertAlign val="subscript"/>
        <sz val="11"/>
        <color theme="1"/>
        <rFont val="Calibri"/>
        <family val="2"/>
      </rPr>
      <t>3,4</t>
    </r>
  </si>
  <si>
    <r>
      <t>w</t>
    </r>
    <r>
      <rPr>
        <vertAlign val="subscript"/>
        <sz val="11"/>
        <color theme="1"/>
        <rFont val="Calibri"/>
        <family val="2"/>
      </rPr>
      <t>3,5</t>
    </r>
  </si>
  <si>
    <r>
      <t>w</t>
    </r>
    <r>
      <rPr>
        <vertAlign val="subscript"/>
        <sz val="11"/>
        <color theme="1"/>
        <rFont val="Calibri"/>
        <family val="2"/>
      </rPr>
      <t>4,6</t>
    </r>
  </si>
  <si>
    <r>
      <t>w</t>
    </r>
    <r>
      <rPr>
        <vertAlign val="subscript"/>
        <sz val="11"/>
        <color theme="1"/>
        <rFont val="Calibri"/>
        <family val="2"/>
      </rPr>
      <t>5,6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</si>
  <si>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</si>
  <si>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</si>
  <si>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</si>
  <si>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vertAlign val="subscript"/>
        <sz val="11"/>
        <color theme="1"/>
        <rFont val="Calibri"/>
        <family val="2"/>
      </rPr>
      <t>d,6</t>
    </r>
  </si>
  <si>
    <r>
      <t>y</t>
    </r>
    <r>
      <rPr>
        <vertAlign val="subscript"/>
        <sz val="11"/>
        <color theme="1"/>
        <rFont val="Calibri"/>
        <family val="2"/>
        <scheme val="minor"/>
      </rPr>
      <t>4</t>
    </r>
  </si>
  <si>
    <r>
      <t>y</t>
    </r>
    <r>
      <rPr>
        <vertAlign val="subscript"/>
        <sz val="11"/>
        <color theme="1"/>
        <rFont val="Calibri"/>
        <family val="2"/>
        <scheme val="minor"/>
      </rPr>
      <t>5</t>
    </r>
  </si>
  <si>
    <r>
      <t>y</t>
    </r>
    <r>
      <rPr>
        <vertAlign val="subscript"/>
        <sz val="11"/>
        <color theme="1"/>
        <rFont val="Calibri"/>
        <family val="2"/>
        <scheme val="minor"/>
      </rPr>
      <t>6</t>
    </r>
  </si>
  <si>
    <t>e</t>
  </si>
  <si>
    <t>e (euler number)</t>
  </si>
  <si>
    <t>Langkah 1: Menghitung output Neuron 4 (y4), Neuron 5 (y5), Neuron 6 (y6), dan Error menggunakan sigmoid function</t>
  </si>
  <si>
    <t>Langkah 2: Hitung error gradient untuk Neuron 6 di Output Layer dan weight corrections</t>
  </si>
  <si>
    <t>Langkah 3: Hitung error gradients untuk Neuron 4 dan Neuron 5 di Middle Layer/Hidden Layer</t>
  </si>
  <si>
    <t>Langkah 4: Hitung weight corrections</t>
  </si>
  <si>
    <t>Langkah 5: Hitung semua weights dan theta pada arsitektur yang telah diperbarui</t>
  </si>
  <si>
    <t>Langkah 1</t>
  </si>
  <si>
    <t xml:space="preserve">Diketahui </t>
  </si>
  <si>
    <t>α (learning rate)</t>
  </si>
  <si>
    <t>T (Threshold)</t>
  </si>
  <si>
    <r>
      <t>θ</t>
    </r>
    <r>
      <rPr>
        <vertAlign val="subscript"/>
        <sz val="11"/>
        <color theme="1"/>
        <rFont val="Calibri"/>
        <family val="2"/>
        <scheme val="minor"/>
      </rPr>
      <t>4</t>
    </r>
  </si>
  <si>
    <r>
      <t>θ</t>
    </r>
    <r>
      <rPr>
        <vertAlign val="subscript"/>
        <sz val="11"/>
        <color theme="1"/>
        <rFont val="Calibri"/>
        <family val="2"/>
        <scheme val="minor"/>
      </rPr>
      <t>5</t>
    </r>
  </si>
  <si>
    <r>
      <t>θ</t>
    </r>
    <r>
      <rPr>
        <vertAlign val="subscript"/>
        <sz val="11"/>
        <color theme="1"/>
        <rFont val="Calibri"/>
        <family val="2"/>
        <scheme val="minor"/>
      </rPr>
      <t>6</t>
    </r>
  </si>
  <si>
    <t>Hasil</t>
  </si>
  <si>
    <t>Langkah 2</t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</si>
  <si>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6</t>
    </r>
  </si>
  <si>
    <t>Langkah 3</t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</si>
  <si>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4</t>
    </r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</si>
  <si>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5</t>
    </r>
  </si>
  <si>
    <r>
      <t>Δw</t>
    </r>
    <r>
      <rPr>
        <vertAlign val="subscript"/>
        <sz val="11"/>
        <color theme="1"/>
        <rFont val="Calibri"/>
        <family val="2"/>
      </rPr>
      <t>4,6</t>
    </r>
  </si>
  <si>
    <r>
      <t>Δw</t>
    </r>
    <r>
      <rPr>
        <vertAlign val="subscript"/>
        <sz val="11"/>
        <color theme="1"/>
        <rFont val="Calibri"/>
        <family val="2"/>
      </rPr>
      <t>5,6</t>
    </r>
  </si>
  <si>
    <t>Langkah 4</t>
  </si>
  <si>
    <r>
      <t>Δw</t>
    </r>
    <r>
      <rPr>
        <vertAlign val="subscript"/>
        <sz val="11"/>
        <color theme="1"/>
        <rFont val="Calibri"/>
        <family val="2"/>
        <scheme val="minor"/>
      </rPr>
      <t>1,4</t>
    </r>
  </si>
  <si>
    <r>
      <t>Δw</t>
    </r>
    <r>
      <rPr>
        <vertAlign val="subscript"/>
        <sz val="11"/>
        <color theme="1"/>
        <rFont val="Calibri"/>
        <family val="2"/>
        <scheme val="minor"/>
      </rPr>
      <t>2,4</t>
    </r>
  </si>
  <si>
    <r>
      <t>Δw</t>
    </r>
    <r>
      <rPr>
        <vertAlign val="subscript"/>
        <sz val="11"/>
        <color theme="1"/>
        <rFont val="Calibri"/>
        <family val="2"/>
        <scheme val="minor"/>
      </rPr>
      <t>3,4</t>
    </r>
  </si>
  <si>
    <r>
      <t>Δθ</t>
    </r>
    <r>
      <rPr>
        <vertAlign val="subscript"/>
        <sz val="11"/>
        <color theme="1"/>
        <rFont val="Calibri"/>
        <family val="2"/>
        <scheme val="minor"/>
      </rPr>
      <t>4</t>
    </r>
  </si>
  <si>
    <r>
      <t>Δw</t>
    </r>
    <r>
      <rPr>
        <vertAlign val="subscript"/>
        <sz val="11"/>
        <color theme="1"/>
        <rFont val="Calibri"/>
        <family val="2"/>
        <scheme val="minor"/>
      </rPr>
      <t>1,5</t>
    </r>
  </si>
  <si>
    <r>
      <t>Δw</t>
    </r>
    <r>
      <rPr>
        <vertAlign val="subscript"/>
        <sz val="11"/>
        <color theme="1"/>
        <rFont val="Calibri"/>
        <family val="2"/>
        <scheme val="minor"/>
      </rPr>
      <t>2,5</t>
    </r>
  </si>
  <si>
    <r>
      <t>Δw</t>
    </r>
    <r>
      <rPr>
        <vertAlign val="subscript"/>
        <sz val="11"/>
        <color theme="1"/>
        <rFont val="Calibri"/>
        <family val="2"/>
        <scheme val="minor"/>
      </rPr>
      <t>3,5</t>
    </r>
  </si>
  <si>
    <r>
      <t>Δθ</t>
    </r>
    <r>
      <rPr>
        <vertAlign val="subscript"/>
        <sz val="11"/>
        <color theme="1"/>
        <rFont val="Calibri"/>
        <family val="2"/>
        <scheme val="minor"/>
      </rPr>
      <t>5</t>
    </r>
  </si>
  <si>
    <t>Langkah 5</t>
  </si>
  <si>
    <t>weights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</si>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</sst>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Alignment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0" xfId="0" applyFont="1" applyBorder="1"/>
    <xf numFmtId="0" fontId="0" fillId="0" borderId="9" xfId="0" applyBorder="1"/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4" fillId="0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/>
    <xf numFmtId="0" fontId="4" fillId="0" borderId="1" xfId="0" applyFont="1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1" xfId="0" applyBorder="1"/>
    <xf numFmtId="0" fontId="0" fillId="0" borderId="10" xfId="0" applyBorder="1" applyAlignment="1">
      <alignment horizontal="left" vertical="center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781050</xdr:colOff>
      <xdr:row>0</xdr:row>
      <xdr:rowOff>171450</xdr:rowOff>
    </xdr:from>
    <xdr:to>
      <xdr:col>2</xdr:col>
      <xdr:colOff>171269</xdr:colOff>
      <xdr:row>3</xdr:row>
      <xdr:rowOff>209460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D01DBC-19C2-4D2F-8474-98CE4D26F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171450"/>
          <a:ext cx="1447619" cy="7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104774</xdr:colOff>
      <xdr:row>6</xdr:row>
      <xdr:rowOff>57150</xdr:rowOff>
    </xdr:from>
    <xdr:to>
      <xdr:col>4</xdr:col>
      <xdr:colOff>209549</xdr:colOff>
      <xdr:row>17</xdr:row>
      <xdr:rowOff>115663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30FA62-F989-4C70-810D-58076DA63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4" y="1314450"/>
          <a:ext cx="3552825" cy="2535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61912</xdr:colOff>
      <xdr:row>12</xdr:row>
      <xdr:rowOff>19050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3E191D-8226-429A-94A9-304C8D18F3EB}"/>
            </a:ext>
          </a:extLst>
        </xdr:cNvPr>
        <xdr:cNvSpPr txBox="1"/>
      </xdr:nvSpPr>
      <xdr:spPr>
        <a:xfrm>
          <a:off x="7158037" y="200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9</xdr:col>
      <xdr:colOff>61912</xdr:colOff>
      <xdr:row>14</xdr:row>
      <xdr:rowOff>19050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94A81F8-C672-4DB1-A3A0-28F9914CCE0E}"/>
            </a:ext>
          </a:extLst>
        </xdr:cNvPr>
        <xdr:cNvSpPr txBox="1"/>
      </xdr:nvSpPr>
      <xdr:spPr>
        <a:xfrm>
          <a:off x="7310437" y="200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10</xdr:col>
      <xdr:colOff>85725</xdr:colOff>
      <xdr:row>19</xdr:row>
      <xdr:rowOff>19050</xdr:rowOff>
    </xdr:from>
    <xdr:to>
      <xdr:col>12</xdr:col>
      <xdr:colOff>209550</xdr:colOff>
      <xdr:row>22</xdr:row>
      <xdr:rowOff>200025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65CD7B8-9F89-4263-979A-DBD8664F7BE2}"/>
            </a:ext>
          </a:extLst>
        </xdr:cNvPr>
        <xdr:cNvGrpSpPr/>
      </xdr:nvGrpSpPr>
      <xdr:grpSpPr>
        <a:xfrm>
          <a:off x="7972425" y="4248150"/>
          <a:ext cx="1343025" cy="866775"/>
          <a:chOff x="7972425" y="4248150"/>
          <a:chExt cx="1343025" cy="866775"/>
        </a:xfrm>
      </xdr:grpSpPr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DB3856F8-3D68-4758-B194-C7044385004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72425" y="4476750"/>
            <a:ext cx="1276350" cy="190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E8E44429-91B4-4DAF-B881-644F44AF622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81950" y="4248150"/>
            <a:ext cx="1028700" cy="180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B99714EB-6F71-45CE-AD3D-7A34FF57B84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72425" y="4695825"/>
            <a:ext cx="1285875" cy="190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5DD216BC-397D-4F15-85A0-4F8310C391B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72425" y="4933950"/>
            <a:ext cx="1343025" cy="180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10</xdr:col>
      <xdr:colOff>114300</xdr:colOff>
      <xdr:row>25</xdr:row>
      <xdr:rowOff>28575</xdr:rowOff>
    </xdr:from>
    <xdr:to>
      <xdr:col>12</xdr:col>
      <xdr:colOff>552450</xdr:colOff>
      <xdr:row>27</xdr:row>
      <xdr:rowOff>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D731FEFD-2A07-4629-91AF-9B03F3A7ADB0}"/>
            </a:ext>
          </a:extLst>
        </xdr:cNvPr>
        <xdr:cNvGrpSpPr/>
      </xdr:nvGrpSpPr>
      <xdr:grpSpPr>
        <a:xfrm>
          <a:off x="8001000" y="5629275"/>
          <a:ext cx="1657350" cy="428625"/>
          <a:chOff x="8001000" y="5629275"/>
          <a:chExt cx="1657350" cy="428625"/>
        </a:xfrm>
      </xdr:grpSpPr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393EE0CD-CCAB-409E-8617-8D16BC14D1A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01000" y="5629275"/>
            <a:ext cx="1638300" cy="190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15161AE2-DFE6-4882-8211-01F20589741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01000" y="5867400"/>
            <a:ext cx="1657350" cy="190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19</xdr:col>
      <xdr:colOff>66675</xdr:colOff>
      <xdr:row>10</xdr:row>
      <xdr:rowOff>28575</xdr:rowOff>
    </xdr:from>
    <xdr:to>
      <xdr:col>21</xdr:col>
      <xdr:colOff>142875</xdr:colOff>
      <xdr:row>17</xdr:row>
      <xdr:rowOff>209550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895D6E22-A171-429E-852E-3748E35D5463}"/>
            </a:ext>
          </a:extLst>
        </xdr:cNvPr>
        <xdr:cNvGrpSpPr/>
      </xdr:nvGrpSpPr>
      <xdr:grpSpPr>
        <a:xfrm>
          <a:off x="13677900" y="2238375"/>
          <a:ext cx="1295400" cy="1781175"/>
          <a:chOff x="13677900" y="2238375"/>
          <a:chExt cx="1295400" cy="1781175"/>
        </a:xfrm>
      </xdr:grpSpPr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8B357407-689B-42A6-A02B-37D74EB1A38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677900" y="2238375"/>
            <a:ext cx="1285875" cy="190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2BA38DB4-60E5-4820-90C6-507D28B4DC2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687425" y="2447925"/>
            <a:ext cx="1285875" cy="190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6E8A39AB-C03F-4DB5-81A5-3962F73E406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687425" y="2686050"/>
            <a:ext cx="1285875" cy="190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DCD8AF58-F6D7-4B8E-9E4B-534C5F2B1BB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687425" y="2933700"/>
            <a:ext cx="1181100" cy="180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9" name="Picture 28">
            <a:extLst>
              <a:ext uri="{FF2B5EF4-FFF2-40B4-BE49-F238E27FC236}">
                <a16:creationId xmlns:a16="http://schemas.microsoft.com/office/drawing/2014/main" id="{1B72AFFE-F81D-430D-B2FF-19D04722CDB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687425" y="3143250"/>
            <a:ext cx="1285875" cy="190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0C421376-45C6-4931-B644-DEA2901E4F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687425" y="3371850"/>
            <a:ext cx="1285875" cy="190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E65E0B89-F3E4-49DD-AB89-408ABBCFF5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5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687425" y="3600450"/>
            <a:ext cx="1285875" cy="190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4E0B7602-5EB0-4787-9A8E-A79A097F9EB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687425" y="3838575"/>
            <a:ext cx="1181100" cy="180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16</xdr:col>
      <xdr:colOff>200025</xdr:colOff>
      <xdr:row>21</xdr:row>
      <xdr:rowOff>19050</xdr:rowOff>
    </xdr:from>
    <xdr:to>
      <xdr:col>18</xdr:col>
      <xdr:colOff>200025</xdr:colOff>
      <xdr:row>28</xdr:row>
      <xdr:rowOff>209550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9CFF3295-DCA7-4FDC-947C-9B035AB5B3D8}"/>
            </a:ext>
          </a:extLst>
        </xdr:cNvPr>
        <xdr:cNvGrpSpPr/>
      </xdr:nvGrpSpPr>
      <xdr:grpSpPr>
        <a:xfrm>
          <a:off x="11982450" y="4705350"/>
          <a:ext cx="1219200" cy="1790700"/>
          <a:chOff x="11982450" y="4476750"/>
          <a:chExt cx="1219200" cy="1790700"/>
        </a:xfrm>
      </xdr:grpSpPr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CC8CBD9D-9A39-41AC-B047-ED1ABF658A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7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91975" y="4476750"/>
            <a:ext cx="1209675" cy="190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B7838684-8069-41D0-A143-0E36B24D067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8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91975" y="4695825"/>
            <a:ext cx="1209675" cy="190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" name="Picture 34">
            <a:extLst>
              <a:ext uri="{FF2B5EF4-FFF2-40B4-BE49-F238E27FC236}">
                <a16:creationId xmlns:a16="http://schemas.microsoft.com/office/drawing/2014/main" id="{2AAD2C88-FD91-4CB1-80E2-EA84361C09C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9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82450" y="4933950"/>
            <a:ext cx="1219200" cy="190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D314B7FD-E9AD-453C-8BE2-D5FD32F0A7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0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82450" y="5162550"/>
            <a:ext cx="1219200" cy="190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1B3C4C62-5D16-4FFD-9A21-678E33B54AC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82450" y="5391150"/>
            <a:ext cx="1219200" cy="190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" name="Picture 37">
            <a:extLst>
              <a:ext uri="{FF2B5EF4-FFF2-40B4-BE49-F238E27FC236}">
                <a16:creationId xmlns:a16="http://schemas.microsoft.com/office/drawing/2014/main" id="{ED3C30D1-60D8-45FB-91E0-3D8B3127ED7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82450" y="5619750"/>
            <a:ext cx="1219200" cy="190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" name="Picture 38">
            <a:extLst>
              <a:ext uri="{FF2B5EF4-FFF2-40B4-BE49-F238E27FC236}">
                <a16:creationId xmlns:a16="http://schemas.microsoft.com/office/drawing/2014/main" id="{C2C9E723-EBE8-4241-99CA-522E540E742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91975" y="5848350"/>
            <a:ext cx="1209675" cy="190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" name="Picture 39">
            <a:extLst>
              <a:ext uri="{FF2B5EF4-FFF2-40B4-BE49-F238E27FC236}">
                <a16:creationId xmlns:a16="http://schemas.microsoft.com/office/drawing/2014/main" id="{C20D93C3-2DAD-4F3E-83D5-DDB339B3B8C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4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82450" y="6076950"/>
            <a:ext cx="1219200" cy="190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22</xdr:col>
      <xdr:colOff>180975</xdr:colOff>
      <xdr:row>21</xdr:row>
      <xdr:rowOff>19050</xdr:rowOff>
    </xdr:from>
    <xdr:to>
      <xdr:col>23</xdr:col>
      <xdr:colOff>476250</xdr:colOff>
      <xdr:row>23</xdr:row>
      <xdr:rowOff>200025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971EE9D4-F6A8-4F18-8DB0-905FB0C1B527}"/>
            </a:ext>
          </a:extLst>
        </xdr:cNvPr>
        <xdr:cNvGrpSpPr/>
      </xdr:nvGrpSpPr>
      <xdr:grpSpPr>
        <a:xfrm>
          <a:off x="15621000" y="4705350"/>
          <a:ext cx="904875" cy="638175"/>
          <a:chOff x="15735300" y="4714875"/>
          <a:chExt cx="904875" cy="638175"/>
        </a:xfrm>
      </xdr:grpSpPr>
      <xdr:pic>
        <xdr:nvPicPr>
          <xdr:cNvPr id="41" name="Picture 40">
            <a:extLst>
              <a:ext uri="{FF2B5EF4-FFF2-40B4-BE49-F238E27FC236}">
                <a16:creationId xmlns:a16="http://schemas.microsoft.com/office/drawing/2014/main" id="{2C961FBE-1FAF-477E-8869-57DE59A527C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5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744825" y="4714875"/>
            <a:ext cx="895350" cy="180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" name="Picture 41">
            <a:extLst>
              <a:ext uri="{FF2B5EF4-FFF2-40B4-BE49-F238E27FC236}">
                <a16:creationId xmlns:a16="http://schemas.microsoft.com/office/drawing/2014/main" id="{D8FCBE8A-977B-4323-A4B7-CD0230A8D2D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6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735300" y="4943475"/>
            <a:ext cx="904875" cy="180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" name="Picture 42">
            <a:extLst>
              <a:ext uri="{FF2B5EF4-FFF2-40B4-BE49-F238E27FC236}">
                <a16:creationId xmlns:a16="http://schemas.microsoft.com/office/drawing/2014/main" id="{A96F1B57-DFB7-4156-848B-7FAE3339242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735300" y="5172075"/>
            <a:ext cx="904875" cy="180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10</xdr:col>
      <xdr:colOff>114300</xdr:colOff>
      <xdr:row>10</xdr:row>
      <xdr:rowOff>28575</xdr:rowOff>
    </xdr:from>
    <xdr:to>
      <xdr:col>14</xdr:col>
      <xdr:colOff>228600</xdr:colOff>
      <xdr:row>16</xdr:row>
      <xdr:rowOff>200025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F17C470A-B654-438E-B43D-3E4EAFA76F6F}"/>
            </a:ext>
          </a:extLst>
        </xdr:cNvPr>
        <xdr:cNvGrpSpPr/>
      </xdr:nvGrpSpPr>
      <xdr:grpSpPr>
        <a:xfrm>
          <a:off x="8001000" y="2238375"/>
          <a:ext cx="2790825" cy="1543050"/>
          <a:chOff x="7981950" y="2238375"/>
          <a:chExt cx="2790825" cy="1543050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A387C9D9-4BCB-4D71-96FA-3E90D2E65B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8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81950" y="3152775"/>
            <a:ext cx="2247900" cy="180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41CA5C90-6B4A-43CF-B489-D1F82E6078E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9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62925" y="3371850"/>
            <a:ext cx="1790700" cy="190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21BC1C09-097A-42C6-AB39-5757EE680D0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0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48625" y="3590925"/>
            <a:ext cx="790575" cy="190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" name="Picture 44">
            <a:extLst>
              <a:ext uri="{FF2B5EF4-FFF2-40B4-BE49-F238E27FC236}">
                <a16:creationId xmlns:a16="http://schemas.microsoft.com/office/drawing/2014/main" id="{CE7D2AB3-C7A5-404D-9FDA-9AF4F937CE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10525" y="2238375"/>
            <a:ext cx="2762250" cy="180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" name="Picture 45">
            <a:extLst>
              <a:ext uri="{FF2B5EF4-FFF2-40B4-BE49-F238E27FC236}">
                <a16:creationId xmlns:a16="http://schemas.microsoft.com/office/drawing/2014/main" id="{399D2EBB-48AB-49D2-A8F1-E7DC5B83941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81975" y="2457450"/>
            <a:ext cx="2162175" cy="190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7" name="Picture 46">
            <a:extLst>
              <a:ext uri="{FF2B5EF4-FFF2-40B4-BE49-F238E27FC236}">
                <a16:creationId xmlns:a16="http://schemas.microsoft.com/office/drawing/2014/main" id="{99D378D6-F134-4C76-B355-DA53FFCB6D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01000" y="2695575"/>
            <a:ext cx="2771775" cy="180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" name="Picture 47">
            <a:extLst>
              <a:ext uri="{FF2B5EF4-FFF2-40B4-BE49-F238E27FC236}">
                <a16:creationId xmlns:a16="http://schemas.microsoft.com/office/drawing/2014/main" id="{14381316-3C0A-4CC4-9DA7-C85EC4BFA3D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4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72450" y="2914650"/>
            <a:ext cx="2162175" cy="190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43F8-4518-466B-9CC0-07F07D1B792E}">
  <dimension ref="A1:Y29"/>
  <sheetViews>
    <sheetView tabSelected="1" topLeftCell="E13" workbookViewId="0">
      <selection activeCell="G23" sqref="G23"/>
    </sheetView>
  </sheetViews>
  <sheetFormatPr defaultRowHeight="15" x14ac:dyDescent="0.25"/>
  <cols>
    <col min="1" max="1" width="15.28515625" customWidth="1"/>
    <col min="2" max="2" width="15.5703125" bestFit="1" customWidth="1"/>
    <col min="3" max="3" width="11.7109375" bestFit="1" customWidth="1"/>
    <col min="6" max="6" width="14" bestFit="1" customWidth="1"/>
    <col min="7" max="7" width="15.5703125" bestFit="1" customWidth="1"/>
    <col min="10" max="10" width="9.5703125" customWidth="1"/>
    <col min="14" max="14" width="12.7109375" bestFit="1" customWidth="1"/>
    <col min="20" max="20" width="9.140625" customWidth="1"/>
    <col min="25" max="25" width="12" bestFit="1" customWidth="1"/>
  </cols>
  <sheetData>
    <row r="1" spans="1:23" ht="18" x14ac:dyDescent="0.35">
      <c r="F1" s="19" t="s">
        <v>6</v>
      </c>
      <c r="G1" s="1" t="s">
        <v>16</v>
      </c>
      <c r="H1" s="18">
        <v>0.7</v>
      </c>
      <c r="J1" s="11" t="s">
        <v>0</v>
      </c>
      <c r="K1" s="11"/>
    </row>
    <row r="2" spans="1:23" ht="18" x14ac:dyDescent="0.35">
      <c r="D2" s="1" t="s">
        <v>16</v>
      </c>
      <c r="F2" s="19"/>
      <c r="G2" s="1" t="s">
        <v>17</v>
      </c>
      <c r="H2" s="18">
        <v>0.8</v>
      </c>
      <c r="J2" t="s">
        <v>1</v>
      </c>
      <c r="K2" t="s">
        <v>25</v>
      </c>
    </row>
    <row r="3" spans="1:23" ht="18" x14ac:dyDescent="0.35">
      <c r="D3" s="1" t="s">
        <v>17</v>
      </c>
      <c r="F3" s="19"/>
      <c r="G3" s="1" t="s">
        <v>18</v>
      </c>
      <c r="H3" s="18">
        <v>0.9</v>
      </c>
      <c r="J3" t="s">
        <v>2</v>
      </c>
      <c r="K3" t="s">
        <v>26</v>
      </c>
    </row>
    <row r="4" spans="1:23" ht="18" x14ac:dyDescent="0.35">
      <c r="D4" s="1" t="s">
        <v>18</v>
      </c>
      <c r="F4" s="19"/>
      <c r="G4" s="2" t="s">
        <v>32</v>
      </c>
      <c r="H4" s="18">
        <v>0.1</v>
      </c>
      <c r="J4" t="s">
        <v>3</v>
      </c>
      <c r="K4" t="s">
        <v>27</v>
      </c>
    </row>
    <row r="5" spans="1:23" x14ac:dyDescent="0.25">
      <c r="F5" s="19"/>
      <c r="G5" s="2" t="s">
        <v>33</v>
      </c>
      <c r="H5" s="18">
        <v>-1</v>
      </c>
      <c r="J5" t="s">
        <v>4</v>
      </c>
      <c r="K5" t="s">
        <v>28</v>
      </c>
    </row>
    <row r="6" spans="1:23" ht="18" x14ac:dyDescent="0.35">
      <c r="A6" t="s">
        <v>31</v>
      </c>
      <c r="F6" s="19"/>
      <c r="G6" s="2" t="s">
        <v>19</v>
      </c>
      <c r="H6" s="18">
        <v>0</v>
      </c>
      <c r="J6" t="s">
        <v>5</v>
      </c>
      <c r="K6" t="s">
        <v>29</v>
      </c>
    </row>
    <row r="8" spans="1:23" ht="18" x14ac:dyDescent="0.35">
      <c r="F8" s="19" t="s">
        <v>7</v>
      </c>
      <c r="G8" s="2" t="s">
        <v>8</v>
      </c>
      <c r="H8" s="18">
        <v>0.5</v>
      </c>
      <c r="J8" s="16" t="s">
        <v>24</v>
      </c>
      <c r="K8" s="17"/>
      <c r="L8" s="18">
        <f>EXP(1)</f>
        <v>2.7182818284590451</v>
      </c>
    </row>
    <row r="9" spans="1:23" ht="18" x14ac:dyDescent="0.35">
      <c r="F9" s="19"/>
      <c r="G9" s="2" t="s">
        <v>9</v>
      </c>
      <c r="H9" s="18">
        <v>0.6</v>
      </c>
    </row>
    <row r="10" spans="1:23" ht="18" x14ac:dyDescent="0.35">
      <c r="F10" s="19"/>
      <c r="G10" s="2" t="s">
        <v>10</v>
      </c>
      <c r="H10" s="18">
        <v>0.3</v>
      </c>
      <c r="J10" s="20" t="s">
        <v>30</v>
      </c>
      <c r="K10" s="20"/>
      <c r="L10" s="20"/>
      <c r="M10" s="20"/>
      <c r="N10" s="20"/>
      <c r="O10" s="20"/>
      <c r="P10" s="20"/>
      <c r="Q10" s="27" t="s">
        <v>37</v>
      </c>
      <c r="S10" s="20" t="s">
        <v>45</v>
      </c>
      <c r="T10" s="20"/>
      <c r="U10" s="20"/>
      <c r="V10" s="20"/>
      <c r="W10" s="20"/>
    </row>
    <row r="11" spans="1:23" ht="18" x14ac:dyDescent="0.35">
      <c r="F11" s="19"/>
      <c r="G11" s="2" t="s">
        <v>11</v>
      </c>
      <c r="H11" s="18">
        <v>1.1000000000000001</v>
      </c>
      <c r="J11" s="33" t="s">
        <v>20</v>
      </c>
      <c r="K11" s="7"/>
      <c r="M11" s="7"/>
      <c r="N11" s="7"/>
      <c r="O11" s="7"/>
      <c r="P11" s="12">
        <f>$H$1*H8+$H$2*H10+$H$3*H12+$H$5*H16</f>
        <v>-0.51</v>
      </c>
      <c r="Q11" s="22">
        <f>1/(1+$L$8^(-P11))</f>
        <v>0.3751935255315707</v>
      </c>
      <c r="S11" s="1" t="s">
        <v>46</v>
      </c>
      <c r="T11" s="9"/>
      <c r="U11" s="9"/>
      <c r="V11" s="9"/>
      <c r="W11" s="24">
        <f>$H$4*H1*$N$26</f>
        <v>2.0330803731211989E-4</v>
      </c>
    </row>
    <row r="12" spans="1:23" ht="18" x14ac:dyDescent="0.35">
      <c r="F12" s="19"/>
      <c r="G12" s="2" t="s">
        <v>12</v>
      </c>
      <c r="H12" s="18">
        <v>-1</v>
      </c>
      <c r="J12" s="15"/>
      <c r="K12" s="8"/>
      <c r="L12" s="8"/>
      <c r="M12" s="8"/>
      <c r="N12" s="8"/>
      <c r="O12" s="8"/>
      <c r="P12" s="13"/>
      <c r="Q12" s="23"/>
      <c r="S12" s="32" t="s">
        <v>47</v>
      </c>
      <c r="W12" s="26">
        <f>$H$4*H2*$N$26</f>
        <v>2.3235204264242281E-4</v>
      </c>
    </row>
    <row r="13" spans="1:23" ht="18" x14ac:dyDescent="0.35">
      <c r="F13" s="19"/>
      <c r="G13" s="2" t="s">
        <v>13</v>
      </c>
      <c r="H13" s="18">
        <v>0.1</v>
      </c>
      <c r="J13" s="34" t="s">
        <v>21</v>
      </c>
      <c r="K13" s="7"/>
      <c r="L13" s="7"/>
      <c r="N13" s="7"/>
      <c r="O13" s="7"/>
      <c r="P13" s="12">
        <f>$H$1*H9+$H$2*H11+$H$3*H13+$H$5*H17</f>
        <v>1.0900000000000001</v>
      </c>
      <c r="Q13" s="22">
        <f>1/(1+$L$8^(-P13))</f>
        <v>0.74838172160706418</v>
      </c>
      <c r="S13" s="1" t="s">
        <v>48</v>
      </c>
      <c r="T13" s="9"/>
      <c r="U13" s="9"/>
      <c r="V13" s="9"/>
      <c r="W13" s="24">
        <f>$H$4*H3*$N$26</f>
        <v>2.6139604797272562E-4</v>
      </c>
    </row>
    <row r="14" spans="1:23" ht="18" x14ac:dyDescent="0.35">
      <c r="F14" s="19"/>
      <c r="G14" s="2" t="s">
        <v>14</v>
      </c>
      <c r="H14" s="18">
        <v>-1.1000000000000001</v>
      </c>
      <c r="J14" s="15"/>
      <c r="K14" s="8"/>
      <c r="L14" s="8"/>
      <c r="M14" s="8"/>
      <c r="N14" s="8"/>
      <c r="O14" s="8"/>
      <c r="P14" s="13"/>
      <c r="Q14" s="23"/>
      <c r="S14" s="1" t="s">
        <v>49</v>
      </c>
      <c r="T14" s="9"/>
      <c r="U14" s="9"/>
      <c r="V14" s="9"/>
      <c r="W14" s="24">
        <f>$H$4*H16*$N$26</f>
        <v>5.8088010660605703E-5</v>
      </c>
    </row>
    <row r="15" spans="1:23" ht="18" x14ac:dyDescent="0.35">
      <c r="F15" s="19"/>
      <c r="G15" s="2" t="s">
        <v>15</v>
      </c>
      <c r="H15" s="18">
        <v>-0.7</v>
      </c>
      <c r="J15" s="32" t="s">
        <v>22</v>
      </c>
      <c r="L15" s="4"/>
      <c r="M15" s="4"/>
      <c r="N15" s="4"/>
      <c r="O15" s="4"/>
      <c r="P15" s="12">
        <f>Q11*H14+Q13*H15+H5*H18</f>
        <v>-1.3365800832096726</v>
      </c>
      <c r="Q15" s="22">
        <f>1/(1+$L$8^(-P15))</f>
        <v>0.20807302520657042</v>
      </c>
      <c r="S15" s="1" t="s">
        <v>50</v>
      </c>
      <c r="T15" s="9"/>
      <c r="U15" s="9"/>
      <c r="V15" s="9"/>
      <c r="W15" s="24">
        <f>$H$4*H1*$N$27</f>
        <v>1.9960240746936137E-4</v>
      </c>
    </row>
    <row r="16" spans="1:23" ht="18" x14ac:dyDescent="0.35">
      <c r="F16" s="19"/>
      <c r="G16" s="1" t="s">
        <v>34</v>
      </c>
      <c r="H16" s="18">
        <v>0.2</v>
      </c>
      <c r="J16" s="15"/>
      <c r="K16" s="8"/>
      <c r="L16" s="8"/>
      <c r="M16" s="8"/>
      <c r="N16" s="8"/>
      <c r="O16" s="8"/>
      <c r="P16" s="13"/>
      <c r="Q16" s="23"/>
      <c r="S16" s="1" t="s">
        <v>51</v>
      </c>
      <c r="T16" s="9"/>
      <c r="U16" s="9"/>
      <c r="V16" s="9"/>
      <c r="W16" s="24">
        <f>$H$4*H2*$N$27</f>
        <v>2.2811703710784163E-4</v>
      </c>
    </row>
    <row r="17" spans="1:25" ht="18" x14ac:dyDescent="0.35">
      <c r="F17" s="19"/>
      <c r="G17" s="1" t="s">
        <v>35</v>
      </c>
      <c r="H17" s="18">
        <v>0.3</v>
      </c>
      <c r="J17" s="1" t="s">
        <v>23</v>
      </c>
      <c r="K17" s="9"/>
      <c r="L17" s="9"/>
      <c r="M17" s="9"/>
      <c r="N17" s="9"/>
      <c r="O17" s="9"/>
      <c r="P17" s="9"/>
      <c r="Q17" s="24">
        <f>H6-Q15</f>
        <v>-0.20807302520657042</v>
      </c>
      <c r="S17" s="1" t="s">
        <v>52</v>
      </c>
      <c r="T17" s="9"/>
      <c r="U17" s="9"/>
      <c r="V17" s="9"/>
      <c r="W17" s="24">
        <f>$H$4*H3*$N$27</f>
        <v>2.5663166674632184E-4</v>
      </c>
    </row>
    <row r="18" spans="1:25" ht="18" x14ac:dyDescent="0.35">
      <c r="F18" s="19"/>
      <c r="G18" s="1" t="s">
        <v>36</v>
      </c>
      <c r="H18" s="18">
        <v>0.4</v>
      </c>
      <c r="S18" s="1" t="s">
        <v>53</v>
      </c>
      <c r="T18" s="9"/>
      <c r="U18" s="9"/>
      <c r="V18" s="9"/>
      <c r="W18" s="24">
        <f>$H$4*H17*$N$27</f>
        <v>8.5543888915440595E-5</v>
      </c>
    </row>
    <row r="19" spans="1:25" x14ac:dyDescent="0.25">
      <c r="D19" s="3"/>
      <c r="E19" s="3"/>
      <c r="J19" s="20" t="s">
        <v>38</v>
      </c>
      <c r="K19" s="20"/>
      <c r="L19" s="20"/>
      <c r="M19" s="20"/>
      <c r="N19" s="20"/>
      <c r="O19" s="10"/>
    </row>
    <row r="20" spans="1:25" ht="18" x14ac:dyDescent="0.35">
      <c r="F20" s="6"/>
      <c r="J20" s="1" t="s">
        <v>39</v>
      </c>
      <c r="K20" s="9"/>
      <c r="L20" s="9"/>
      <c r="M20" s="9"/>
      <c r="N20" s="24">
        <f>Q15*(1-Q15)*Q17</f>
        <v>-3.4285990403020668E-2</v>
      </c>
      <c r="O20" s="4"/>
      <c r="P20" s="21" t="s">
        <v>54</v>
      </c>
      <c r="Q20" s="21"/>
      <c r="R20" s="21"/>
      <c r="S20" s="21"/>
      <c r="T20" s="21"/>
      <c r="U20" s="21"/>
      <c r="V20" s="21"/>
      <c r="W20" s="21"/>
      <c r="X20" s="21"/>
      <c r="Y20" s="21"/>
    </row>
    <row r="21" spans="1:25" ht="18" x14ac:dyDescent="0.35">
      <c r="J21" s="2" t="s">
        <v>43</v>
      </c>
      <c r="K21" s="9"/>
      <c r="L21" s="9"/>
      <c r="M21" s="9"/>
      <c r="N21" s="24">
        <f>$H$4*P11*$N$20</f>
        <v>1.7485855105540541E-3</v>
      </c>
      <c r="P21" s="28" t="s">
        <v>55</v>
      </c>
      <c r="Q21" s="29"/>
      <c r="R21" s="29"/>
      <c r="S21" s="29"/>
      <c r="T21" s="30"/>
      <c r="V21" s="28" t="s">
        <v>56</v>
      </c>
      <c r="W21" s="29"/>
      <c r="X21" s="29"/>
      <c r="Y21" s="30"/>
    </row>
    <row r="22" spans="1:25" ht="18" x14ac:dyDescent="0.35">
      <c r="J22" s="2" t="s">
        <v>44</v>
      </c>
      <c r="K22" s="9"/>
      <c r="L22" s="9"/>
      <c r="M22" s="9"/>
      <c r="N22" s="24">
        <f>$H$4*P13*$N$20</f>
        <v>-3.7371729539292533E-3</v>
      </c>
      <c r="P22" s="14" t="s">
        <v>8</v>
      </c>
      <c r="Q22" s="7"/>
      <c r="R22" s="7"/>
      <c r="S22" s="7"/>
      <c r="T22" s="25">
        <f>H8*W11</f>
        <v>1.0165401865605995E-4</v>
      </c>
      <c r="U22" s="4"/>
      <c r="V22" s="1" t="s">
        <v>34</v>
      </c>
      <c r="W22" s="9"/>
      <c r="X22" s="9"/>
      <c r="Y22" s="25">
        <f>H16*W14</f>
        <v>1.1617602132121142E-5</v>
      </c>
    </row>
    <row r="23" spans="1:25" ht="18" x14ac:dyDescent="0.35">
      <c r="J23" s="1" t="s">
        <v>39</v>
      </c>
      <c r="K23" s="9"/>
      <c r="L23" s="9"/>
      <c r="M23" s="9"/>
      <c r="N23" s="24">
        <f>H4*-1*N20</f>
        <v>3.4285990403020669E-3</v>
      </c>
      <c r="P23" s="2" t="s">
        <v>9</v>
      </c>
      <c r="Q23" s="9"/>
      <c r="R23" s="9"/>
      <c r="S23" s="9"/>
      <c r="T23" s="25">
        <f>H9*W15</f>
        <v>1.1976144448161682E-4</v>
      </c>
      <c r="U23" s="4"/>
      <c r="V23" s="1" t="s">
        <v>35</v>
      </c>
      <c r="W23" s="9"/>
      <c r="X23" s="9"/>
      <c r="Y23" s="25">
        <f>H17*W18</f>
        <v>2.5663166674632176E-5</v>
      </c>
    </row>
    <row r="24" spans="1:25" ht="18" x14ac:dyDescent="0.35">
      <c r="P24" s="2" t="s">
        <v>10</v>
      </c>
      <c r="Q24" s="9"/>
      <c r="R24" s="9"/>
      <c r="S24" s="9"/>
      <c r="T24" s="25">
        <f>H10*W12</f>
        <v>6.9705612792726838E-5</v>
      </c>
      <c r="U24" s="4"/>
      <c r="V24" s="1" t="s">
        <v>36</v>
      </c>
      <c r="W24" s="9"/>
      <c r="X24" s="9"/>
      <c r="Y24" s="25">
        <f>H18*N23</f>
        <v>1.3714396161208268E-3</v>
      </c>
    </row>
    <row r="25" spans="1:25" ht="18" x14ac:dyDescent="0.35">
      <c r="J25" s="20" t="s">
        <v>40</v>
      </c>
      <c r="K25" s="20"/>
      <c r="L25" s="20"/>
      <c r="M25" s="20"/>
      <c r="N25" s="20"/>
      <c r="P25" s="2" t="s">
        <v>11</v>
      </c>
      <c r="Q25" s="9"/>
      <c r="R25" s="9"/>
      <c r="S25" s="9"/>
      <c r="T25" s="25">
        <f>H11*W16</f>
        <v>2.5092874081862583E-4</v>
      </c>
    </row>
    <row r="26" spans="1:25" ht="18" x14ac:dyDescent="0.35">
      <c r="J26" s="31" t="s">
        <v>41</v>
      </c>
      <c r="K26" s="9"/>
      <c r="L26" s="9"/>
      <c r="M26" s="9"/>
      <c r="N26" s="24">
        <f>P11*(1-P11)*N23*H14</f>
        <v>2.9044005330302845E-3</v>
      </c>
      <c r="P26" s="2" t="s">
        <v>12</v>
      </c>
      <c r="Q26" s="9"/>
      <c r="R26" s="9"/>
      <c r="S26" s="9"/>
      <c r="T26" s="25">
        <f>H12*W13</f>
        <v>-2.6139604797272562E-4</v>
      </c>
    </row>
    <row r="27" spans="1:25" ht="18" x14ac:dyDescent="0.35">
      <c r="A27" s="5"/>
      <c r="B27" s="4"/>
      <c r="J27" s="31" t="s">
        <v>42</v>
      </c>
      <c r="K27" s="9"/>
      <c r="L27" s="9"/>
      <c r="M27" s="9"/>
      <c r="N27" s="24">
        <f>P13*(-P13)*N23*H15</f>
        <v>2.85146296384802E-3</v>
      </c>
      <c r="P27" s="2" t="s">
        <v>13</v>
      </c>
      <c r="Q27" s="9"/>
      <c r="R27" s="9"/>
      <c r="S27" s="9"/>
      <c r="T27" s="25">
        <f>H13*W17</f>
        <v>2.5663166674632187E-5</v>
      </c>
    </row>
    <row r="28" spans="1:25" ht="18" x14ac:dyDescent="0.35">
      <c r="P28" s="2" t="s">
        <v>14</v>
      </c>
      <c r="Q28" s="9"/>
      <c r="R28" s="9"/>
      <c r="S28" s="9"/>
      <c r="T28" s="25">
        <f>H14*N21</f>
        <v>-1.9234440616094596E-3</v>
      </c>
    </row>
    <row r="29" spans="1:25" ht="18" x14ac:dyDescent="0.35">
      <c r="P29" s="2" t="s">
        <v>15</v>
      </c>
      <c r="Q29" s="9"/>
      <c r="R29" s="9"/>
      <c r="S29" s="9"/>
      <c r="T29" s="25">
        <f>H15*N22</f>
        <v>2.6160210677504772E-3</v>
      </c>
    </row>
  </sheetData>
  <mergeCells count="17">
    <mergeCell ref="P21:T21"/>
    <mergeCell ref="V21:Y21"/>
    <mergeCell ref="P15:P16"/>
    <mergeCell ref="Q15:Q16"/>
    <mergeCell ref="S10:W10"/>
    <mergeCell ref="P20:Y20"/>
    <mergeCell ref="P11:P12"/>
    <mergeCell ref="Q11:Q12"/>
    <mergeCell ref="J10:P10"/>
    <mergeCell ref="P13:P14"/>
    <mergeCell ref="Q13:Q14"/>
    <mergeCell ref="J19:N19"/>
    <mergeCell ref="J25:N25"/>
    <mergeCell ref="J1:K1"/>
    <mergeCell ref="F1:F6"/>
    <mergeCell ref="F8:F18"/>
    <mergeCell ref="J8:K8"/>
  </mergeCells>
  <pageMargins left="0.7" right="0.7" top="0.75" bottom="0.75" header="0.3" footer="0.3"/>
  <pageSetup orientation="portrait" r:id="rId1"/>
  <ignoredErrors>
    <ignoredError sqref="J2:J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Afdhah Nur</dc:creator>
  <cp:lastModifiedBy>ASUS</cp:lastModifiedBy>
  <dcterms:created xsi:type="dcterms:W3CDTF">2022-11-18T06:07:22Z</dcterms:created>
  <dcterms:modified xsi:type="dcterms:W3CDTF">2023-11-03T16:21:05Z</dcterms:modified>
</cp:coreProperties>
</file>