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heet" sheetId="1" r:id="rId4"/>
    <sheet state="visible" name="metadata" sheetId="2" r:id="rId5"/>
    <sheet state="visible" name="utils" sheetId="3" r:id="rId6"/>
  </sheets>
  <definedNames>
    <definedName name="COMPLETESTRINGS">utils!$D$2:$D$999</definedName>
    <definedName name="SCORES">utils!$A$8:$B$999</definedName>
    <definedName name="DRAWRANGE">utils!$B$4</definedName>
    <definedName name="QUIZNUMBER">metadata!$B$16</definedName>
    <definedName name="SCORESTRINGS">utils!$A$8:$A$999</definedName>
    <definedName name="OFFICIALSRANGE">utils!$B$5</definedName>
    <definedName name="ROSTERRANGE">utils!$B$3</definedName>
    <definedName name="STATSURL">utils!$B$2</definedName>
  </definedNames>
  <calcPr/>
</workbook>
</file>

<file path=xl/sharedStrings.xml><?xml version="1.0" encoding="utf-8"?>
<sst xmlns="http://schemas.openxmlformats.org/spreadsheetml/2006/main" count="168" uniqueCount="106">
  <si>
    <t>Status:</t>
  </si>
  <si>
    <t>Date:</t>
  </si>
  <si>
    <t>Location:</t>
  </si>
  <si>
    <t>Internetionals</t>
  </si>
  <si>
    <t>P Index</t>
  </si>
  <si>
    <t>Place</t>
  </si>
  <si>
    <t>Team</t>
  </si>
  <si>
    <t>Score</t>
  </si>
  <si>
    <t>Points</t>
  </si>
  <si>
    <t>OT Score</t>
  </si>
  <si>
    <t xml:space="preserve"> </t>
  </si>
  <si>
    <t>Preliminary</t>
  </si>
  <si>
    <t>Room</t>
  </si>
  <si>
    <t>Quiz number/letter</t>
  </si>
  <si>
    <t>Final</t>
  </si>
  <si>
    <t>Quizmaster:</t>
  </si>
  <si>
    <t>Correct</t>
  </si>
  <si>
    <t>Incorrect</t>
  </si>
  <si>
    <t>Con A</t>
  </si>
  <si>
    <t>Scorekeeper:</t>
  </si>
  <si>
    <t>Con B</t>
  </si>
  <si>
    <t>Answer Judge:</t>
  </si>
  <si>
    <t>ERROR POINTS</t>
  </si>
  <si>
    <t xml:space="preserve"> OVERTIME</t>
  </si>
  <si>
    <t>TEAM</t>
  </si>
  <si>
    <t>A</t>
  </si>
  <si>
    <t>B</t>
  </si>
  <si>
    <t>B10</t>
  </si>
  <si>
    <t>B20</t>
  </si>
  <si>
    <t>Question Type</t>
  </si>
  <si>
    <t>SCORING Rules:</t>
  </si>
  <si>
    <t>Team Point Rules</t>
  </si>
  <si>
    <t>20 = correct answer</t>
  </si>
  <si>
    <t>B20 = correct bonus answer (question 1-16)</t>
  </si>
  <si>
    <t>NJ =  "no jump" questions</t>
  </si>
  <si>
    <t>1st = 10 points plus 1 points for each 10 over 100</t>
  </si>
  <si>
    <t>30 = 4th correct w/o error</t>
  </si>
  <si>
    <t>B10 = correct bonus answer (question 17 and above)</t>
  </si>
  <si>
    <t>Use arrows to show quizzers leaving and entering quiz</t>
  </si>
  <si>
    <t>2nd = 5 points plus 1 point for each 10 over 60</t>
  </si>
  <si>
    <t>E= error, no loss of point</t>
  </si>
  <si>
    <t>F = foul (-10 if third foul)</t>
  </si>
  <si>
    <t>C = Challenge (line thru if declined)</t>
  </si>
  <si>
    <t>3rd = 1 points plus 1 point for each 10 over 30</t>
  </si>
  <si>
    <t xml:space="preserve"> E- = error, minus 10 after 2nd ind or 3rd tm</t>
  </si>
  <si>
    <t>30 = 3rd, 4th or 5th person bonus</t>
  </si>
  <si>
    <t>Note question number for the team who called the TO</t>
  </si>
  <si>
    <t>The points are awarded as of question 20</t>
  </si>
  <si>
    <t>BE = bonus error, no points loss</t>
  </si>
  <si>
    <t>Type</t>
  </si>
  <si>
    <t>Reference (CR/CVR)</t>
  </si>
  <si>
    <t>Multiple (MA)</t>
  </si>
  <si>
    <t>Situation (SIT)</t>
  </si>
  <si>
    <t>Finish The Phrase (FT FTV F2V)</t>
  </si>
  <si>
    <t>Quote (Q Q2)</t>
  </si>
  <si>
    <t>Interogative (I)</t>
  </si>
  <si>
    <t>Min #</t>
  </si>
  <si>
    <t xml:space="preserve">1 2 3 </t>
  </si>
  <si>
    <t>1 2 3</t>
  </si>
  <si>
    <t>1 2 3 4 5 6 7 8 9</t>
  </si>
  <si>
    <t>Max #</t>
  </si>
  <si>
    <t>4 5 6 7</t>
  </si>
  <si>
    <t>10 11 12 13 14 15 16</t>
  </si>
  <si>
    <t>Inputs</t>
  </si>
  <si>
    <t>Outputs</t>
  </si>
  <si>
    <t>Bib #</t>
  </si>
  <si>
    <t>Name</t>
  </si>
  <si>
    <t># Cor</t>
  </si>
  <si>
    <t># Incor</t>
  </si>
  <si>
    <t># 3rd</t>
  </si>
  <si>
    <t># 4th</t>
  </si>
  <si>
    <t># 5th</t>
  </si>
  <si>
    <t># Chall</t>
  </si>
  <si>
    <t># Fouls</t>
  </si>
  <si>
    <t># Team F</t>
  </si>
  <si>
    <t>Title</t>
  </si>
  <si>
    <t>QM</t>
  </si>
  <si>
    <t>SK</t>
  </si>
  <si>
    <t>AJ</t>
  </si>
  <si>
    <t>Number</t>
  </si>
  <si>
    <t>Quiz</t>
  </si>
  <si>
    <t>Team Ind</t>
  </si>
  <si>
    <t/>
  </si>
  <si>
    <t>Global Varbs</t>
  </si>
  <si>
    <t>Completed</t>
  </si>
  <si>
    <t>STATS URL</t>
  </si>
  <si>
    <t>Pending</t>
  </si>
  <si>
    <t>Roster range</t>
  </si>
  <si>
    <t>Complete</t>
  </si>
  <si>
    <t>Draw range</t>
  </si>
  <si>
    <t>Needs Review</t>
  </si>
  <si>
    <t>official range</t>
  </si>
  <si>
    <t>Score String</t>
  </si>
  <si>
    <t>Points Value</t>
  </si>
  <si>
    <t>NJ</t>
  </si>
  <si>
    <t>E</t>
  </si>
  <si>
    <t>E-10</t>
  </si>
  <si>
    <t>E-20</t>
  </si>
  <si>
    <t>BE</t>
  </si>
  <si>
    <t>CO</t>
  </si>
  <si>
    <t>CO-10</t>
  </si>
  <si>
    <t>CA</t>
  </si>
  <si>
    <t>F</t>
  </si>
  <si>
    <t>F-10</t>
  </si>
  <si>
    <t>TF</t>
  </si>
  <si>
    <t>TF-10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</si>
</sst>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\-0;;"/>
  </numFmts>
  <fonts count="37">
    <font>
      <sz val="10.0"/>
      <color rgb="FF000000"/>
      <name val="Open Sans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3C78D8"/>
      <name val="Arial"/>
    </font>
    <font>
      <sz val="13.0"/>
      <color rgb="FF000000"/>
      <name val="Arial"/>
    </font>
    <font>
      <sz val="12.0"/>
      <color rgb="FF000000"/>
      <name val="Arial"/>
    </font>
    <font>
      <sz val="7.0"/>
      <color rgb="FF000000"/>
      <name val="Arial"/>
    </font>
    <font>
      <sz val="6.0"/>
      <color rgb="FF000000"/>
      <name val="Arial"/>
    </font>
    <font>
      <b/>
      <sz val="12.0"/>
      <color rgb="FF000000"/>
      <name val="Arial"/>
    </font>
    <font>
      <sz val="10.0"/>
      <color rgb="FFFFFFFF"/>
      <name val="Arial"/>
    </font>
    <font>
      <b/>
      <sz val="14.0"/>
      <color rgb="FF000000"/>
      <name val="Arial"/>
    </font>
    <font>
      <sz val="5.0"/>
      <color rgb="FF000000"/>
      <name val="Arial"/>
    </font>
    <font>
      <sz val="11.0"/>
      <color rgb="FF000000"/>
      <name val="Arial"/>
    </font>
    <font>
      <b/>
      <sz val="7.0"/>
      <color rgb="FF000000"/>
      <name val="Arial"/>
    </font>
    <font>
      <sz val="14.0"/>
      <color rgb="FF000000"/>
      <name val="Arial"/>
    </font>
    <font>
      <i/>
      <sz val="6.0"/>
      <color rgb="FF000000"/>
      <name val="Arial"/>
    </font>
    <font>
      <b/>
      <i/>
      <sz val="12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sz val="16.0"/>
      <color rgb="FF000000"/>
      <name val="Arial"/>
    </font>
    <font>
      <sz val="18.0"/>
      <color rgb="FF000000"/>
      <name val="Arial"/>
    </font>
    <font>
      <b/>
      <sz val="8.0"/>
      <color rgb="FF00000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b/>
      <sz val="11.0"/>
    </font>
    <font>
      <sz val="11.0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rgb="FF000000"/>
      <name val="Calibri"/>
    </font>
    <font>
      <name val="Calibri"/>
    </font>
    <font>
      <sz val="10.0"/>
      <color rgb="FF000000"/>
      <name val="Calibri"/>
    </font>
    <font>
      <u/>
      <sz val="10.0"/>
      <color rgb="FF1155CC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55">
    <border/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6" fillId="0" fontId="5" numFmtId="49" xfId="0" applyAlignment="1" applyBorder="1" applyFont="1" applyNumberFormat="1">
      <alignment horizontal="center" shrinkToFit="0" vertical="bottom" wrapText="0"/>
    </xf>
    <xf borderId="6" fillId="0" fontId="3" numFmtId="0" xfId="0" applyBorder="1" applyFont="1"/>
    <xf borderId="6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7" fillId="3" fontId="13" numFmtId="0" xfId="0" applyAlignment="1" applyBorder="1" applyFill="1" applyFont="1">
      <alignment shrinkToFit="0" vertical="bottom" wrapText="0"/>
    </xf>
    <xf borderId="8" fillId="3" fontId="13" numFmtId="0" xfId="0" applyAlignment="1" applyBorder="1" applyFont="1">
      <alignment shrinkToFit="0" vertical="bottom" wrapText="0"/>
    </xf>
    <xf borderId="9" fillId="3" fontId="13" numFmtId="164" xfId="0" applyAlignment="1" applyBorder="1" applyFont="1" applyNumberForma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8" fillId="3" fontId="13" numFmtId="0" xfId="0" applyAlignment="1" applyBorder="1" applyFont="1">
      <alignment horizontal="center" shrinkToFit="0" vertical="bottom" wrapText="0"/>
    </xf>
    <xf borderId="11" fillId="3" fontId="13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4" numFmtId="0" xfId="0" applyAlignment="1" applyFont="1">
      <alignment horizontal="right" shrinkToFit="0" vertical="center" wrapText="0"/>
    </xf>
    <xf borderId="12" fillId="0" fontId="15" numFmtId="164" xfId="0" applyAlignment="1" applyBorder="1" applyFont="1" applyNumberFormat="1">
      <alignment horizontal="center" shrinkToFit="0" vertical="center" wrapText="0"/>
    </xf>
    <xf borderId="0" fillId="0" fontId="16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right" shrinkToFit="0" vertical="bottom" wrapText="0"/>
    </xf>
    <xf borderId="12" fillId="0" fontId="6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13" fillId="3" fontId="13" numFmtId="0" xfId="0" applyAlignment="1" applyBorder="1" applyFont="1">
      <alignment shrinkToFit="0" vertical="bottom" wrapText="0"/>
    </xf>
    <xf borderId="14" fillId="3" fontId="13" numFmtId="0" xfId="0" applyAlignment="1" applyBorder="1" applyFont="1">
      <alignment shrinkToFit="0" vertical="bottom" wrapText="0"/>
    </xf>
    <xf borderId="15" fillId="3" fontId="13" numFmtId="164" xfId="0" applyAlignment="1" applyBorder="1" applyFont="1" applyNumberFormat="1">
      <alignment horizontal="center" shrinkToFit="0" vertical="bottom" wrapText="0"/>
    </xf>
    <xf borderId="15" fillId="0" fontId="3" numFmtId="0" xfId="0" applyBorder="1" applyFont="1"/>
    <xf borderId="16" fillId="0" fontId="3" numFmtId="0" xfId="0" applyBorder="1" applyFont="1"/>
    <xf borderId="14" fillId="3" fontId="13" numFmtId="0" xfId="0" applyAlignment="1" applyBorder="1" applyFont="1">
      <alignment horizontal="center" shrinkToFit="0" vertical="bottom" wrapText="0"/>
    </xf>
    <xf borderId="17" fillId="3" fontId="1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7" numFmtId="0" xfId="0" applyAlignment="1" applyFont="1">
      <alignment horizontal="right" shrinkToFit="0" vertical="center" wrapText="0"/>
    </xf>
    <xf borderId="18" fillId="0" fontId="7" numFmtId="0" xfId="0" applyAlignment="1" applyBorder="1" applyFont="1">
      <alignment shrinkToFit="0" vertical="bottom" wrapText="0"/>
    </xf>
    <xf borderId="18" fillId="0" fontId="14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19" fillId="3" fontId="13" numFmtId="0" xfId="0" applyAlignment="1" applyBorder="1" applyFont="1">
      <alignment shrinkToFit="0" vertical="bottom" wrapText="0"/>
    </xf>
    <xf borderId="20" fillId="3" fontId="13" numFmtId="0" xfId="0" applyAlignment="1" applyBorder="1" applyFont="1">
      <alignment shrinkToFit="0" vertical="bottom" wrapText="0"/>
    </xf>
    <xf borderId="21" fillId="3" fontId="13" numFmtId="164" xfId="0" applyAlignment="1" applyBorder="1" applyFont="1" applyNumberFormat="1">
      <alignment horizontal="center" shrinkToFit="0" vertical="bottom" wrapText="0"/>
    </xf>
    <xf borderId="21" fillId="0" fontId="3" numFmtId="0" xfId="0" applyBorder="1" applyFont="1"/>
    <xf borderId="22" fillId="0" fontId="3" numFmtId="0" xfId="0" applyBorder="1" applyFont="1"/>
    <xf borderId="20" fillId="3" fontId="13" numFmtId="0" xfId="0" applyAlignment="1" applyBorder="1" applyFont="1">
      <alignment horizontal="center" shrinkToFit="0" vertical="bottom" wrapText="0"/>
    </xf>
    <xf borderId="23" fillId="3" fontId="13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textRotation="90" vertical="bottom" wrapText="0"/>
    </xf>
    <xf borderId="0" fillId="0" fontId="14" numFmtId="0" xfId="0" applyAlignment="1" applyFont="1">
      <alignment horizontal="right" readingOrder="0" shrinkToFit="0" vertical="center" wrapText="0"/>
    </xf>
    <xf borderId="0" fillId="0" fontId="18" numFmtId="0" xfId="0" applyAlignment="1" applyFont="1">
      <alignment shrinkToFit="0" vertical="bottom" wrapText="0"/>
    </xf>
    <xf borderId="24" fillId="0" fontId="18" numFmtId="0" xfId="0" applyAlignment="1" applyBorder="1" applyFont="1">
      <alignment shrinkToFit="0" vertical="bottom" wrapText="0"/>
    </xf>
    <xf borderId="25" fillId="3" fontId="8" numFmtId="0" xfId="0" applyAlignment="1" applyBorder="1" applyFont="1">
      <alignment shrinkToFit="0" vertical="bottom" wrapText="0"/>
    </xf>
    <xf borderId="26" fillId="4" fontId="1" numFmtId="0" xfId="0" applyAlignment="1" applyBorder="1" applyFill="1" applyFont="1">
      <alignment shrinkToFit="0" vertical="bottom" wrapText="0"/>
    </xf>
    <xf borderId="0" fillId="0" fontId="19" numFmtId="0" xfId="0" applyAlignment="1" applyFont="1">
      <alignment horizontal="right" shrinkToFit="0" vertical="bottom" wrapText="0"/>
    </xf>
    <xf borderId="0" fillId="0" fontId="19" numFmtId="0" xfId="0" applyAlignment="1" applyFont="1">
      <alignment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bottom" wrapText="0"/>
    </xf>
    <xf borderId="27" fillId="0" fontId="19" numFmtId="0" xfId="0" applyAlignment="1" applyBorder="1" applyFont="1">
      <alignment horizontal="center" shrinkToFit="0" vertical="center" wrapText="0"/>
    </xf>
    <xf borderId="28" fillId="0" fontId="19" numFmtId="0" xfId="0" applyAlignment="1" applyBorder="1" applyFont="1">
      <alignment horizontal="center" shrinkToFit="0" vertical="center" wrapText="0"/>
    </xf>
    <xf borderId="14" fillId="0" fontId="19" numFmtId="0" xfId="0" applyAlignment="1" applyBorder="1" applyFont="1">
      <alignment horizontal="center" shrinkToFit="0" vertical="center" wrapText="0"/>
    </xf>
    <xf borderId="28" fillId="5" fontId="19" numFmtId="0" xfId="0" applyAlignment="1" applyBorder="1" applyFill="1" applyFont="1">
      <alignment horizontal="center" shrinkToFit="0" vertical="center" wrapText="0"/>
    </xf>
    <xf borderId="14" fillId="5" fontId="19" numFmtId="0" xfId="0" applyAlignment="1" applyBorder="1" applyFont="1">
      <alignment horizontal="center" shrinkToFit="0" vertical="center" wrapText="0"/>
    </xf>
    <xf borderId="0" fillId="6" fontId="19" numFmtId="0" xfId="0" applyAlignment="1" applyFill="1" applyFont="1">
      <alignment horizontal="center" shrinkToFit="0" vertical="center" wrapText="0"/>
    </xf>
    <xf borderId="29" fillId="3" fontId="20" numFmtId="164" xfId="0" applyAlignment="1" applyBorder="1" applyFont="1" applyNumberFormat="1">
      <alignment horizontal="center" shrinkToFit="0" vertical="bottom" wrapText="0"/>
    </xf>
    <xf borderId="30" fillId="4" fontId="12" numFmtId="0" xfId="0" applyAlignment="1" applyBorder="1" applyFont="1">
      <alignment shrinkToFit="0" vertical="bottom" wrapText="0"/>
    </xf>
    <xf borderId="31" fillId="0" fontId="3" numFmtId="0" xfId="0" applyBorder="1" applyFont="1"/>
    <xf borderId="32" fillId="0" fontId="3" numFmtId="0" xfId="0" applyBorder="1" applyFont="1"/>
    <xf borderId="33" fillId="4" fontId="12" numFmtId="0" xfId="0" applyAlignment="1" applyBorder="1" applyFont="1">
      <alignment shrinkToFit="0" vertical="bottom" wrapText="0"/>
    </xf>
    <xf borderId="16" fillId="0" fontId="19" numFmtId="0" xfId="0" applyAlignment="1" applyBorder="1" applyFont="1">
      <alignment horizontal="center" shrinkToFit="0" vertical="center" wrapText="0"/>
    </xf>
    <xf borderId="12" fillId="3" fontId="1" numFmtId="0" xfId="0" applyAlignment="1" applyBorder="1" applyFont="1">
      <alignment horizontal="center" shrinkToFit="0" vertical="bottom" wrapText="0"/>
    </xf>
    <xf borderId="34" fillId="3" fontId="6" numFmtId="164" xfId="0" applyAlignment="1" applyBorder="1" applyFont="1" applyNumberFormat="1">
      <alignment horizontal="left" shrinkToFit="0" vertical="bottom" wrapText="0"/>
    </xf>
    <xf borderId="35" fillId="0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horizontal="center" shrinkToFit="0" vertical="bottom" wrapText="0"/>
    </xf>
    <xf borderId="14" fillId="2" fontId="1" numFmtId="0" xfId="0" applyAlignment="1" applyBorder="1" applyFont="1">
      <alignment horizontal="center" readingOrder="0" shrinkToFit="0" vertical="bottom" wrapText="0"/>
    </xf>
    <xf borderId="36" fillId="2" fontId="1" numFmtId="0" xfId="0" applyAlignment="1" applyBorder="1" applyFont="1">
      <alignment horizontal="center" shrinkToFit="0" vertical="bottom" wrapText="0"/>
    </xf>
    <xf borderId="28" fillId="2" fontId="1" numFmtId="0" xfId="0" applyAlignment="1" applyBorder="1" applyFont="1">
      <alignment horizontal="center" shrinkToFit="0" vertical="bottom" wrapText="0"/>
    </xf>
    <xf borderId="28" fillId="7" fontId="1" numFmtId="0" xfId="0" applyAlignment="1" applyBorder="1" applyFill="1" applyFont="1">
      <alignment horizontal="center" shrinkToFit="0" vertical="bottom" wrapText="0"/>
    </xf>
    <xf borderId="14" fillId="7" fontId="1" numFmtId="0" xfId="0" applyAlignment="1" applyBorder="1" applyFont="1">
      <alignment horizontal="center" shrinkToFit="0" vertical="bottom" wrapText="0"/>
    </xf>
    <xf borderId="0" fillId="6" fontId="1" numFmtId="0" xfId="0" applyAlignment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28" fillId="7" fontId="1" numFmtId="0" xfId="0" applyAlignment="1" applyBorder="1" applyFont="1">
      <alignment horizontal="center" readingOrder="0" shrinkToFit="0" vertical="bottom" wrapText="0"/>
    </xf>
    <xf borderId="37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14" fillId="0" fontId="18" numFmtId="164" xfId="0" applyAlignment="1" applyBorder="1" applyFont="1" applyNumberFormat="1">
      <alignment horizontal="right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horizontal="center" shrinkToFit="0" vertical="bottom" wrapText="0"/>
    </xf>
    <xf borderId="38" fillId="0" fontId="1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horizontal="center" shrinkToFit="0" vertical="bottom" wrapText="0"/>
    </xf>
    <xf borderId="39" fillId="5" fontId="1" numFmtId="0" xfId="0" applyAlignment="1" applyBorder="1" applyFont="1">
      <alignment horizontal="center" shrinkToFit="0" vertical="bottom" wrapText="0"/>
    </xf>
    <xf borderId="14" fillId="5" fontId="1" numFmtId="0" xfId="0" applyAlignment="1" applyBorder="1" applyFont="1">
      <alignment horizontal="center" shrinkToFit="0" vertical="bottom" wrapText="0"/>
    </xf>
    <xf borderId="0" fillId="0" fontId="12" numFmtId="164" xfId="0" applyAlignment="1" applyFont="1" applyNumberFormat="1">
      <alignment horizontal="right" shrinkToFit="0" vertical="bottom" wrapText="0"/>
    </xf>
    <xf borderId="0" fillId="6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6" fontId="18" numFmtId="0" xfId="0" applyAlignment="1" applyFont="1">
      <alignment shrinkToFit="0" vertical="bottom" wrapText="0"/>
    </xf>
    <xf borderId="25" fillId="3" fontId="8" numFmtId="164" xfId="0" applyAlignment="1" applyBorder="1" applyFont="1" applyNumberFormat="1">
      <alignment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14" fillId="7" fontId="1" numFmtId="0" xfId="0" applyAlignment="1" applyBorder="1" applyFont="1">
      <alignment horizontal="center" readingOrder="0" shrinkToFit="0" vertical="bottom" wrapText="0"/>
    </xf>
    <xf borderId="40" fillId="2" fontId="1" numFmtId="0" xfId="0" applyAlignment="1" applyBorder="1" applyFont="1">
      <alignment horizontal="center" shrinkToFit="0" vertical="bottom" wrapText="0"/>
    </xf>
    <xf borderId="14" fillId="0" fontId="21" numFmtId="164" xfId="0" applyAlignment="1" applyBorder="1" applyFont="1" applyNumberFormat="1">
      <alignment horizontal="right" shrinkToFit="0" vertical="bottom" wrapText="0"/>
    </xf>
    <xf borderId="0" fillId="0" fontId="12" numFmtId="0" xfId="0" applyAlignment="1" applyFont="1">
      <alignment horizontal="right" shrinkToFit="0" vertical="bottom" wrapText="0"/>
    </xf>
    <xf borderId="41" fillId="0" fontId="19" numFmtId="0" xfId="0" applyAlignment="1" applyBorder="1" applyFont="1">
      <alignment horizontal="center" shrinkToFit="0" vertical="center" wrapText="0"/>
    </xf>
    <xf borderId="0" fillId="0" fontId="22" numFmtId="0" xfId="0" applyAlignment="1" applyFont="1">
      <alignment shrinkToFit="0" vertical="bottom" wrapText="0"/>
    </xf>
    <xf borderId="42" fillId="8" fontId="19" numFmtId="0" xfId="0" applyAlignment="1" applyBorder="1" applyFill="1" applyFont="1">
      <alignment horizontal="center" shrinkToFit="0" vertical="center" wrapText="0"/>
    </xf>
    <xf borderId="43" fillId="0" fontId="3" numFmtId="0" xfId="0" applyBorder="1" applyFont="1"/>
    <xf borderId="44" fillId="8" fontId="19" numFmtId="0" xfId="0" applyAlignment="1" applyBorder="1" applyFont="1">
      <alignment horizontal="center" shrinkToFit="0" vertical="center" wrapText="0"/>
    </xf>
    <xf borderId="45" fillId="0" fontId="3" numFmtId="0" xfId="0" applyBorder="1" applyFont="1"/>
    <xf borderId="46" fillId="0" fontId="19" numFmtId="0" xfId="0" applyAlignment="1" applyBorder="1" applyFont="1">
      <alignment horizontal="center" shrinkToFit="0" vertical="center" wrapText="0"/>
    </xf>
    <xf borderId="47" fillId="0" fontId="3" numFmtId="0" xfId="0" applyBorder="1" applyFont="1"/>
    <xf borderId="48" fillId="0" fontId="19" numFmtId="0" xfId="0" applyAlignment="1" applyBorder="1" applyFont="1">
      <alignment horizontal="center" shrinkToFit="0" vertical="center" wrapText="0"/>
    </xf>
    <xf borderId="48" fillId="0" fontId="3" numFmtId="0" xfId="0" applyBorder="1" applyFont="1"/>
    <xf borderId="24" fillId="0" fontId="19" numFmtId="0" xfId="0" applyAlignment="1" applyBorder="1" applyFont="1">
      <alignment horizontal="center" shrinkToFit="0" vertical="center" wrapText="0"/>
    </xf>
    <xf borderId="49" fillId="0" fontId="3" numFmtId="0" xfId="0" applyBorder="1" applyFont="1"/>
    <xf borderId="24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52" fillId="9" fontId="1" numFmtId="0" xfId="0" applyAlignment="1" applyBorder="1" applyFill="1" applyFont="1">
      <alignment shrinkToFit="0" vertical="bottom" wrapText="0"/>
    </xf>
    <xf borderId="0" fillId="9" fontId="1" numFmtId="0" xfId="0" applyAlignment="1" applyFont="1">
      <alignment shrinkToFit="0" vertical="bottom" wrapText="0"/>
    </xf>
    <xf borderId="0" fillId="9" fontId="23" numFmtId="0" xfId="0" applyAlignment="1" applyFont="1">
      <alignment horizontal="center" readingOrder="0" shrinkToFit="0" vertical="center" wrapText="0"/>
    </xf>
    <xf borderId="0" fillId="9" fontId="24" numFmtId="0" xfId="0" applyAlignment="1" applyFont="1">
      <alignment shrinkToFit="0" vertical="bottom" wrapText="0"/>
    </xf>
    <xf borderId="0" fillId="10" fontId="25" numFmtId="0" xfId="0" applyAlignment="1" applyFill="1" applyFont="1">
      <alignment shrinkToFit="0" vertical="bottom" wrapText="0"/>
    </xf>
    <xf borderId="0" fillId="9" fontId="23" numFmtId="0" xfId="0" applyAlignment="1" applyFont="1">
      <alignment horizontal="center" shrinkToFit="0" vertical="center" wrapText="0"/>
    </xf>
    <xf borderId="0" fillId="9" fontId="25" numFmtId="0" xfId="0" applyAlignment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Font="1"/>
    <xf borderId="0" fillId="7" fontId="24" numFmtId="0" xfId="0" applyAlignment="1" applyFont="1">
      <alignment horizontal="center" shrinkToFit="0" vertical="bottom" wrapText="0"/>
    </xf>
    <xf borderId="0" fillId="7" fontId="24" numFmtId="0" xfId="0" applyAlignment="1" applyFont="1">
      <alignment shrinkToFit="0" vertical="bottom" wrapText="0"/>
    </xf>
    <xf borderId="0" fillId="11" fontId="24" numFmtId="0" xfId="0" applyAlignment="1" applyFill="1" applyFont="1">
      <alignment horizontal="center" readingOrder="0" shrinkToFit="0" vertical="bottom" wrapText="0"/>
    </xf>
    <xf borderId="0" fillId="11" fontId="24" numFmtId="0" xfId="0" applyAlignment="1" applyFont="1">
      <alignment readingOrder="0" shrinkToFit="0" vertical="bottom" wrapText="0"/>
    </xf>
    <xf borderId="0" fillId="11" fontId="27" numFmtId="0" xfId="0" applyAlignment="1" applyFont="1">
      <alignment readingOrder="0"/>
    </xf>
    <xf borderId="0" fillId="9" fontId="26" numFmtId="0" xfId="0" applyFont="1"/>
    <xf borderId="0" fillId="2" fontId="25" numFmtId="0" xfId="0" applyAlignment="1" applyFont="1">
      <alignment horizontal="center" shrinkToFit="0" vertical="bottom" wrapText="0"/>
    </xf>
    <xf borderId="0" fillId="2" fontId="25" numFmtId="0" xfId="0" applyAlignment="1" applyFont="1">
      <alignment shrinkToFit="0" vertical="bottom" wrapText="0"/>
    </xf>
    <xf borderId="0" fillId="12" fontId="25" numFmtId="0" xfId="0" applyAlignment="1" applyFill="1" applyFont="1">
      <alignment horizontal="center" shrinkToFit="0" vertical="bottom" wrapText="0"/>
    </xf>
    <xf borderId="0" fillId="12" fontId="25" numFmtId="164" xfId="0" applyAlignment="1" applyFont="1" applyNumberFormat="1">
      <alignment horizontal="center" shrinkToFit="0" vertical="bottom" wrapText="0"/>
    </xf>
    <xf borderId="0" fillId="12" fontId="25" numFmtId="0" xfId="0" applyAlignment="1" applyFont="1">
      <alignment shrinkToFit="0" vertical="bottom" wrapText="0"/>
    </xf>
    <xf borderId="0" fillId="12" fontId="26" numFmtId="0" xfId="0" applyFont="1"/>
    <xf borderId="0" fillId="13" fontId="28" numFmtId="0" xfId="0" applyAlignment="1" applyFill="1" applyFont="1">
      <alignment horizontal="center" readingOrder="0"/>
    </xf>
    <xf borderId="0" fillId="3" fontId="25" numFmtId="0" xfId="0" applyAlignment="1" applyFont="1">
      <alignment horizontal="center" shrinkToFit="0" vertical="bottom" wrapText="0"/>
    </xf>
    <xf borderId="0" fillId="9" fontId="29" numFmtId="0" xfId="0" applyAlignment="1" applyFont="1">
      <alignment horizontal="center"/>
    </xf>
    <xf borderId="0" fillId="14" fontId="28" numFmtId="0" xfId="0" applyAlignment="1" applyFill="1" applyFont="1">
      <alignment horizontal="center" readingOrder="0"/>
    </xf>
    <xf borderId="0" fillId="15" fontId="25" numFmtId="0" xfId="0" applyAlignment="1" applyFill="1" applyFont="1">
      <alignment horizontal="center" readingOrder="0" shrinkToFit="0" vertical="bottom" wrapText="0"/>
    </xf>
    <xf borderId="0" fillId="15" fontId="25" numFmtId="0" xfId="0" applyAlignment="1" applyFont="1">
      <alignment horizontal="center" shrinkToFit="0" vertical="bottom" wrapText="0"/>
    </xf>
    <xf borderId="0" fillId="9" fontId="30" numFmtId="0" xfId="0" applyFont="1"/>
    <xf borderId="0" fillId="10" fontId="26" numFmtId="0" xfId="0" applyFont="1"/>
    <xf borderId="0" fillId="9" fontId="31" numFmtId="0" xfId="0" applyFont="1"/>
    <xf borderId="0" fillId="16" fontId="24" numFmtId="0" xfId="0" applyAlignment="1" applyFill="1" applyFont="1">
      <alignment horizontal="center" readingOrder="0" shrinkToFit="0" vertical="bottom" wrapText="0"/>
    </xf>
    <xf borderId="0" fillId="16" fontId="24" numFmtId="0" xfId="0" applyAlignment="1" applyFont="1">
      <alignment horizontal="center" shrinkToFit="0" vertical="bottom" wrapText="0"/>
    </xf>
    <xf borderId="0" fillId="9" fontId="24" numFmtId="0" xfId="0" applyAlignment="1" applyFont="1">
      <alignment horizontal="center" readingOrder="0" shrinkToFit="0" vertical="bottom" wrapText="0"/>
    </xf>
    <xf borderId="0" fillId="17" fontId="25" numFmtId="0" xfId="0" applyAlignment="1" applyFill="1" applyFont="1">
      <alignment horizontal="center" readingOrder="0" shrinkToFit="0" vertical="bottom" wrapText="0"/>
    </xf>
    <xf borderId="0" fillId="17" fontId="25" numFmtId="164" xfId="0" applyAlignment="1" applyFont="1" applyNumberFormat="1">
      <alignment horizontal="center" shrinkToFit="0" vertical="bottom" wrapText="0"/>
    </xf>
    <xf borderId="0" fillId="17" fontId="25" numFmtId="0" xfId="0" applyAlignment="1" applyFont="1">
      <alignment horizontal="center" shrinkToFit="0" vertical="bottom" wrapText="0"/>
    </xf>
    <xf borderId="0" fillId="17" fontId="31" numFmtId="0" xfId="0" applyAlignment="1" applyFont="1">
      <alignment horizontal="center"/>
    </xf>
    <xf borderId="0" fillId="9" fontId="25" numFmtId="164" xfId="0" applyAlignment="1" applyFont="1" applyNumberFormat="1">
      <alignment horizontal="center" shrinkToFit="0" vertical="bottom" wrapText="0"/>
    </xf>
    <xf borderId="0" fillId="9" fontId="26" numFmtId="0" xfId="0" applyAlignment="1" applyFont="1">
      <alignment horizontal="center"/>
    </xf>
    <xf borderId="0" fillId="18" fontId="32" numFmtId="0" xfId="0" applyAlignment="1" applyFill="1" applyFont="1">
      <alignment horizontal="center"/>
    </xf>
    <xf borderId="0" fillId="9" fontId="27" numFmtId="0" xfId="0" applyAlignment="1" applyFont="1">
      <alignment horizontal="center" readingOrder="0"/>
    </xf>
    <xf borderId="0" fillId="19" fontId="31" numFmtId="0" xfId="0" applyAlignment="1" applyFill="1" applyFont="1">
      <alignment horizontal="center"/>
    </xf>
    <xf borderId="0" fillId="19" fontId="31" numFmtId="164" xfId="0" applyAlignment="1" applyFont="1" applyNumberFormat="1">
      <alignment horizontal="center"/>
    </xf>
    <xf borderId="0" fillId="9" fontId="31" numFmtId="164" xfId="0" applyAlignment="1" applyFont="1" applyNumberFormat="1">
      <alignment horizontal="center"/>
    </xf>
    <xf borderId="0" fillId="0" fontId="31" numFmtId="0" xfId="0" applyFont="1"/>
    <xf borderId="0" fillId="7" fontId="33" numFmtId="0" xfId="0" applyAlignment="1" applyFont="1">
      <alignment horizontal="center" readingOrder="0" shrinkToFit="0" vertical="bottom" wrapText="0"/>
    </xf>
    <xf borderId="0" fillId="9" fontId="34" numFmtId="0" xfId="0" applyFont="1"/>
    <xf borderId="0" fillId="18" fontId="24" numFmtId="0" xfId="0" applyAlignment="1" applyFont="1">
      <alignment horizontal="center" shrinkToFit="0" vertical="bottom" wrapText="0"/>
    </xf>
    <xf borderId="0" fillId="0" fontId="30" numFmtId="0" xfId="0" applyFont="1"/>
    <xf borderId="0" fillId="2" fontId="35" numFmtId="0" xfId="0" applyAlignment="1" applyFont="1">
      <alignment horizontal="right" shrinkToFit="0" vertical="bottom" wrapText="0"/>
    </xf>
    <xf borderId="0" fillId="2" fontId="36" numFmtId="0" xfId="0" applyAlignment="1" applyFont="1">
      <alignment shrinkToFit="0" vertical="bottom" wrapText="0"/>
    </xf>
    <xf borderId="0" fillId="19" fontId="25" numFmtId="0" xfId="0" applyAlignment="1" applyFont="1">
      <alignment horizontal="center" shrinkToFit="0" vertical="bottom" wrapText="0"/>
    </xf>
    <xf borderId="53" fillId="2" fontId="35" numFmtId="0" xfId="0" applyAlignment="1" applyBorder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54" fillId="2" fontId="35" numFmtId="0" xfId="0" applyAlignment="1" applyBorder="1" applyFont="1">
      <alignment shrinkToFit="0" vertical="bottom" wrapText="0"/>
    </xf>
    <xf borderId="0" fillId="13" fontId="32" numFmtId="0" xfId="0" applyAlignment="1" applyFont="1">
      <alignment horizontal="center" readingOrder="0" shrinkToFit="0" vertical="bottom" wrapText="0"/>
    </xf>
    <xf borderId="0" fillId="9" fontId="34" numFmtId="0" xfId="0" applyAlignment="1" applyFont="1">
      <alignment horizontal="center"/>
    </xf>
    <xf borderId="0" fillId="9" fontId="3" numFmtId="0" xfId="0" applyFont="1"/>
    <xf borderId="0" fillId="3" fontId="2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3" width="5.29"/>
    <col customWidth="1" min="4" max="4" width="1.57"/>
    <col customWidth="1" min="5" max="5" width="21.71"/>
    <col customWidth="1" min="6" max="6" width="3.71"/>
    <col customWidth="1" min="7" max="30" width="5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0" customHeight="1">
      <c r="A2" s="2" t="s">
        <v>0</v>
      </c>
      <c r="B2" s="3"/>
      <c r="C2" s="4"/>
      <c r="D2" s="5"/>
      <c r="E2" s="6"/>
      <c r="F2" s="7"/>
      <c r="G2" s="7"/>
      <c r="H2" s="1"/>
      <c r="I2" s="8" t="s">
        <v>1</v>
      </c>
      <c r="J2" s="9"/>
      <c r="K2" s="10"/>
      <c r="L2" s="10"/>
      <c r="M2" s="10"/>
      <c r="N2" s="1"/>
      <c r="O2" s="8" t="s">
        <v>2</v>
      </c>
      <c r="P2" s="1"/>
      <c r="Q2" s="11" t="s">
        <v>3</v>
      </c>
      <c r="R2" s="10"/>
      <c r="S2" s="10"/>
      <c r="T2" s="10"/>
      <c r="U2" s="10"/>
      <c r="V2" s="1"/>
      <c r="W2" s="12" t="s">
        <v>4</v>
      </c>
      <c r="X2" s="12" t="s">
        <v>5</v>
      </c>
      <c r="Y2" s="13" t="s">
        <v>6</v>
      </c>
      <c r="Z2" s="1"/>
      <c r="AA2" s="1"/>
      <c r="AB2" s="14" t="s">
        <v>7</v>
      </c>
      <c r="AC2" s="14" t="s">
        <v>8</v>
      </c>
      <c r="AD2" s="15" t="s">
        <v>9</v>
      </c>
    </row>
    <row r="3" ht="15.0" customHeight="1">
      <c r="A3" s="1"/>
      <c r="B3" s="16"/>
      <c r="C3" s="17"/>
      <c r="D3" s="18"/>
      <c r="E3" s="17"/>
      <c r="F3" s="7"/>
      <c r="G3" s="7"/>
      <c r="H3" s="1"/>
      <c r="I3" s="7"/>
      <c r="J3" s="1"/>
      <c r="K3" s="1"/>
      <c r="L3" s="1"/>
      <c r="M3" s="1"/>
      <c r="N3" s="19" t="s">
        <v>10</v>
      </c>
      <c r="O3" s="1"/>
      <c r="P3" s="1"/>
      <c r="Q3" s="1"/>
      <c r="R3" s="1"/>
      <c r="S3" s="1"/>
      <c r="T3" s="1"/>
      <c r="U3" s="1"/>
      <c r="V3" s="1"/>
      <c r="W3" s="20">
        <f>X3</f>
        <v>2</v>
      </c>
      <c r="X3" s="21">
        <f t="shared" ref="X3:X5" si="1">IF(AD3=MAX($AD$3:$AD$5),1,IF(AD3=SUM($AD$3:$AD$5)-MAX($AD$3:$AD$5)-MIN($AD$3:$AD$5),2,3))</f>
        <v>2</v>
      </c>
      <c r="Y3" s="22" t="str">
        <f>E9</f>
        <v/>
      </c>
      <c r="Z3" s="23"/>
      <c r="AA3" s="24"/>
      <c r="AB3" s="25">
        <f>Z16</f>
        <v>40</v>
      </c>
      <c r="AC3" s="25">
        <f t="shared" ref="AC3:AC5" si="2">MAX(AB3/10+1-X3, 0.5*X3*X3-6.5*X3+16)</f>
        <v>5</v>
      </c>
      <c r="AD3" s="26">
        <f>AC16</f>
        <v>50</v>
      </c>
    </row>
    <row r="4" ht="15.0" customHeight="1">
      <c r="A4" s="1"/>
      <c r="B4" s="16"/>
      <c r="C4" s="27"/>
      <c r="D4" s="18"/>
      <c r="E4" s="27"/>
      <c r="F4" s="1"/>
      <c r="G4" s="1"/>
      <c r="H4" s="1"/>
      <c r="I4" s="1"/>
      <c r="J4" s="1"/>
      <c r="K4" s="1"/>
      <c r="L4" s="28" t="s">
        <v>11</v>
      </c>
      <c r="M4" s="29" t="str">
        <f>IF(ISNUMBER(QUIZNUMBER),"X","")</f>
        <v/>
      </c>
      <c r="N4" s="30"/>
      <c r="O4" s="1"/>
      <c r="P4" s="31" t="s">
        <v>12</v>
      </c>
      <c r="Q4" s="32" t="str">
        <f>metadata!B15</f>
        <v/>
      </c>
      <c r="R4" s="1"/>
      <c r="S4" s="33"/>
      <c r="T4" s="31" t="s">
        <v>13</v>
      </c>
      <c r="U4" s="32" t="str">
        <f>QUIZNUMBER</f>
        <v/>
      </c>
      <c r="V4" s="1"/>
      <c r="W4" s="34">
        <f>X4+IF(X4=X3,1,0)</f>
        <v>1</v>
      </c>
      <c r="X4" s="35">
        <f t="shared" si="1"/>
        <v>1</v>
      </c>
      <c r="Y4" s="36" t="str">
        <f>E20</f>
        <v/>
      </c>
      <c r="Z4" s="37"/>
      <c r="AA4" s="38"/>
      <c r="AB4" s="39">
        <f>Z27</f>
        <v>40</v>
      </c>
      <c r="AC4" s="39">
        <f t="shared" si="2"/>
        <v>10</v>
      </c>
      <c r="AD4" s="40">
        <f>AC27</f>
        <v>60</v>
      </c>
    </row>
    <row r="5" ht="15.0" customHeight="1">
      <c r="A5" s="1"/>
      <c r="B5" s="41"/>
      <c r="C5" s="42"/>
      <c r="D5" s="43"/>
      <c r="E5" s="43"/>
      <c r="F5" s="43"/>
      <c r="G5" s="44"/>
      <c r="H5" s="1"/>
      <c r="I5" s="1"/>
      <c r="J5" s="1"/>
      <c r="K5" s="1"/>
      <c r="L5" s="28" t="s">
        <v>14</v>
      </c>
      <c r="M5" s="29" t="str">
        <f>IF(ISNUMBER(QUIZNUMBER),"",IF(RIGHT(QUIZNUMBER,1)="1","X",""))</f>
        <v/>
      </c>
      <c r="N5" s="30"/>
      <c r="O5" s="1"/>
      <c r="P5" s="45" t="s">
        <v>15</v>
      </c>
      <c r="Q5" s="46"/>
      <c r="R5" s="47" t="str">
        <f>metadata!B10</f>
        <v/>
      </c>
      <c r="S5" s="48"/>
      <c r="T5" s="48"/>
      <c r="U5" s="48"/>
      <c r="V5" s="1"/>
      <c r="W5" s="49">
        <f>X5+IF(X4=X5,1,0)+IF(X5=X3,1,0)</f>
        <v>3</v>
      </c>
      <c r="X5" s="50">
        <f t="shared" si="1"/>
        <v>3</v>
      </c>
      <c r="Y5" s="51" t="str">
        <f>E31</f>
        <v/>
      </c>
      <c r="Z5" s="52"/>
      <c r="AA5" s="53"/>
      <c r="AB5" s="54">
        <f>Z38</f>
        <v>20</v>
      </c>
      <c r="AC5" s="54">
        <f t="shared" si="2"/>
        <v>1</v>
      </c>
      <c r="AD5" s="55">
        <f>AC38</f>
        <v>20</v>
      </c>
    </row>
    <row r="6" ht="15.0" customHeight="1">
      <c r="A6" s="1"/>
      <c r="B6" s="56" t="s">
        <v>16</v>
      </c>
      <c r="C6" s="56" t="s">
        <v>17</v>
      </c>
      <c r="D6" s="1"/>
      <c r="E6" s="1"/>
      <c r="F6" s="1"/>
      <c r="G6" s="1"/>
      <c r="H6" s="1"/>
      <c r="I6" s="1"/>
      <c r="J6" s="1"/>
      <c r="K6" s="1"/>
      <c r="L6" s="57" t="s">
        <v>18</v>
      </c>
      <c r="M6" s="29" t="str">
        <f>IF(ISNUMBER(QUIZNUMBER),"",IF(RIGHT(QUIZNUMBER,1)="2","X",""))</f>
        <v/>
      </c>
      <c r="N6" s="30"/>
      <c r="O6" s="1"/>
      <c r="P6" s="45" t="s">
        <v>19</v>
      </c>
      <c r="Q6" s="46"/>
      <c r="R6" s="47" t="str">
        <f>metadata!B11</f>
        <v/>
      </c>
      <c r="S6" s="48"/>
      <c r="T6" s="48"/>
      <c r="U6" s="48"/>
      <c r="V6" s="1"/>
      <c r="W6" s="58"/>
      <c r="X6" s="1"/>
      <c r="Y6" s="1"/>
      <c r="Z6" s="1"/>
      <c r="AA6" s="1"/>
      <c r="AB6" s="1"/>
      <c r="AC6" s="1"/>
      <c r="AD6" s="1"/>
    </row>
    <row r="7" ht="15.0" customHeight="1">
      <c r="A7" s="1"/>
      <c r="D7" s="1"/>
      <c r="E7" s="1"/>
      <c r="F7" s="1"/>
      <c r="G7" s="1"/>
      <c r="H7" s="1"/>
      <c r="I7" s="1"/>
      <c r="J7" s="1"/>
      <c r="K7" s="1"/>
      <c r="L7" s="57" t="s">
        <v>20</v>
      </c>
      <c r="M7" s="29" t="str">
        <f>IF(ISNUMBER(QUIZNUMBER),"",IF(RIGHT(QUIZNUMBER,1)="3","X",""))</f>
        <v/>
      </c>
      <c r="N7" s="1"/>
      <c r="O7" s="1"/>
      <c r="P7" s="45" t="s">
        <v>21</v>
      </c>
      <c r="Q7" s="46"/>
      <c r="R7" s="47" t="str">
        <f>metadata!B12</f>
        <v/>
      </c>
      <c r="S7" s="48"/>
      <c r="T7" s="48"/>
      <c r="U7" s="48"/>
      <c r="V7" s="1"/>
      <c r="W7" s="59" t="s">
        <v>22</v>
      </c>
      <c r="X7" s="58"/>
      <c r="Y7" s="58"/>
      <c r="Z7" s="58"/>
      <c r="AA7" s="59" t="s">
        <v>23</v>
      </c>
      <c r="AB7" s="58"/>
      <c r="AC7" s="58"/>
      <c r="AD7" s="58"/>
    </row>
    <row r="8" ht="15.0" customHeight="1">
      <c r="A8" s="19"/>
      <c r="D8" s="19"/>
      <c r="E8" s="60" t="s">
        <v>24</v>
      </c>
      <c r="F8" s="61"/>
      <c r="G8" s="62"/>
      <c r="H8" s="63"/>
      <c r="I8" s="64"/>
      <c r="J8" s="65"/>
      <c r="K8" s="65"/>
      <c r="L8" s="65"/>
      <c r="M8" s="65"/>
      <c r="N8" s="65"/>
      <c r="O8" s="65"/>
      <c r="P8" s="1"/>
      <c r="Q8" s="1"/>
      <c r="R8" s="1"/>
      <c r="S8" s="1"/>
      <c r="T8" s="1"/>
      <c r="U8" s="1"/>
      <c r="V8" s="66">
        <v>16.0</v>
      </c>
      <c r="W8" s="67">
        <v>17.0</v>
      </c>
      <c r="X8" s="68">
        <v>18.0</v>
      </c>
      <c r="Y8" s="68">
        <v>19.0</v>
      </c>
      <c r="Z8" s="66">
        <v>20.0</v>
      </c>
      <c r="AA8" s="69">
        <v>21.0</v>
      </c>
      <c r="AB8" s="70">
        <v>22.0</v>
      </c>
      <c r="AC8" s="70">
        <v>23.0</v>
      </c>
      <c r="AD8" s="71"/>
    </row>
    <row r="9" ht="15.0" customHeight="1">
      <c r="A9" s="19"/>
      <c r="D9" s="19"/>
      <c r="E9" s="72" t="str">
        <f>metadata!B2</f>
        <v/>
      </c>
      <c r="F9" s="73"/>
      <c r="G9" s="65"/>
      <c r="H9" s="64"/>
      <c r="I9" s="64"/>
      <c r="J9" s="64"/>
      <c r="K9" s="64"/>
      <c r="L9" s="64"/>
      <c r="M9" s="64"/>
      <c r="N9" s="64"/>
      <c r="O9" s="65"/>
      <c r="P9" s="65"/>
      <c r="Q9" s="65"/>
      <c r="R9" s="65"/>
      <c r="S9" s="65"/>
      <c r="T9" s="65"/>
      <c r="U9" s="65"/>
      <c r="V9" s="66" t="s">
        <v>25</v>
      </c>
      <c r="W9" s="67" t="s">
        <v>25</v>
      </c>
      <c r="X9" s="68" t="s">
        <v>25</v>
      </c>
      <c r="Y9" s="68" t="s">
        <v>25</v>
      </c>
      <c r="Z9" s="66" t="s">
        <v>25</v>
      </c>
      <c r="AA9" s="69" t="s">
        <v>25</v>
      </c>
      <c r="AB9" s="70" t="s">
        <v>25</v>
      </c>
      <c r="AC9" s="70" t="s">
        <v>25</v>
      </c>
      <c r="AD9" s="71"/>
    </row>
    <row r="10" ht="15.0" customHeight="1">
      <c r="A10" s="19"/>
      <c r="C10" s="74"/>
      <c r="D10" s="19"/>
      <c r="E10" s="75"/>
      <c r="F10" s="76"/>
      <c r="G10" s="77">
        <v>1.0</v>
      </c>
      <c r="H10" s="68">
        <v>2.0</v>
      </c>
      <c r="I10" s="68">
        <v>3.0</v>
      </c>
      <c r="J10" s="68">
        <v>4.0</v>
      </c>
      <c r="K10" s="68">
        <v>5.0</v>
      </c>
      <c r="L10" s="68">
        <v>6.0</v>
      </c>
      <c r="M10" s="68">
        <v>7.0</v>
      </c>
      <c r="N10" s="68">
        <v>8.0</v>
      </c>
      <c r="O10" s="68">
        <v>9.0</v>
      </c>
      <c r="P10" s="68">
        <v>10.0</v>
      </c>
      <c r="Q10" s="68">
        <v>11.0</v>
      </c>
      <c r="R10" s="68">
        <v>12.0</v>
      </c>
      <c r="S10" s="68">
        <v>13.0</v>
      </c>
      <c r="T10" s="68">
        <v>14.0</v>
      </c>
      <c r="U10" s="68">
        <v>15.0</v>
      </c>
      <c r="V10" s="66" t="s">
        <v>26</v>
      </c>
      <c r="W10" s="67" t="s">
        <v>26</v>
      </c>
      <c r="X10" s="68" t="s">
        <v>26</v>
      </c>
      <c r="Y10" s="68" t="s">
        <v>26</v>
      </c>
      <c r="Z10" s="66" t="s">
        <v>26</v>
      </c>
      <c r="AA10" s="69" t="s">
        <v>26</v>
      </c>
      <c r="AB10" s="70" t="s">
        <v>26</v>
      </c>
      <c r="AC10" s="70" t="s">
        <v>26</v>
      </c>
      <c r="AD10" s="71"/>
    </row>
    <row r="11" ht="15.0" customHeight="1">
      <c r="A11" s="1"/>
      <c r="B11" s="78">
        <f t="shared" ref="B11:B15" si="3">COUNTIF(G11:Z11, "=20")+COUNTIF(G11:Z11, "=30")</f>
        <v>1</v>
      </c>
      <c r="C11" s="78">
        <f t="shared" ref="C11:C15" si="4">COUNTIF(G11:Z11, "=E")+COUNTIF(G11:Z11, "=E-10")</f>
        <v>0</v>
      </c>
      <c r="D11" s="1"/>
      <c r="E11" s="79" t="str">
        <f>metadata!B3</f>
        <v/>
      </c>
      <c r="F11" s="80"/>
      <c r="G11" s="81"/>
      <c r="H11" s="82">
        <v>20.0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3"/>
      <c r="W11" s="84"/>
      <c r="X11" s="81"/>
      <c r="Y11" s="81"/>
      <c r="Z11" s="83"/>
      <c r="AA11" s="85"/>
      <c r="AB11" s="86"/>
      <c r="AC11" s="86"/>
      <c r="AD11" s="87"/>
    </row>
    <row r="12" ht="15.0" customHeight="1">
      <c r="A12" s="1"/>
      <c r="B12" s="78">
        <f t="shared" si="3"/>
        <v>0</v>
      </c>
      <c r="C12" s="78">
        <f t="shared" si="4"/>
        <v>0</v>
      </c>
      <c r="D12" s="1"/>
      <c r="E12" s="79" t="str">
        <f>metadata!B4</f>
        <v/>
      </c>
      <c r="F12" s="88"/>
      <c r="G12" s="82"/>
      <c r="H12" s="81"/>
      <c r="I12" s="81"/>
      <c r="J12" s="81"/>
      <c r="K12" s="81"/>
      <c r="L12" s="82"/>
      <c r="M12" s="81"/>
      <c r="N12" s="81"/>
      <c r="O12" s="81"/>
      <c r="P12" s="81"/>
      <c r="Q12" s="81"/>
      <c r="R12" s="81"/>
      <c r="S12" s="81"/>
      <c r="T12" s="81"/>
      <c r="U12" s="81"/>
      <c r="V12" s="83"/>
      <c r="W12" s="84"/>
      <c r="X12" s="81"/>
      <c r="Y12" s="81"/>
      <c r="Z12" s="83"/>
      <c r="AA12" s="89" t="s">
        <v>27</v>
      </c>
      <c r="AB12" s="86"/>
      <c r="AC12" s="86"/>
      <c r="AD12" s="87"/>
    </row>
    <row r="13" ht="15.0" customHeight="1">
      <c r="A13" s="1"/>
      <c r="B13" s="78">
        <f t="shared" si="3"/>
        <v>0</v>
      </c>
      <c r="C13" s="78">
        <f t="shared" si="4"/>
        <v>0</v>
      </c>
      <c r="D13" s="1"/>
      <c r="E13" s="79" t="str">
        <f>metadata!B5</f>
        <v/>
      </c>
      <c r="F13" s="88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3"/>
      <c r="W13" s="84"/>
      <c r="X13" s="81"/>
      <c r="Y13" s="81"/>
      <c r="Z13" s="83"/>
      <c r="AA13" s="85"/>
      <c r="AB13" s="86"/>
      <c r="AC13" s="86"/>
      <c r="AD13" s="87"/>
    </row>
    <row r="14" ht="15.0" customHeight="1">
      <c r="A14" s="1"/>
      <c r="B14" s="78">
        <f t="shared" si="3"/>
        <v>0</v>
      </c>
      <c r="C14" s="78">
        <f t="shared" si="4"/>
        <v>0</v>
      </c>
      <c r="D14" s="1"/>
      <c r="E14" s="79" t="str">
        <f>metadata!B6</f>
        <v/>
      </c>
      <c r="F14" s="88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3"/>
      <c r="W14" s="84"/>
      <c r="X14" s="81"/>
      <c r="Y14" s="81"/>
      <c r="Z14" s="83"/>
      <c r="AA14" s="85"/>
      <c r="AB14" s="86"/>
      <c r="AC14" s="86"/>
      <c r="AD14" s="87"/>
    </row>
    <row r="15" ht="15.0" customHeight="1">
      <c r="A15" s="1"/>
      <c r="B15" s="78">
        <f t="shared" si="3"/>
        <v>0</v>
      </c>
      <c r="C15" s="78">
        <f t="shared" si="4"/>
        <v>0</v>
      </c>
      <c r="D15" s="1"/>
      <c r="E15" s="79" t="str">
        <f>metadata!B7</f>
        <v/>
      </c>
      <c r="F15" s="88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4"/>
      <c r="X15" s="81"/>
      <c r="Y15" s="81"/>
      <c r="Z15" s="90"/>
      <c r="AA15" s="85"/>
      <c r="AB15" s="86"/>
      <c r="AC15" s="86"/>
      <c r="AD15" s="87"/>
    </row>
    <row r="16" ht="15.0" customHeight="1">
      <c r="A16" s="1"/>
      <c r="B16" s="1"/>
      <c r="C16" s="91"/>
      <c r="D16" s="1"/>
      <c r="E16" s="92"/>
      <c r="F16" s="93">
        <v>20.0</v>
      </c>
      <c r="G16" s="94">
        <f>F16+IFERROR(VLOOKUP(G11, SCORES, 2, 0),0)+IFERROR(VLOOKUP(G12, SCORES, 2, 0),0)+IFERROR(VLOOKUP(G13, SCORES, 2, 0),0)+IFERROR(VLOOKUP(G14, SCORES, 2, 0),0)+IFERROR(VLOOKUP(G15, SCORES, 2, 0),0)</f>
        <v>20</v>
      </c>
      <c r="H16" s="94">
        <f>G16+IFERROR(VLOOKUP(H11, SCORES, 2, 0),0)+IFERROR(VLOOKUP(H12, SCORES, 2, 0),0)+IFERROR(VLOOKUP(H13, SCORES, 2, 0),0)+IFERROR(VLOOKUP(H14, SCORES, 2, 0),0)+IFERROR(VLOOKUP(H15, SCORES, 2, 0),0)</f>
        <v>40</v>
      </c>
      <c r="I16" s="94">
        <f>H16+IFERROR(VLOOKUP(I11, SCORES, 2, 0),0)+IFERROR(VLOOKUP(I12, SCORES, 2, 0),0)+IFERROR(VLOOKUP(I13, SCORES, 2, 0),0)+IFERROR(VLOOKUP(I14, SCORES, 2, 0),0)+IFERROR(VLOOKUP(I15, SCORES, 2, 0),0)</f>
        <v>40</v>
      </c>
      <c r="J16" s="94">
        <f>I16+IFERROR(VLOOKUP(J11, SCORES, 2, 0),0)+IFERROR(VLOOKUP(J12, SCORES, 2, 0),0)+IFERROR(VLOOKUP(J13, SCORES, 2, 0),0)+IFERROR(VLOOKUP(J14, SCORES, 2, 0),0)+IFERROR(VLOOKUP(J15, SCORES, 2, 0),0)</f>
        <v>40</v>
      </c>
      <c r="K16" s="94">
        <f>J16+IFERROR(VLOOKUP(K11, SCORES, 2, 0),0)+IFERROR(VLOOKUP(K12, SCORES, 2, 0),0)+IFERROR(VLOOKUP(K13, SCORES, 2, 0),0)+IFERROR(VLOOKUP(K14, SCORES, 2, 0),0)+IFERROR(VLOOKUP(K15, SCORES, 2, 0),0)</f>
        <v>40</v>
      </c>
      <c r="L16" s="94">
        <f>K16+IFERROR(VLOOKUP(L11, SCORES, 2, 0),0)+IFERROR(VLOOKUP(L12, SCORES, 2, 0),0)+IFERROR(VLOOKUP(L13, SCORES, 2, 0),0)+IFERROR(VLOOKUP(L14, SCORES, 2, 0),0)+IFERROR(VLOOKUP(L15, SCORES, 2, 0),0)</f>
        <v>40</v>
      </c>
      <c r="M16" s="94">
        <f>L16+IFERROR(VLOOKUP(M11, SCORES, 2, 0),0)+IFERROR(VLOOKUP(M12, SCORES, 2, 0),0)+IFERROR(VLOOKUP(M13, SCORES, 2, 0),0)+IFERROR(VLOOKUP(M14, SCORES, 2, 0),0)+IFERROR(VLOOKUP(M15, SCORES, 2, 0),0)</f>
        <v>40</v>
      </c>
      <c r="N16" s="94">
        <f>M16+IFERROR(VLOOKUP(N11, SCORES, 2, 0),0)+IFERROR(VLOOKUP(N12, SCORES, 2, 0),0)+IFERROR(VLOOKUP(N13, SCORES, 2, 0),0)+IFERROR(VLOOKUP(N14, SCORES, 2, 0),0)+IFERROR(VLOOKUP(N15, SCORES, 2, 0),0)</f>
        <v>40</v>
      </c>
      <c r="O16" s="94">
        <f>N16+IFERROR(VLOOKUP(O11, SCORES, 2, 0),0)+IFERROR(VLOOKUP(O12, SCORES, 2, 0),0)+IFERROR(VLOOKUP(O13, SCORES, 2, 0),0)+IFERROR(VLOOKUP(O14, SCORES, 2, 0),0)+IFERROR(VLOOKUP(O15, SCORES, 2, 0),0)</f>
        <v>40</v>
      </c>
      <c r="P16" s="94">
        <f>O16+IFERROR(VLOOKUP(P11, SCORES, 2, 0),0)+IFERROR(VLOOKUP(P12, SCORES, 2, 0),0)+IFERROR(VLOOKUP(P13, SCORES, 2, 0),0)+IFERROR(VLOOKUP(P14, SCORES, 2, 0),0)+IFERROR(VLOOKUP(P15, SCORES, 2, 0),0)</f>
        <v>40</v>
      </c>
      <c r="Q16" s="94">
        <f>P16+IFERROR(VLOOKUP(Q11, SCORES, 2, 0),0)+IFERROR(VLOOKUP(Q12, SCORES, 2, 0),0)+IFERROR(VLOOKUP(Q13, SCORES, 2, 0),0)+IFERROR(VLOOKUP(Q14, SCORES, 2, 0),0)+IFERROR(VLOOKUP(Q15, SCORES, 2, 0),0)</f>
        <v>40</v>
      </c>
      <c r="R16" s="94">
        <f>Q16+IFERROR(VLOOKUP(R11, SCORES, 2, 0),0)+IFERROR(VLOOKUP(R12, SCORES, 2, 0),0)+IFERROR(VLOOKUP(R13, SCORES, 2, 0),0)+IFERROR(VLOOKUP(R14, SCORES, 2, 0),0)+IFERROR(VLOOKUP(R15, SCORES, 2, 0),0)</f>
        <v>40</v>
      </c>
      <c r="S16" s="94">
        <f>R16+IFERROR(VLOOKUP(S11, SCORES, 2, 0),0)+IFERROR(VLOOKUP(S12, SCORES, 2, 0),0)+IFERROR(VLOOKUP(S13, SCORES, 2, 0),0)+IFERROR(VLOOKUP(S14, SCORES, 2, 0),0)+IFERROR(VLOOKUP(S15, SCORES, 2, 0),0)</f>
        <v>40</v>
      </c>
      <c r="T16" s="94">
        <f>S16+IFERROR(VLOOKUP(T11, SCORES, 2, 0),0)+IFERROR(VLOOKUP(T12, SCORES, 2, 0),0)+IFERROR(VLOOKUP(T13, SCORES, 2, 0),0)+IFERROR(VLOOKUP(T14, SCORES, 2, 0),0)+IFERROR(VLOOKUP(T15, SCORES, 2, 0),0)</f>
        <v>40</v>
      </c>
      <c r="U16" s="94">
        <f>T16+IFERROR(VLOOKUP(U11, SCORES, 2, 0),0)+IFERROR(VLOOKUP(U12, SCORES, 2, 0),0)+IFERROR(VLOOKUP(U13, SCORES, 2, 0),0)+IFERROR(VLOOKUP(U14, SCORES, 2, 0),0)+IFERROR(VLOOKUP(U15, SCORES, 2, 0),0)</f>
        <v>40</v>
      </c>
      <c r="V16" s="95">
        <f>U16+IFERROR(VLOOKUP(V11, SCORES, 2, 0),0)+IFERROR(VLOOKUP(V12, SCORES, 2, 0),0)+IFERROR(VLOOKUP(V13, SCORES, 2, 0),0)+IFERROR(VLOOKUP(V14, SCORES, 2, 0),0)+IFERROR(VLOOKUP(V15, SCORES, 2, 0),0)</f>
        <v>40</v>
      </c>
      <c r="W16" s="96">
        <f>V16+IFERROR(VLOOKUP(W11, SCORES, 2, 0),0)+IFERROR(VLOOKUP(W12, SCORES, 2, 0),0)+IFERROR(VLOOKUP(W13, SCORES, 2, 0),0)+IFERROR(VLOOKUP(W14, SCORES, 2, 0),0)+IFERROR(VLOOKUP(W15, SCORES, 2, 0),0)</f>
        <v>40</v>
      </c>
      <c r="X16" s="94">
        <f>W16+IFERROR(VLOOKUP(X11, SCORES, 2, 0),0)+IFERROR(VLOOKUP(X12, SCORES, 2, 0),0)+IFERROR(VLOOKUP(X13, SCORES, 2, 0),0)+IFERROR(VLOOKUP(X14, SCORES, 2, 0),0)+IFERROR(VLOOKUP(X15, SCORES, 2, 0),0)</f>
        <v>40</v>
      </c>
      <c r="Y16" s="97">
        <f>X16+IFERROR(VLOOKUP(Y11, SCORES, 2, 0),0)+IFERROR(VLOOKUP(Y12, SCORES, 2, 0),0)+IFERROR(VLOOKUP(Y13, SCORES, 2, 0),0)+IFERROR(VLOOKUP(Y14, SCORES, 2, 0),0)+IFERROR(VLOOKUP(Y15, SCORES, 2, 0),0)</f>
        <v>40</v>
      </c>
      <c r="Z16" s="98">
        <f>Y16+IFERROR(VLOOKUP(Z11, SCORES, 2, 0),0)+IFERROR(VLOOKUP(Z12, SCORES, 2, 0),0)+IFERROR(VLOOKUP(Z13, SCORES, 2, 0),0)+IFERROR(VLOOKUP(Z14, SCORES, 2, 0),0)+IFERROR(VLOOKUP(Z15, SCORES, 2, 0),0)</f>
        <v>40</v>
      </c>
      <c r="AA16" s="99">
        <f>Z16+IFERROR(VLOOKUP(AA11, SCORES, 2, 0),0)+IFERROR(VLOOKUP(AA12, SCORES, 2, 0),0)+IFERROR(VLOOKUP(AA13, SCORES, 2, 0),0)+IFERROR(VLOOKUP(AA14, SCORES, 2, 0),0)+IFERROR(VLOOKUP(AA15, SCORES, 2, 0),0)</f>
        <v>50</v>
      </c>
      <c r="AB16" s="100">
        <f>AA16+IFERROR(VLOOKUP(AB11, SCORES, 2, 0),0)+IFERROR(VLOOKUP(AB12, SCORES, 2, 0),0)+IFERROR(VLOOKUP(AB13, SCORES, 2, 0),0)+IFERROR(VLOOKUP(AB14, SCORES, 2, 0),0)+IFERROR(VLOOKUP(AB15, SCORES, 2, 0),0)</f>
        <v>50</v>
      </c>
      <c r="AC16" s="100">
        <f>AB16+IFERROR(VLOOKUP(AC11, SCORES, 2, 0),0)+IFERROR(VLOOKUP(AC12, SCORES, 2, 0),0)+IFERROR(VLOOKUP(AC13, SCORES, 2, 0),0)+IFERROR(VLOOKUP(AC14, SCORES, 2, 0),0)+IFERROR(VLOOKUP(AC15, SCORES, 2, 0),0)</f>
        <v>50</v>
      </c>
      <c r="AD16" s="87"/>
    </row>
    <row r="17" ht="15.0" customHeight="1">
      <c r="A17" s="1"/>
      <c r="B17" s="1"/>
      <c r="C17" s="1"/>
      <c r="D17" s="1"/>
      <c r="E17" s="10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02"/>
    </row>
    <row r="18" ht="15.0" customHeight="1">
      <c r="A18" s="1"/>
      <c r="B18" s="1"/>
      <c r="C18" s="1"/>
      <c r="D18" s="1"/>
      <c r="E18" s="10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9"/>
      <c r="X18" s="58"/>
      <c r="Y18" s="58"/>
      <c r="Z18" s="58"/>
      <c r="AA18" s="59" t="s">
        <v>23</v>
      </c>
      <c r="AB18" s="58"/>
      <c r="AC18" s="58"/>
      <c r="AD18" s="104"/>
    </row>
    <row r="19" ht="15.0" customHeight="1">
      <c r="A19" s="1"/>
      <c r="B19" s="1"/>
      <c r="C19" s="19"/>
      <c r="D19" s="19"/>
      <c r="E19" s="105" t="s">
        <v>24</v>
      </c>
      <c r="F19" s="61"/>
      <c r="G19" s="62"/>
      <c r="H19" s="63"/>
      <c r="I19" s="64"/>
      <c r="J19" s="65"/>
      <c r="K19" s="65"/>
      <c r="L19" s="65"/>
      <c r="M19" s="65"/>
      <c r="N19" s="65"/>
      <c r="O19" s="65"/>
      <c r="P19" s="1"/>
      <c r="Q19" s="1"/>
      <c r="R19" s="1"/>
      <c r="S19" s="65"/>
      <c r="T19" s="65"/>
      <c r="U19" s="65"/>
      <c r="V19" s="68">
        <v>16.0</v>
      </c>
      <c r="W19" s="67">
        <v>17.0</v>
      </c>
      <c r="X19" s="68">
        <v>18.0</v>
      </c>
      <c r="Y19" s="68">
        <v>19.0</v>
      </c>
      <c r="Z19" s="68">
        <v>20.0</v>
      </c>
      <c r="AA19" s="69">
        <v>21.0</v>
      </c>
      <c r="AB19" s="70">
        <v>22.0</v>
      </c>
      <c r="AC19" s="70">
        <v>23.0</v>
      </c>
      <c r="AD19" s="71"/>
    </row>
    <row r="20" ht="15.0" customHeight="1">
      <c r="A20" s="1"/>
      <c r="B20" s="1"/>
      <c r="C20" s="106"/>
      <c r="D20" s="19"/>
      <c r="E20" s="72" t="str">
        <f>metadata!C2</f>
        <v/>
      </c>
      <c r="F20" s="73"/>
      <c r="G20" s="65"/>
      <c r="H20" s="64"/>
      <c r="I20" s="64"/>
      <c r="J20" s="64"/>
      <c r="K20" s="64"/>
      <c r="L20" s="64"/>
      <c r="M20" s="64"/>
      <c r="N20" s="64"/>
      <c r="O20" s="65"/>
      <c r="P20" s="65"/>
      <c r="Q20" s="65"/>
      <c r="R20" s="65"/>
      <c r="S20" s="65"/>
      <c r="T20" s="65"/>
      <c r="U20" s="65"/>
      <c r="V20" s="68" t="s">
        <v>25</v>
      </c>
      <c r="W20" s="67" t="s">
        <v>25</v>
      </c>
      <c r="X20" s="68" t="s">
        <v>25</v>
      </c>
      <c r="Y20" s="68" t="s">
        <v>25</v>
      </c>
      <c r="Z20" s="68" t="s">
        <v>25</v>
      </c>
      <c r="AA20" s="69" t="s">
        <v>25</v>
      </c>
      <c r="AB20" s="70" t="s">
        <v>25</v>
      </c>
      <c r="AC20" s="70" t="s">
        <v>25</v>
      </c>
      <c r="AD20" s="71"/>
    </row>
    <row r="21" ht="15.0" customHeight="1">
      <c r="A21" s="1"/>
      <c r="B21" s="1"/>
      <c r="C21" s="107"/>
      <c r="D21" s="19"/>
      <c r="E21" s="75"/>
      <c r="F21" s="76"/>
      <c r="G21" s="77">
        <v>1.0</v>
      </c>
      <c r="H21" s="68">
        <v>2.0</v>
      </c>
      <c r="I21" s="68">
        <v>3.0</v>
      </c>
      <c r="J21" s="68">
        <v>4.0</v>
      </c>
      <c r="K21" s="68">
        <v>5.0</v>
      </c>
      <c r="L21" s="68">
        <v>6.0</v>
      </c>
      <c r="M21" s="68">
        <v>7.0</v>
      </c>
      <c r="N21" s="68">
        <v>8.0</v>
      </c>
      <c r="O21" s="68">
        <v>9.0</v>
      </c>
      <c r="P21" s="68">
        <v>10.0</v>
      </c>
      <c r="Q21" s="68">
        <v>11.0</v>
      </c>
      <c r="R21" s="68">
        <v>12.0</v>
      </c>
      <c r="S21" s="68">
        <v>13.0</v>
      </c>
      <c r="T21" s="68">
        <v>14.0</v>
      </c>
      <c r="U21" s="68">
        <v>15.0</v>
      </c>
      <c r="V21" s="68" t="s">
        <v>26</v>
      </c>
      <c r="W21" s="67" t="s">
        <v>26</v>
      </c>
      <c r="X21" s="68" t="s">
        <v>26</v>
      </c>
      <c r="Y21" s="68" t="s">
        <v>26</v>
      </c>
      <c r="Z21" s="68" t="s">
        <v>26</v>
      </c>
      <c r="AA21" s="69" t="s">
        <v>26</v>
      </c>
      <c r="AB21" s="70" t="s">
        <v>26</v>
      </c>
      <c r="AC21" s="70" t="s">
        <v>26</v>
      </c>
      <c r="AD21" s="71"/>
    </row>
    <row r="22" ht="15.0" customHeight="1">
      <c r="A22" s="1"/>
      <c r="B22" s="78">
        <f t="shared" ref="B22:B26" si="5">COUNTIF(G22:Z22, "=20")+COUNTIF(G22:Z22, "=30")</f>
        <v>0</v>
      </c>
      <c r="C22" s="78">
        <f t="shared" ref="C22:C26" si="6">COUNTIF(G22:Z22, "=E")+COUNTIF(G22:Z22, "=E-10")</f>
        <v>0</v>
      </c>
      <c r="D22" s="1"/>
      <c r="E22" s="79" t="str">
        <f>metadata!C3</f>
        <v/>
      </c>
      <c r="F22" s="88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4"/>
      <c r="X22" s="81"/>
      <c r="Y22" s="81"/>
      <c r="Z22" s="81"/>
      <c r="AA22" s="85"/>
      <c r="AB22" s="86"/>
      <c r="AC22" s="86"/>
      <c r="AD22" s="87"/>
    </row>
    <row r="23" ht="15.0" customHeight="1">
      <c r="A23" s="1"/>
      <c r="B23" s="78">
        <f t="shared" si="5"/>
        <v>1</v>
      </c>
      <c r="C23" s="78">
        <f t="shared" si="6"/>
        <v>0</v>
      </c>
      <c r="D23" s="1"/>
      <c r="E23" s="79" t="str">
        <f>metadata!C4</f>
        <v/>
      </c>
      <c r="F23" s="88"/>
      <c r="G23" s="82">
        <v>20.0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4"/>
      <c r="X23" s="81"/>
      <c r="Y23" s="81"/>
      <c r="Z23" s="81"/>
      <c r="AA23" s="89"/>
      <c r="AB23" s="86"/>
      <c r="AC23" s="86"/>
      <c r="AD23" s="87"/>
    </row>
    <row r="24" ht="15.0" customHeight="1">
      <c r="A24" s="1"/>
      <c r="B24" s="78">
        <f t="shared" si="5"/>
        <v>0</v>
      </c>
      <c r="C24" s="78">
        <f t="shared" si="6"/>
        <v>0</v>
      </c>
      <c r="D24" s="1"/>
      <c r="E24" s="79" t="str">
        <f>metadata!C5</f>
        <v/>
      </c>
      <c r="F24" s="88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4"/>
      <c r="X24" s="81"/>
      <c r="Y24" s="81"/>
      <c r="Z24" s="81"/>
      <c r="AA24" s="85"/>
      <c r="AB24" s="108" t="s">
        <v>28</v>
      </c>
      <c r="AC24" s="86"/>
      <c r="AD24" s="87"/>
    </row>
    <row r="25" ht="15.0" customHeight="1">
      <c r="A25" s="1"/>
      <c r="B25" s="78">
        <f t="shared" si="5"/>
        <v>0</v>
      </c>
      <c r="C25" s="78">
        <f t="shared" si="6"/>
        <v>0</v>
      </c>
      <c r="D25" s="1"/>
      <c r="E25" s="79" t="str">
        <f>metadata!C6</f>
        <v/>
      </c>
      <c r="F25" s="88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4"/>
      <c r="X25" s="81"/>
      <c r="Y25" s="81"/>
      <c r="Z25" s="81"/>
      <c r="AA25" s="85"/>
      <c r="AB25" s="86"/>
      <c r="AC25" s="86"/>
      <c r="AD25" s="87"/>
    </row>
    <row r="26" ht="15.0" customHeight="1">
      <c r="A26" s="1"/>
      <c r="B26" s="78">
        <f t="shared" si="5"/>
        <v>0</v>
      </c>
      <c r="C26" s="78">
        <f t="shared" si="6"/>
        <v>0</v>
      </c>
      <c r="D26" s="1"/>
      <c r="E26" s="79" t="str">
        <f>metadata!C7</f>
        <v/>
      </c>
      <c r="F26" s="88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4"/>
      <c r="X26" s="81"/>
      <c r="Y26" s="81"/>
      <c r="Z26" s="109"/>
      <c r="AA26" s="85"/>
      <c r="AB26" s="86"/>
      <c r="AC26" s="86"/>
      <c r="AD26" s="87"/>
    </row>
    <row r="27" ht="15.0" customHeight="1">
      <c r="A27" s="1"/>
      <c r="B27" s="1"/>
      <c r="C27" s="91"/>
      <c r="D27" s="1"/>
      <c r="E27" s="110"/>
      <c r="F27" s="93">
        <v>20.0</v>
      </c>
      <c r="G27" s="94">
        <f>F27+IFERROR(VLOOKUP(G22, SCORES, 2, 0),0)+IFERROR(VLOOKUP(G23, SCORES, 2, 0),0)+IFERROR(VLOOKUP(G24, SCORES, 2, 0),0)+IFERROR(VLOOKUP(G25, SCORES, 2, 0),0)+IFERROR(VLOOKUP(G26, SCORES, 2, 0),0)</f>
        <v>40</v>
      </c>
      <c r="H27" s="94">
        <f>G27+IFERROR(VLOOKUP(H22, SCORES, 2, 0),0)+IFERROR(VLOOKUP(H23, SCORES, 2, 0),0)+IFERROR(VLOOKUP(H24, SCORES, 2, 0),0)+IFERROR(VLOOKUP(H25, SCORES, 2, 0),0)+IFERROR(VLOOKUP(H26, SCORES, 2, 0),0)</f>
        <v>40</v>
      </c>
      <c r="I27" s="94">
        <f>H27+IFERROR(VLOOKUP(I22, SCORES, 2, 0),0)+IFERROR(VLOOKUP(I23, SCORES, 2, 0),0)+IFERROR(VLOOKUP(I24, SCORES, 2, 0),0)+IFERROR(VLOOKUP(I25, SCORES, 2, 0),0)+IFERROR(VLOOKUP(I26, SCORES, 2, 0),0)</f>
        <v>40</v>
      </c>
      <c r="J27" s="94">
        <f>I27+IFERROR(VLOOKUP(J22, SCORES, 2, 0),0)+IFERROR(VLOOKUP(J23, SCORES, 2, 0),0)+IFERROR(VLOOKUP(J24, SCORES, 2, 0),0)+IFERROR(VLOOKUP(J25, SCORES, 2, 0),0)+IFERROR(VLOOKUP(J26, SCORES, 2, 0),0)</f>
        <v>40</v>
      </c>
      <c r="K27" s="94">
        <f>J27+IFERROR(VLOOKUP(K22, SCORES, 2, 0),0)+IFERROR(VLOOKUP(K23, SCORES, 2, 0),0)+IFERROR(VLOOKUP(K24, SCORES, 2, 0),0)+IFERROR(VLOOKUP(K25, SCORES, 2, 0),0)+IFERROR(VLOOKUP(K26, SCORES, 2, 0),0)</f>
        <v>40</v>
      </c>
      <c r="L27" s="94">
        <f>K27+IFERROR(VLOOKUP(L22, SCORES, 2, 0),0)+IFERROR(VLOOKUP(L23, SCORES, 2, 0),0)+IFERROR(VLOOKUP(L24, SCORES, 2, 0),0)+IFERROR(VLOOKUP(L25, SCORES, 2, 0),0)+IFERROR(VLOOKUP(L26, SCORES, 2, 0),0)</f>
        <v>40</v>
      </c>
      <c r="M27" s="94">
        <f>L27+IFERROR(VLOOKUP(M22, SCORES, 2, 0),0)+IFERROR(VLOOKUP(M23, SCORES, 2, 0),0)+IFERROR(VLOOKUP(M24, SCORES, 2, 0),0)+IFERROR(VLOOKUP(M25, SCORES, 2, 0),0)+IFERROR(VLOOKUP(M26, SCORES, 2, 0),0)</f>
        <v>40</v>
      </c>
      <c r="N27" s="94">
        <f>M27+IFERROR(VLOOKUP(N22, SCORES, 2, 0),0)+IFERROR(VLOOKUP(N23, SCORES, 2, 0),0)+IFERROR(VLOOKUP(N24, SCORES, 2, 0),0)+IFERROR(VLOOKUP(N25, SCORES, 2, 0),0)+IFERROR(VLOOKUP(N26, SCORES, 2, 0),0)</f>
        <v>40</v>
      </c>
      <c r="O27" s="94">
        <f>N27+IFERROR(VLOOKUP(O22, SCORES, 2, 0),0)+IFERROR(VLOOKUP(O23, SCORES, 2, 0),0)+IFERROR(VLOOKUP(O24, SCORES, 2, 0),0)+IFERROR(VLOOKUP(O25, SCORES, 2, 0),0)+IFERROR(VLOOKUP(O26, SCORES, 2, 0),0)</f>
        <v>40</v>
      </c>
      <c r="P27" s="94">
        <f>O27+IFERROR(VLOOKUP(P22, SCORES, 2, 0),0)+IFERROR(VLOOKUP(P23, SCORES, 2, 0),0)+IFERROR(VLOOKUP(P24, SCORES, 2, 0),0)+IFERROR(VLOOKUP(P25, SCORES, 2, 0),0)+IFERROR(VLOOKUP(P26, SCORES, 2, 0),0)</f>
        <v>40</v>
      </c>
      <c r="Q27" s="94">
        <f>P27+IFERROR(VLOOKUP(Q22, SCORES, 2, 0),0)+IFERROR(VLOOKUP(Q23, SCORES, 2, 0),0)+IFERROR(VLOOKUP(Q24, SCORES, 2, 0),0)+IFERROR(VLOOKUP(Q25, SCORES, 2, 0),0)+IFERROR(VLOOKUP(Q26, SCORES, 2, 0),0)</f>
        <v>40</v>
      </c>
      <c r="R27" s="94">
        <f>Q27+IFERROR(VLOOKUP(R22, SCORES, 2, 0),0)+IFERROR(VLOOKUP(R23, SCORES, 2, 0),0)+IFERROR(VLOOKUP(R24, SCORES, 2, 0),0)+IFERROR(VLOOKUP(R25, SCORES, 2, 0),0)+IFERROR(VLOOKUP(R26, SCORES, 2, 0),0)</f>
        <v>40</v>
      </c>
      <c r="S27" s="94">
        <f>R27+IFERROR(VLOOKUP(S22, SCORES, 2, 0),0)+IFERROR(VLOOKUP(S23, SCORES, 2, 0),0)+IFERROR(VLOOKUP(S24, SCORES, 2, 0),0)+IFERROR(VLOOKUP(S25, SCORES, 2, 0),0)+IFERROR(VLOOKUP(S26, SCORES, 2, 0),0)</f>
        <v>40</v>
      </c>
      <c r="T27" s="94">
        <f>S27+IFERROR(VLOOKUP(T22, SCORES, 2, 0),0)+IFERROR(VLOOKUP(T23, SCORES, 2, 0),0)+IFERROR(VLOOKUP(T24, SCORES, 2, 0),0)+IFERROR(VLOOKUP(T25, SCORES, 2, 0),0)+IFERROR(VLOOKUP(T26, SCORES, 2, 0),0)</f>
        <v>40</v>
      </c>
      <c r="U27" s="94">
        <f>T27+IFERROR(VLOOKUP(U22, SCORES, 2, 0),0)+IFERROR(VLOOKUP(U23, SCORES, 2, 0),0)+IFERROR(VLOOKUP(U24, SCORES, 2, 0),0)+IFERROR(VLOOKUP(U25, SCORES, 2, 0),0)+IFERROR(VLOOKUP(U26, SCORES, 2, 0),0)</f>
        <v>40</v>
      </c>
      <c r="V27" s="95">
        <f>U27+IFERROR(VLOOKUP(V22, SCORES, 2, 0),0)+IFERROR(VLOOKUP(V23, SCORES, 2, 0),0)+IFERROR(VLOOKUP(V24, SCORES, 2, 0),0)+IFERROR(VLOOKUP(V25, SCORES, 2, 0),0)+IFERROR(VLOOKUP(V26, SCORES, 2, 0),0)</f>
        <v>40</v>
      </c>
      <c r="W27" s="96">
        <f>V27+IFERROR(VLOOKUP(W22, SCORES, 2, 0),0)+IFERROR(VLOOKUP(W23, SCORES, 2, 0),0)+IFERROR(VLOOKUP(W24, SCORES, 2, 0),0)+IFERROR(VLOOKUP(W25, SCORES, 2, 0),0)+IFERROR(VLOOKUP(W26, SCORES, 2, 0),0)</f>
        <v>40</v>
      </c>
      <c r="X27" s="94">
        <f>W27+IFERROR(VLOOKUP(X22, SCORES, 2, 0),0)+IFERROR(VLOOKUP(X23, SCORES, 2, 0),0)+IFERROR(VLOOKUP(X24, SCORES, 2, 0),0)+IFERROR(VLOOKUP(X25, SCORES, 2, 0),0)+IFERROR(VLOOKUP(X26, SCORES, 2, 0),0)</f>
        <v>40</v>
      </c>
      <c r="Y27" s="97">
        <f>X27+IFERROR(VLOOKUP(Y22, SCORES, 2, 0),0)+IFERROR(VLOOKUP(Y23, SCORES, 2, 0),0)+IFERROR(VLOOKUP(Y24, SCORES, 2, 0),0)+IFERROR(VLOOKUP(Y25, SCORES, 2, 0),0)+IFERROR(VLOOKUP(Y26, SCORES, 2, 0),0)</f>
        <v>40</v>
      </c>
      <c r="Z27" s="98">
        <f>Y27+IFERROR(VLOOKUP(Z22, SCORES, 2, 0),0)+IFERROR(VLOOKUP(Z23, SCORES, 2, 0),0)+IFERROR(VLOOKUP(Z24, SCORES, 2, 0),0)+IFERROR(VLOOKUP(Z25, SCORES, 2, 0),0)+IFERROR(VLOOKUP(Z26, SCORES, 2, 0),0)</f>
        <v>40</v>
      </c>
      <c r="AA27" s="99">
        <f>Z27+IFERROR(VLOOKUP(AA22, SCORES, 2, 0),0)+IFERROR(VLOOKUP(AA23, SCORES, 2, 0),0)+IFERROR(VLOOKUP(AA24, SCORES, 2, 0),0)+IFERROR(VLOOKUP(AA25, SCORES, 2, 0),0)+IFERROR(VLOOKUP(AA26, SCORES, 2, 0),0)</f>
        <v>40</v>
      </c>
      <c r="AB27" s="100">
        <f>AA27+IFERROR(VLOOKUP(AB22, SCORES, 2, 0),0)+IFERROR(VLOOKUP(AB23, SCORES, 2, 0),0)+IFERROR(VLOOKUP(AB24, SCORES, 2, 0),0)+IFERROR(VLOOKUP(AB25, SCORES, 2, 0),0)+IFERROR(VLOOKUP(AB26, SCORES, 2, 0),0)</f>
        <v>60</v>
      </c>
      <c r="AC27" s="100">
        <f>AB27+IFERROR(VLOOKUP(AC22, SCORES, 2, 0),0)+IFERROR(VLOOKUP(AC23, SCORES, 2, 0),0)+IFERROR(VLOOKUP(AC24, SCORES, 2, 0),0)+IFERROR(VLOOKUP(AC25, SCORES, 2, 0),0)+IFERROR(VLOOKUP(AC26, SCORES, 2, 0),0)</f>
        <v>60</v>
      </c>
      <c r="AD27" s="87"/>
    </row>
    <row r="28" ht="15.0" customHeight="1">
      <c r="A28" s="1"/>
      <c r="B28" s="1"/>
      <c r="C28" s="1"/>
      <c r="D28" s="1"/>
      <c r="E28" s="10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02"/>
    </row>
    <row r="29" ht="15.0" customHeight="1">
      <c r="A29" s="1"/>
      <c r="B29" s="1"/>
      <c r="C29" s="1"/>
      <c r="D29" s="1"/>
      <c r="E29" s="10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9"/>
      <c r="X29" s="58"/>
      <c r="Y29" s="58"/>
      <c r="Z29" s="58"/>
      <c r="AA29" s="59" t="s">
        <v>23</v>
      </c>
      <c r="AB29" s="58"/>
      <c r="AC29" s="58"/>
      <c r="AD29" s="104"/>
    </row>
    <row r="30" ht="15.0" customHeight="1">
      <c r="A30" s="1"/>
      <c r="B30" s="1"/>
      <c r="C30" s="19"/>
      <c r="D30" s="19"/>
      <c r="E30" s="105" t="s">
        <v>24</v>
      </c>
      <c r="F30" s="61"/>
      <c r="G30" s="62"/>
      <c r="H30" s="63"/>
      <c r="I30" s="64"/>
      <c r="J30" s="65"/>
      <c r="K30" s="65"/>
      <c r="L30" s="65"/>
      <c r="M30" s="65"/>
      <c r="N30" s="65"/>
      <c r="O30" s="65"/>
      <c r="P30" s="1"/>
      <c r="Q30" s="1"/>
      <c r="R30" s="1"/>
      <c r="S30" s="65"/>
      <c r="T30" s="65"/>
      <c r="U30" s="65"/>
      <c r="V30" s="68">
        <v>16.0</v>
      </c>
      <c r="W30" s="67">
        <v>17.0</v>
      </c>
      <c r="X30" s="68">
        <v>18.0</v>
      </c>
      <c r="Y30" s="68">
        <v>19.0</v>
      </c>
      <c r="Z30" s="68">
        <v>20.0</v>
      </c>
      <c r="AA30" s="69">
        <v>21.0</v>
      </c>
      <c r="AB30" s="70">
        <v>22.0</v>
      </c>
      <c r="AC30" s="70">
        <v>23.0</v>
      </c>
      <c r="AD30" s="71"/>
    </row>
    <row r="31" ht="15.0" customHeight="1">
      <c r="A31" s="1"/>
      <c r="B31" s="1"/>
      <c r="C31" s="106"/>
      <c r="D31" s="19"/>
      <c r="E31" s="72" t="str">
        <f>metadata!D2</f>
        <v/>
      </c>
      <c r="F31" s="73"/>
      <c r="G31" s="65"/>
      <c r="H31" s="64"/>
      <c r="I31" s="64"/>
      <c r="J31" s="64"/>
      <c r="K31" s="64"/>
      <c r="L31" s="64"/>
      <c r="M31" s="64"/>
      <c r="N31" s="64"/>
      <c r="O31" s="65"/>
      <c r="P31" s="65"/>
      <c r="Q31" s="65"/>
      <c r="R31" s="65"/>
      <c r="S31" s="65"/>
      <c r="T31" s="65"/>
      <c r="U31" s="65"/>
      <c r="V31" s="68" t="s">
        <v>25</v>
      </c>
      <c r="W31" s="67" t="s">
        <v>25</v>
      </c>
      <c r="X31" s="68" t="s">
        <v>25</v>
      </c>
      <c r="Y31" s="68" t="s">
        <v>25</v>
      </c>
      <c r="Z31" s="68" t="s">
        <v>25</v>
      </c>
      <c r="AA31" s="69" t="s">
        <v>25</v>
      </c>
      <c r="AB31" s="70" t="s">
        <v>25</v>
      </c>
      <c r="AC31" s="70" t="s">
        <v>25</v>
      </c>
      <c r="AD31" s="71"/>
    </row>
    <row r="32" ht="15.0" customHeight="1">
      <c r="A32" s="1"/>
      <c r="B32" s="1"/>
      <c r="C32" s="107"/>
      <c r="D32" s="19"/>
      <c r="E32" s="75"/>
      <c r="F32" s="76"/>
      <c r="G32" s="77">
        <v>1.0</v>
      </c>
      <c r="H32" s="68">
        <v>2.0</v>
      </c>
      <c r="I32" s="68">
        <v>3.0</v>
      </c>
      <c r="J32" s="68">
        <v>4.0</v>
      </c>
      <c r="K32" s="68">
        <v>5.0</v>
      </c>
      <c r="L32" s="68">
        <v>6.0</v>
      </c>
      <c r="M32" s="68">
        <v>7.0</v>
      </c>
      <c r="N32" s="68">
        <v>8.0</v>
      </c>
      <c r="O32" s="68">
        <v>9.0</v>
      </c>
      <c r="P32" s="68">
        <v>10.0</v>
      </c>
      <c r="Q32" s="68">
        <v>11.0</v>
      </c>
      <c r="R32" s="68">
        <v>12.0</v>
      </c>
      <c r="S32" s="68">
        <v>13.0</v>
      </c>
      <c r="T32" s="68">
        <v>14.0</v>
      </c>
      <c r="U32" s="68">
        <v>15.0</v>
      </c>
      <c r="V32" s="68" t="s">
        <v>26</v>
      </c>
      <c r="W32" s="67" t="s">
        <v>26</v>
      </c>
      <c r="X32" s="68" t="s">
        <v>26</v>
      </c>
      <c r="Y32" s="68" t="s">
        <v>26</v>
      </c>
      <c r="Z32" s="68" t="s">
        <v>26</v>
      </c>
      <c r="AA32" s="69" t="s">
        <v>26</v>
      </c>
      <c r="AB32" s="70" t="s">
        <v>26</v>
      </c>
      <c r="AC32" s="70" t="s">
        <v>26</v>
      </c>
      <c r="AD32" s="71"/>
    </row>
    <row r="33" ht="15.0" customHeight="1">
      <c r="A33" s="1"/>
      <c r="B33" s="78">
        <f t="shared" ref="B33:B37" si="7">COUNTIF(G33:Z33, "=20")+COUNTIF(G33:Z33, "=30")</f>
        <v>0</v>
      </c>
      <c r="C33" s="78">
        <f t="shared" ref="C33:C37" si="8">COUNTIF(G33:Z33, "=E")+COUNTIF(G33:Z33, "=E-10")</f>
        <v>0</v>
      </c>
      <c r="D33" s="1"/>
      <c r="E33" s="79" t="str">
        <f>metadata!D3</f>
        <v/>
      </c>
      <c r="F33" s="88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4"/>
      <c r="X33" s="81"/>
      <c r="Y33" s="81"/>
      <c r="Z33" s="81"/>
      <c r="AA33" s="85"/>
      <c r="AB33" s="86"/>
      <c r="AC33" s="86"/>
      <c r="AD33" s="87"/>
    </row>
    <row r="34" ht="15.0" customHeight="1">
      <c r="A34" s="1"/>
      <c r="B34" s="78">
        <f t="shared" si="7"/>
        <v>0</v>
      </c>
      <c r="C34" s="78">
        <f t="shared" si="8"/>
        <v>0</v>
      </c>
      <c r="D34" s="1"/>
      <c r="E34" s="79" t="str">
        <f>metadata!D4</f>
        <v/>
      </c>
      <c r="F34" s="88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4"/>
      <c r="X34" s="81"/>
      <c r="Y34" s="81"/>
      <c r="Z34" s="81"/>
      <c r="AA34" s="85"/>
      <c r="AB34" s="86"/>
      <c r="AC34" s="86"/>
      <c r="AD34" s="87"/>
    </row>
    <row r="35" ht="15.0" customHeight="1">
      <c r="A35" s="1"/>
      <c r="B35" s="78">
        <f t="shared" si="7"/>
        <v>0</v>
      </c>
      <c r="C35" s="78">
        <f t="shared" si="8"/>
        <v>0</v>
      </c>
      <c r="D35" s="1"/>
      <c r="E35" s="79" t="str">
        <f>metadata!D5</f>
        <v/>
      </c>
      <c r="F35" s="88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4"/>
      <c r="X35" s="81"/>
      <c r="Y35" s="81"/>
      <c r="Z35" s="81"/>
      <c r="AA35" s="85"/>
      <c r="AB35" s="86"/>
      <c r="AC35" s="86"/>
      <c r="AD35" s="87"/>
    </row>
    <row r="36" ht="15.0" customHeight="1">
      <c r="A36" s="1"/>
      <c r="B36" s="78">
        <f t="shared" si="7"/>
        <v>0</v>
      </c>
      <c r="C36" s="78">
        <f t="shared" si="8"/>
        <v>0</v>
      </c>
      <c r="D36" s="1"/>
      <c r="E36" s="79" t="str">
        <f>metadata!D6</f>
        <v/>
      </c>
      <c r="F36" s="88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4"/>
      <c r="X36" s="81"/>
      <c r="Y36" s="81"/>
      <c r="Z36" s="81"/>
      <c r="AA36" s="85"/>
      <c r="AB36" s="86"/>
      <c r="AC36" s="86"/>
      <c r="AD36" s="87"/>
    </row>
    <row r="37" ht="15.0" customHeight="1">
      <c r="A37" s="1"/>
      <c r="B37" s="78">
        <f t="shared" si="7"/>
        <v>0</v>
      </c>
      <c r="C37" s="78">
        <f t="shared" si="8"/>
        <v>0</v>
      </c>
      <c r="D37" s="1"/>
      <c r="E37" s="79" t="str">
        <f>metadata!D7</f>
        <v/>
      </c>
      <c r="F37" s="88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4"/>
      <c r="X37" s="81"/>
      <c r="Y37" s="81"/>
      <c r="Z37" s="109"/>
      <c r="AA37" s="85"/>
      <c r="AB37" s="86"/>
      <c r="AC37" s="86"/>
      <c r="AD37" s="87"/>
    </row>
    <row r="38" ht="15.0" customHeight="1">
      <c r="A38" s="1"/>
      <c r="B38" s="1"/>
      <c r="C38" s="91"/>
      <c r="D38" s="1"/>
      <c r="E38" s="110"/>
      <c r="F38" s="93">
        <v>20.0</v>
      </c>
      <c r="G38" s="94">
        <f>F38+IFERROR(VLOOKUP(G33, SCORES, 2, 0),0)+IFERROR(VLOOKUP(G34, SCORES, 2, 0),0)+IFERROR(VLOOKUP(G35, SCORES, 2, 0),0)+IFERROR(VLOOKUP(G36, SCORES, 2, 0),0)+IFERROR(VLOOKUP(G37, SCORES, 2, 0),0)</f>
        <v>20</v>
      </c>
      <c r="H38" s="94">
        <f>G38+IFERROR(VLOOKUP(H33, SCORES, 2, 0),0)+IFERROR(VLOOKUP(H34, SCORES, 2, 0),0)+IFERROR(VLOOKUP(H35, SCORES, 2, 0),0)+IFERROR(VLOOKUP(H36, SCORES, 2, 0),0)+IFERROR(VLOOKUP(H37, SCORES, 2, 0),0)</f>
        <v>20</v>
      </c>
      <c r="I38" s="94">
        <f>H38+IFERROR(VLOOKUP(I33, SCORES, 2, 0),0)+IFERROR(VLOOKUP(I34, SCORES, 2, 0),0)+IFERROR(VLOOKUP(I35, SCORES, 2, 0),0)+IFERROR(VLOOKUP(I36, SCORES, 2, 0),0)+IFERROR(VLOOKUP(I37, SCORES, 2, 0),0)</f>
        <v>20</v>
      </c>
      <c r="J38" s="94">
        <f>I38+IFERROR(VLOOKUP(J33, SCORES, 2, 0),0)+IFERROR(VLOOKUP(J34, SCORES, 2, 0),0)+IFERROR(VLOOKUP(J35, SCORES, 2, 0),0)+IFERROR(VLOOKUP(J36, SCORES, 2, 0),0)+IFERROR(VLOOKUP(J37, SCORES, 2, 0),0)</f>
        <v>20</v>
      </c>
      <c r="K38" s="94">
        <f>J38+IFERROR(VLOOKUP(K33, SCORES, 2, 0),0)+IFERROR(VLOOKUP(K34, SCORES, 2, 0),0)+IFERROR(VLOOKUP(K35, SCORES, 2, 0),0)+IFERROR(VLOOKUP(K36, SCORES, 2, 0),0)+IFERROR(VLOOKUP(K37, SCORES, 2, 0),0)</f>
        <v>20</v>
      </c>
      <c r="L38" s="94">
        <f>K38+IFERROR(VLOOKUP(L33, SCORES, 2, 0),0)+IFERROR(VLOOKUP(L34, SCORES, 2, 0),0)+IFERROR(VLOOKUP(L35, SCORES, 2, 0),0)+IFERROR(VLOOKUP(L36, SCORES, 2, 0),0)+IFERROR(VLOOKUP(L37, SCORES, 2, 0),0)</f>
        <v>20</v>
      </c>
      <c r="M38" s="94">
        <f>L38+IFERROR(VLOOKUP(M33, SCORES, 2, 0),0)+IFERROR(VLOOKUP(M34, SCORES, 2, 0),0)+IFERROR(VLOOKUP(M35, SCORES, 2, 0),0)+IFERROR(VLOOKUP(M36, SCORES, 2, 0),0)+IFERROR(VLOOKUP(M37, SCORES, 2, 0),0)</f>
        <v>20</v>
      </c>
      <c r="N38" s="94">
        <f>M38+IFERROR(VLOOKUP(N33, SCORES, 2, 0),0)+IFERROR(VLOOKUP(N34, SCORES, 2, 0),0)+IFERROR(VLOOKUP(N35, SCORES, 2, 0),0)+IFERROR(VLOOKUP(N36, SCORES, 2, 0),0)+IFERROR(VLOOKUP(N37, SCORES, 2, 0),0)</f>
        <v>20</v>
      </c>
      <c r="O38" s="94">
        <f>N38+IFERROR(VLOOKUP(O33, SCORES, 2, 0),0)+IFERROR(VLOOKUP(O34, SCORES, 2, 0),0)+IFERROR(VLOOKUP(O35, SCORES, 2, 0),0)+IFERROR(VLOOKUP(O36, SCORES, 2, 0),0)+IFERROR(VLOOKUP(O37, SCORES, 2, 0),0)</f>
        <v>20</v>
      </c>
      <c r="P38" s="94">
        <f>O38+IFERROR(VLOOKUP(P33, SCORES, 2, 0),0)+IFERROR(VLOOKUP(P34, SCORES, 2, 0),0)+IFERROR(VLOOKUP(P35, SCORES, 2, 0),0)+IFERROR(VLOOKUP(P36, SCORES, 2, 0),0)+IFERROR(VLOOKUP(P37, SCORES, 2, 0),0)</f>
        <v>20</v>
      </c>
      <c r="Q38" s="94">
        <f>P38+IFERROR(VLOOKUP(Q33, SCORES, 2, 0),0)+IFERROR(VLOOKUP(Q34, SCORES, 2, 0),0)+IFERROR(VLOOKUP(Q35, SCORES, 2, 0),0)+IFERROR(VLOOKUP(Q36, SCORES, 2, 0),0)+IFERROR(VLOOKUP(Q37, SCORES, 2, 0),0)</f>
        <v>20</v>
      </c>
      <c r="R38" s="94">
        <f>Q38+IFERROR(VLOOKUP(R33, SCORES, 2, 0),0)+IFERROR(VLOOKUP(R34, SCORES, 2, 0),0)+IFERROR(VLOOKUP(R35, SCORES, 2, 0),0)+IFERROR(VLOOKUP(R36, SCORES, 2, 0),0)+IFERROR(VLOOKUP(R37, SCORES, 2, 0),0)</f>
        <v>20</v>
      </c>
      <c r="S38" s="94">
        <f>R38+IFERROR(VLOOKUP(S33, SCORES, 2, 0),0)+IFERROR(VLOOKUP(S34, SCORES, 2, 0),0)+IFERROR(VLOOKUP(S35, SCORES, 2, 0),0)+IFERROR(VLOOKUP(S36, SCORES, 2, 0),0)+IFERROR(VLOOKUP(S37, SCORES, 2, 0),0)</f>
        <v>20</v>
      </c>
      <c r="T38" s="94">
        <f>S38+IFERROR(VLOOKUP(T33, SCORES, 2, 0),0)+IFERROR(VLOOKUP(T34, SCORES, 2, 0),0)+IFERROR(VLOOKUP(T35, SCORES, 2, 0),0)+IFERROR(VLOOKUP(T36, SCORES, 2, 0),0)+IFERROR(VLOOKUP(T37, SCORES, 2, 0),0)</f>
        <v>20</v>
      </c>
      <c r="U38" s="94">
        <f>T38+IFERROR(VLOOKUP(U33, SCORES, 2, 0),0)+IFERROR(VLOOKUP(U34, SCORES, 2, 0),0)+IFERROR(VLOOKUP(U35, SCORES, 2, 0),0)+IFERROR(VLOOKUP(U36, SCORES, 2, 0),0)+IFERROR(VLOOKUP(U37, SCORES, 2, 0),0)</f>
        <v>20</v>
      </c>
      <c r="V38" s="95">
        <f>U38+IFERROR(VLOOKUP(V33, SCORES, 2, 0),0)+IFERROR(VLOOKUP(V34, SCORES, 2, 0),0)+IFERROR(VLOOKUP(V35, SCORES, 2, 0),0)+IFERROR(VLOOKUP(V36, SCORES, 2, 0),0)+IFERROR(VLOOKUP(V37, SCORES, 2, 0),0)</f>
        <v>20</v>
      </c>
      <c r="W38" s="96">
        <f>V38+IFERROR(VLOOKUP(W33, SCORES, 2, 0),0)+IFERROR(VLOOKUP(W34, SCORES, 2, 0),0)+IFERROR(VLOOKUP(W35, SCORES, 2, 0),0)+IFERROR(VLOOKUP(W36, SCORES, 2, 0),0)+IFERROR(VLOOKUP(W37, SCORES, 2, 0),0)</f>
        <v>20</v>
      </c>
      <c r="X38" s="94">
        <f>W38+IFERROR(VLOOKUP(X33, SCORES, 2, 0),0)+IFERROR(VLOOKUP(X34, SCORES, 2, 0),0)+IFERROR(VLOOKUP(X35, SCORES, 2, 0),0)+IFERROR(VLOOKUP(X36, SCORES, 2, 0),0)+IFERROR(VLOOKUP(X37, SCORES, 2, 0),0)</f>
        <v>20</v>
      </c>
      <c r="Y38" s="97">
        <f>X38+IFERROR(VLOOKUP(Y33, SCORES, 2, 0),0)+IFERROR(VLOOKUP(Y34, SCORES, 2, 0),0)+IFERROR(VLOOKUP(Y35, SCORES, 2, 0),0)+IFERROR(VLOOKUP(Y36, SCORES, 2, 0),0)+IFERROR(VLOOKUP(Y37, SCORES, 2, 0),0)</f>
        <v>20</v>
      </c>
      <c r="Z38" s="98">
        <f>Y38+IFERROR(VLOOKUP(Z33, SCORES, 2, 0),0)+IFERROR(VLOOKUP(Z34, SCORES, 2, 0),0)+IFERROR(VLOOKUP(Z35, SCORES, 2, 0),0)+IFERROR(VLOOKUP(Z36, SCORES, 2, 0),0)+IFERROR(VLOOKUP(Z37, SCORES, 2, 0),0)</f>
        <v>20</v>
      </c>
      <c r="AA38" s="99">
        <f>Z38+IFERROR(VLOOKUP(AA33, SCORES, 2, 0),0)+IFERROR(VLOOKUP(AA34, SCORES, 2, 0),0)+IFERROR(VLOOKUP(AA35, SCORES, 2, 0),0)+IFERROR(VLOOKUP(AA36, SCORES, 2, 0),0)+IFERROR(VLOOKUP(AA37, SCORES, 2, 0),0)</f>
        <v>20</v>
      </c>
      <c r="AB38" s="100">
        <f>AA38+IFERROR(VLOOKUP(AB33, SCORES, 2, 0),0)+IFERROR(VLOOKUP(AB34, SCORES, 2, 0),0)+IFERROR(VLOOKUP(AB35, SCORES, 2, 0),0)+IFERROR(VLOOKUP(AB36, SCORES, 2, 0),0)+IFERROR(VLOOKUP(AB37, SCORES, 2, 0),0)</f>
        <v>20</v>
      </c>
      <c r="AC38" s="100">
        <f>AB38+IFERROR(VLOOKUP(AC33, SCORES, 2, 0),0)+IFERROR(VLOOKUP(AC34, SCORES, 2, 0),0)+IFERROR(VLOOKUP(AC35, SCORES, 2, 0),0)+IFERROR(VLOOKUP(AC36, SCORES, 2, 0),0)+IFERROR(VLOOKUP(AC37, SCORES, 2, 0),0)</f>
        <v>20</v>
      </c>
      <c r="AD38" s="87"/>
    </row>
    <row r="39" ht="15.0" customHeight="1">
      <c r="A39" s="1"/>
      <c r="B39" s="1"/>
      <c r="C39" s="1"/>
      <c r="D39" s="1"/>
      <c r="E39" s="111"/>
      <c r="F39" s="1"/>
      <c r="G39" s="77">
        <v>1.0</v>
      </c>
      <c r="H39" s="68">
        <v>2.0</v>
      </c>
      <c r="I39" s="68">
        <v>3.0</v>
      </c>
      <c r="J39" s="68">
        <v>4.0</v>
      </c>
      <c r="K39" s="68">
        <v>5.0</v>
      </c>
      <c r="L39" s="68">
        <v>6.0</v>
      </c>
      <c r="M39" s="68">
        <v>7.0</v>
      </c>
      <c r="N39" s="68">
        <v>8.0</v>
      </c>
      <c r="O39" s="68">
        <v>9.0</v>
      </c>
      <c r="P39" s="68">
        <v>10.0</v>
      </c>
      <c r="Q39" s="68">
        <v>11.0</v>
      </c>
      <c r="R39" s="68">
        <v>12.0</v>
      </c>
      <c r="S39" s="68">
        <v>13.0</v>
      </c>
      <c r="T39" s="68">
        <v>14.0</v>
      </c>
      <c r="U39" s="68">
        <v>15.0</v>
      </c>
      <c r="V39" s="77">
        <v>16.0</v>
      </c>
      <c r="W39" s="68">
        <v>17.0</v>
      </c>
      <c r="X39" s="68">
        <v>18.0</v>
      </c>
      <c r="Y39" s="68">
        <v>19.0</v>
      </c>
      <c r="Z39" s="112">
        <v>20.0</v>
      </c>
      <c r="AA39" s="68">
        <v>21.0</v>
      </c>
      <c r="AB39" s="68">
        <v>22.0</v>
      </c>
      <c r="AC39" s="68">
        <v>23.0</v>
      </c>
      <c r="AD39" s="71"/>
    </row>
    <row r="40" ht="15.0" customHeight="1">
      <c r="A40" s="1"/>
      <c r="B40" s="1"/>
      <c r="C40" s="1" t="s">
        <v>29</v>
      </c>
      <c r="D40" s="1"/>
      <c r="E40" s="1"/>
      <c r="F40" s="1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87"/>
    </row>
    <row r="41" ht="6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02"/>
    </row>
    <row r="42" ht="10.5" customHeight="1">
      <c r="A42" s="1"/>
      <c r="B42" s="113" t="s">
        <v>30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 t="s">
        <v>31</v>
      </c>
      <c r="X42" s="113"/>
      <c r="Y42" s="113"/>
      <c r="Z42" s="113"/>
      <c r="AA42" s="1"/>
      <c r="AB42" s="1"/>
      <c r="AC42" s="1"/>
      <c r="AD42" s="102"/>
    </row>
    <row r="43" ht="10.5" customHeight="1">
      <c r="A43" s="1"/>
      <c r="B43" s="58" t="s">
        <v>32</v>
      </c>
      <c r="C43" s="58"/>
      <c r="D43" s="58"/>
      <c r="E43" s="58"/>
      <c r="F43" s="58"/>
      <c r="G43" s="58" t="s">
        <v>33</v>
      </c>
      <c r="H43" s="58"/>
      <c r="I43" s="58"/>
      <c r="J43" s="58"/>
      <c r="K43" s="58"/>
      <c r="L43" s="58"/>
      <c r="M43" s="58"/>
      <c r="N43" s="58"/>
      <c r="O43" s="58" t="s">
        <v>34</v>
      </c>
      <c r="P43" s="58"/>
      <c r="Q43" s="58"/>
      <c r="R43" s="58"/>
      <c r="S43" s="58"/>
      <c r="T43" s="58"/>
      <c r="U43" s="58"/>
      <c r="V43" s="58"/>
      <c r="W43" s="58" t="s">
        <v>35</v>
      </c>
      <c r="X43" s="58"/>
      <c r="Y43" s="58"/>
      <c r="Z43" s="58"/>
      <c r="AA43" s="58"/>
      <c r="AB43" s="58"/>
      <c r="AC43" s="58"/>
      <c r="AD43" s="104"/>
    </row>
    <row r="44" ht="10.5" customHeight="1">
      <c r="A44" s="1"/>
      <c r="B44" s="58" t="s">
        <v>36</v>
      </c>
      <c r="C44" s="58"/>
      <c r="D44" s="58"/>
      <c r="E44" s="58"/>
      <c r="F44" s="58"/>
      <c r="G44" s="58" t="s">
        <v>37</v>
      </c>
      <c r="H44" s="58"/>
      <c r="I44" s="58"/>
      <c r="J44" s="58"/>
      <c r="K44" s="58"/>
      <c r="L44" s="58"/>
      <c r="M44" s="58"/>
      <c r="N44" s="58"/>
      <c r="O44" s="58" t="s">
        <v>38</v>
      </c>
      <c r="P44" s="58"/>
      <c r="Q44" s="58"/>
      <c r="R44" s="58"/>
      <c r="S44" s="58"/>
      <c r="T44" s="58"/>
      <c r="U44" s="58"/>
      <c r="V44" s="58"/>
      <c r="W44" s="58" t="s">
        <v>39</v>
      </c>
      <c r="X44" s="58"/>
      <c r="Y44" s="58"/>
      <c r="Z44" s="58"/>
      <c r="AA44" s="58"/>
      <c r="AB44" s="58"/>
      <c r="AC44" s="58"/>
      <c r="AD44" s="104"/>
    </row>
    <row r="45" ht="10.5" customHeight="1">
      <c r="A45" s="1"/>
      <c r="B45" s="58" t="s">
        <v>40</v>
      </c>
      <c r="C45" s="58"/>
      <c r="D45" s="58"/>
      <c r="E45" s="58"/>
      <c r="F45" s="58"/>
      <c r="G45" s="58" t="s">
        <v>41</v>
      </c>
      <c r="H45" s="58"/>
      <c r="I45" s="58"/>
      <c r="J45" s="58"/>
      <c r="K45" s="58"/>
      <c r="L45" s="58"/>
      <c r="M45" s="58"/>
      <c r="N45" s="58"/>
      <c r="O45" s="58" t="s">
        <v>42</v>
      </c>
      <c r="P45" s="58"/>
      <c r="Q45" s="58"/>
      <c r="R45" s="58"/>
      <c r="S45" s="58"/>
      <c r="T45" s="58"/>
      <c r="U45" s="58"/>
      <c r="V45" s="58"/>
      <c r="W45" s="58" t="s">
        <v>43</v>
      </c>
      <c r="X45" s="58"/>
      <c r="Y45" s="58"/>
      <c r="Z45" s="58"/>
      <c r="AA45" s="58"/>
      <c r="AB45" s="58"/>
      <c r="AC45" s="58"/>
      <c r="AD45" s="104"/>
    </row>
    <row r="46" ht="10.5" customHeight="1">
      <c r="A46" s="1"/>
      <c r="B46" s="58" t="s">
        <v>44</v>
      </c>
      <c r="C46" s="58"/>
      <c r="D46" s="58"/>
      <c r="E46" s="58"/>
      <c r="F46" s="58"/>
      <c r="G46" s="58" t="s">
        <v>45</v>
      </c>
      <c r="H46" s="58"/>
      <c r="I46" s="58"/>
      <c r="J46" s="58"/>
      <c r="K46" s="58"/>
      <c r="L46" s="58"/>
      <c r="M46" s="58"/>
      <c r="N46" s="58"/>
      <c r="O46" s="58" t="s">
        <v>46</v>
      </c>
      <c r="P46" s="58"/>
      <c r="Q46" s="58"/>
      <c r="R46" s="58"/>
      <c r="S46" s="58"/>
      <c r="T46" s="58"/>
      <c r="U46" s="58"/>
      <c r="V46" s="58"/>
      <c r="W46" s="58" t="s">
        <v>47</v>
      </c>
      <c r="X46" s="58"/>
      <c r="Y46" s="58"/>
      <c r="Z46" s="58"/>
      <c r="AA46" s="58"/>
      <c r="AB46" s="58"/>
      <c r="AC46" s="58"/>
      <c r="AD46" s="104"/>
    </row>
    <row r="47" ht="10.5" customHeight="1">
      <c r="A47" s="1"/>
      <c r="B47" s="58" t="s">
        <v>48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104"/>
    </row>
    <row r="48" ht="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02"/>
    </row>
    <row r="49" ht="11.25" customHeight="1">
      <c r="A49" s="1"/>
      <c r="B49" s="114" t="s">
        <v>49</v>
      </c>
      <c r="C49" s="115"/>
      <c r="D49" s="116" t="s">
        <v>50</v>
      </c>
      <c r="E49" s="117"/>
      <c r="F49" s="117"/>
      <c r="G49" s="115"/>
      <c r="H49" s="114" t="s">
        <v>51</v>
      </c>
      <c r="I49" s="117"/>
      <c r="J49" s="117"/>
      <c r="K49" s="115"/>
      <c r="L49" s="114" t="s">
        <v>52</v>
      </c>
      <c r="M49" s="117"/>
      <c r="N49" s="115"/>
      <c r="O49" s="114" t="s">
        <v>53</v>
      </c>
      <c r="P49" s="117"/>
      <c r="Q49" s="117"/>
      <c r="R49" s="117"/>
      <c r="S49" s="117"/>
      <c r="T49" s="115"/>
      <c r="U49" s="114" t="s">
        <v>54</v>
      </c>
      <c r="V49" s="117"/>
      <c r="W49" s="115"/>
      <c r="X49" s="114" t="s">
        <v>55</v>
      </c>
      <c r="Y49" s="117"/>
      <c r="Z49" s="117"/>
      <c r="AA49" s="117"/>
      <c r="AB49" s="117"/>
      <c r="AC49" s="115"/>
      <c r="AD49" s="71"/>
    </row>
    <row r="50" ht="6.75" customHeight="1">
      <c r="A50" s="1"/>
      <c r="B50" s="118" t="s">
        <v>56</v>
      </c>
      <c r="C50" s="119"/>
      <c r="D50" s="120" t="s">
        <v>57</v>
      </c>
      <c r="E50" s="121"/>
      <c r="F50" s="121"/>
      <c r="G50" s="119"/>
      <c r="H50" s="122">
        <v>1.0</v>
      </c>
      <c r="K50" s="123"/>
      <c r="L50" s="122">
        <v>0.0</v>
      </c>
      <c r="N50" s="123"/>
      <c r="O50" s="122" t="s">
        <v>58</v>
      </c>
      <c r="T50" s="123"/>
      <c r="U50" s="122">
        <v>3.0</v>
      </c>
      <c r="W50" s="123"/>
      <c r="X50" s="118" t="s">
        <v>59</v>
      </c>
      <c r="Y50" s="121"/>
      <c r="Z50" s="121"/>
      <c r="AA50" s="121"/>
      <c r="AB50" s="121"/>
      <c r="AC50" s="119"/>
      <c r="AD50" s="71"/>
    </row>
    <row r="51" ht="6.75" customHeight="1">
      <c r="A51" s="1"/>
      <c r="B51" s="124"/>
      <c r="C51" s="123"/>
      <c r="G51" s="123"/>
      <c r="H51" s="124"/>
      <c r="K51" s="123"/>
      <c r="L51" s="124"/>
      <c r="N51" s="123"/>
      <c r="O51" s="124"/>
      <c r="T51" s="123"/>
      <c r="U51" s="124"/>
      <c r="W51" s="123"/>
      <c r="X51" s="124"/>
      <c r="AC51" s="123"/>
      <c r="AD51" s="71"/>
    </row>
    <row r="52" ht="6.75" customHeight="1">
      <c r="A52" s="1"/>
      <c r="B52" s="122" t="s">
        <v>60</v>
      </c>
      <c r="C52" s="123"/>
      <c r="D52" s="64" t="s">
        <v>61</v>
      </c>
      <c r="G52" s="123"/>
      <c r="H52" s="122">
        <v>2.0</v>
      </c>
      <c r="K52" s="123"/>
      <c r="L52" s="122">
        <v>0.0</v>
      </c>
      <c r="N52" s="123"/>
      <c r="O52" s="122">
        <v>4.0</v>
      </c>
      <c r="T52" s="123"/>
      <c r="U52" s="122">
        <v>4.0</v>
      </c>
      <c r="W52" s="123"/>
      <c r="X52" s="122" t="s">
        <v>62</v>
      </c>
      <c r="AC52" s="123"/>
      <c r="AD52" s="71"/>
    </row>
    <row r="53" ht="6.75" customHeight="1">
      <c r="A53" s="1"/>
      <c r="B53" s="125"/>
      <c r="C53" s="126"/>
      <c r="D53" s="74"/>
      <c r="E53" s="74"/>
      <c r="F53" s="74"/>
      <c r="G53" s="126"/>
      <c r="H53" s="125"/>
      <c r="I53" s="74"/>
      <c r="J53" s="74"/>
      <c r="K53" s="126"/>
      <c r="L53" s="125"/>
      <c r="M53" s="74"/>
      <c r="N53" s="126"/>
      <c r="O53" s="125"/>
      <c r="P53" s="74"/>
      <c r="Q53" s="74"/>
      <c r="R53" s="74"/>
      <c r="S53" s="74"/>
      <c r="T53" s="126"/>
      <c r="U53" s="125"/>
      <c r="V53" s="74"/>
      <c r="W53" s="126"/>
      <c r="X53" s="125"/>
      <c r="Y53" s="74"/>
      <c r="Z53" s="74"/>
      <c r="AA53" s="74"/>
      <c r="AB53" s="74"/>
      <c r="AC53" s="126"/>
      <c r="AD53" s="7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02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02"/>
    </row>
    <row r="56" ht="237.0" customHeight="1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8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75" customHeight="1">
      <c r="A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75" customHeight="1">
      <c r="A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75" customHeight="1">
      <c r="A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75" customHeight="1">
      <c r="A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75" customHeight="1">
      <c r="A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75" customHeight="1">
      <c r="A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75" customHeight="1">
      <c r="A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75" customHeight="1">
      <c r="A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75" customHeight="1">
      <c r="A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2.75" customHeight="1">
      <c r="A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2.75" customHeight="1">
      <c r="A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75" customHeight="1">
      <c r="A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2.75" customHeight="1">
      <c r="A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75" customHeight="1">
      <c r="A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75" customHeight="1">
      <c r="A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75" customHeight="1">
      <c r="A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75" customHeight="1">
      <c r="A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R6:U6"/>
    <mergeCell ref="R7:U7"/>
    <mergeCell ref="D2:E2"/>
    <mergeCell ref="J2:M2"/>
    <mergeCell ref="Q2:U2"/>
    <mergeCell ref="Y3:AA3"/>
    <mergeCell ref="Y4:AA4"/>
    <mergeCell ref="R5:U5"/>
    <mergeCell ref="Y5:AA5"/>
    <mergeCell ref="H50:K51"/>
    <mergeCell ref="L50:N51"/>
    <mergeCell ref="H52:K53"/>
    <mergeCell ref="L52:N53"/>
    <mergeCell ref="O50:T51"/>
    <mergeCell ref="U50:W51"/>
    <mergeCell ref="O52:T53"/>
    <mergeCell ref="U52:W53"/>
    <mergeCell ref="X52:AC53"/>
    <mergeCell ref="D49:G49"/>
    <mergeCell ref="H49:K49"/>
    <mergeCell ref="L49:N49"/>
    <mergeCell ref="O49:T49"/>
    <mergeCell ref="U49:W49"/>
    <mergeCell ref="X49:AC49"/>
    <mergeCell ref="D50:G51"/>
    <mergeCell ref="X50:AC51"/>
    <mergeCell ref="B50:C51"/>
    <mergeCell ref="B52:C53"/>
    <mergeCell ref="D52:G53"/>
    <mergeCell ref="A2:C2"/>
    <mergeCell ref="B6:B10"/>
    <mergeCell ref="C6:C10"/>
    <mergeCell ref="E9:E10"/>
    <mergeCell ref="E20:E21"/>
    <mergeCell ref="E31:E32"/>
    <mergeCell ref="B49:C49"/>
  </mergeCells>
  <dataValidations>
    <dataValidation type="list" allowBlank="1" sqref="D2">
      <formula1>COMPLETESTRINGS</formula1>
    </dataValidation>
    <dataValidation type="list" allowBlank="1" showDropDown="1" showInputMessage="1" prompt="Click and enter a value from range utils!A8:A1007" sqref="AD11:AD15">
      <formula1>SCORESTRINGS</formula1>
    </dataValidation>
    <dataValidation type="list" allowBlank="1" showDropDown="1" sqref="G11:AC15">
      <formula1>SCORESTRINGS</formula1>
    </dataValidation>
    <dataValidation type="list" allowBlank="1" showDropDown="1" sqref="G22:AD26 G33:AD37">
      <formula1>utils!$A$8:$A$23</formula1>
    </dataValidation>
  </dataValidations>
  <printOptions/>
  <pageMargins bottom="0.0" footer="0.0" header="0.0" left="0.4" right="0.4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.57"/>
    <col customWidth="1" min="6" max="16" width="8.71"/>
    <col customWidth="1" min="17" max="17" width="103.0"/>
  </cols>
  <sheetData>
    <row r="1" ht="33.75" customHeight="1">
      <c r="A1" s="129" t="s">
        <v>63</v>
      </c>
      <c r="C1" s="130"/>
      <c r="D1" s="130"/>
      <c r="E1" s="131"/>
      <c r="F1" s="132" t="s">
        <v>64</v>
      </c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136" t="s">
        <v>6</v>
      </c>
      <c r="B2" s="137" t="str">
        <f>IFERROR(__xludf.DUMMYFUNCTION("iferror(VLOOKUP(QUIZNUMBER,importrange(STATSURL,DRAWRANGE),3,False),"""")"),"")</f>
        <v/>
      </c>
      <c r="C2" s="137" t="str">
        <f>IFERROR(__xludf.DUMMYFUNCTION("iferror(VLOOKUP($B$16,importrange(STATSURL,DRAWRANGE),4,False),"""")"),"")</f>
        <v/>
      </c>
      <c r="D2" s="137" t="str">
        <f>IFERROR(__xludf.DUMMYFUNCTION("iferror(VLOOKUP($B$16,importrange(STATSURL,DRAWRANGE),5,False),"""")"),"")</f>
        <v/>
      </c>
      <c r="E2" s="131"/>
      <c r="F2" s="138" t="s">
        <v>65</v>
      </c>
      <c r="G2" s="138" t="s">
        <v>66</v>
      </c>
      <c r="H2" s="138" t="s">
        <v>6</v>
      </c>
      <c r="I2" s="138" t="s">
        <v>67</v>
      </c>
      <c r="J2" s="138" t="s">
        <v>68</v>
      </c>
      <c r="K2" s="139" t="s">
        <v>69</v>
      </c>
      <c r="L2" s="140" t="s">
        <v>70</v>
      </c>
      <c r="M2" s="140" t="s">
        <v>71</v>
      </c>
      <c r="N2" s="140" t="s">
        <v>72</v>
      </c>
      <c r="O2" s="140" t="s">
        <v>73</v>
      </c>
      <c r="P2" s="140" t="s">
        <v>74</v>
      </c>
      <c r="Q2" s="141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</row>
    <row r="3">
      <c r="A3" s="142">
        <v>1.0</v>
      </c>
      <c r="B3" s="143" t="str">
        <f>IFERROR(__xludf.DUMMYFUNCTION("iferror(vlookup(B$2,importrange(STATSURL,ROSTERRANGE),1+$A3,false),"""")"),"")</f>
        <v/>
      </c>
      <c r="C3" s="143" t="str">
        <f>IFERROR(__xludf.DUMMYFUNCTION("iferror(vlookup(C$2,importrange(STATSURL,ROSTERRANGE),1+$A3,false),"""")"),"")</f>
        <v/>
      </c>
      <c r="D3" s="143" t="str">
        <f>IFERROR(__xludf.DUMMYFUNCTION("iferror(vlookup(D$2,importrange(STATSURL,ROSTERRANGE),1+$A3,false),"""")"),"")</f>
        <v/>
      </c>
      <c r="E3" s="131"/>
      <c r="F3" s="144">
        <v>1.0</v>
      </c>
      <c r="G3" s="145" t="str">
        <f>scoresheet!E11</f>
        <v/>
      </c>
      <c r="H3" s="145" t="str">
        <f>scoresheet!E$9</f>
        <v/>
      </c>
      <c r="I3" s="144">
        <f>scoresheet!B11</f>
        <v>1</v>
      </c>
      <c r="J3" s="144">
        <f>scoresheet!C11</f>
        <v>0</v>
      </c>
      <c r="K3" s="146"/>
      <c r="L3" s="147"/>
      <c r="M3" s="147"/>
      <c r="N3" s="147"/>
      <c r="O3" s="147"/>
      <c r="P3" s="147"/>
      <c r="Q3" s="141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</row>
    <row r="4">
      <c r="A4" s="142">
        <v>2.0</v>
      </c>
      <c r="B4" s="143" t="str">
        <f>IFERROR(__xludf.DUMMYFUNCTION("iferror(vlookup(B$2,importrange(STATSURL,ROSTERRANGE),1+$A4,false),"""")"),"")</f>
        <v/>
      </c>
      <c r="C4" s="143" t="str">
        <f>IFERROR(__xludf.DUMMYFUNCTION("iferror(vlookup(C$2,importrange(STATSURL,ROSTERRANGE),1+$A4,false),"""")"),"")</f>
        <v/>
      </c>
      <c r="D4" s="143" t="str">
        <f>IFERROR(__xludf.DUMMYFUNCTION("iferror(vlookup(D$2,importrange(STATSURL,ROSTERRANGE),1+$A4,false),"""")"),"")</f>
        <v/>
      </c>
      <c r="E4" s="131"/>
      <c r="F4" s="144">
        <v>2.0</v>
      </c>
      <c r="G4" s="145" t="str">
        <f>scoresheet!E12</f>
        <v/>
      </c>
      <c r="H4" s="145" t="str">
        <f>scoresheet!E$9</f>
        <v/>
      </c>
      <c r="I4" s="144">
        <f>scoresheet!B12</f>
        <v>0</v>
      </c>
      <c r="J4" s="144">
        <f>scoresheet!C12</f>
        <v>0</v>
      </c>
      <c r="K4" s="146"/>
      <c r="L4" s="147"/>
      <c r="M4" s="147"/>
      <c r="N4" s="147"/>
      <c r="O4" s="147"/>
      <c r="P4" s="147"/>
      <c r="Q4" s="141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</row>
    <row r="5">
      <c r="A5" s="142">
        <v>3.0</v>
      </c>
      <c r="B5" s="143" t="str">
        <f>IFERROR(__xludf.DUMMYFUNCTION("iferror(vlookup(B$2,importrange(STATSURL,ROSTERRANGE),1+$A5,false),"""")"),"")</f>
        <v/>
      </c>
      <c r="C5" s="143" t="str">
        <f>IFERROR(__xludf.DUMMYFUNCTION("iferror(vlookup(C$2,importrange(STATSURL,ROSTERRANGE),1+$A5,false),"""")"),"")</f>
        <v/>
      </c>
      <c r="D5" s="143" t="str">
        <f>IFERROR(__xludf.DUMMYFUNCTION("iferror(vlookup(D$2,importrange(STATSURL,ROSTERRANGE),1+$A5,false),"""")"),"")</f>
        <v/>
      </c>
      <c r="E5" s="131"/>
      <c r="F5" s="144">
        <v>3.0</v>
      </c>
      <c r="G5" s="145" t="str">
        <f>scoresheet!E13</f>
        <v/>
      </c>
      <c r="H5" s="145" t="str">
        <f>scoresheet!E$9</f>
        <v/>
      </c>
      <c r="I5" s="144">
        <f>scoresheet!B13</f>
        <v>0</v>
      </c>
      <c r="J5" s="144">
        <f>scoresheet!C13</f>
        <v>0</v>
      </c>
      <c r="K5" s="146"/>
      <c r="L5" s="147"/>
      <c r="M5" s="147"/>
      <c r="N5" s="147"/>
      <c r="O5" s="147"/>
      <c r="P5" s="147"/>
      <c r="Q5" s="141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</row>
    <row r="6">
      <c r="A6" s="142">
        <v>4.0</v>
      </c>
      <c r="B6" s="143" t="str">
        <f>IFERROR(__xludf.DUMMYFUNCTION("iferror(vlookup(B$2,importrange(STATSURL,ROSTERRANGE),1+$A6,false),"""")"),"")</f>
        <v/>
      </c>
      <c r="C6" s="143" t="str">
        <f>IFERROR(__xludf.DUMMYFUNCTION("iferror(vlookup(C$2,importrange(STATSURL,ROSTERRANGE),1+$A6,false),"""")"),"")</f>
        <v/>
      </c>
      <c r="D6" s="143" t="str">
        <f>IFERROR(__xludf.DUMMYFUNCTION("iferror(vlookup(D$2,importrange(STATSURL,ROSTERRANGE),1+$A6,false),"""")"),"")</f>
        <v/>
      </c>
      <c r="E6" s="131"/>
      <c r="F6" s="144">
        <v>4.0</v>
      </c>
      <c r="G6" s="145" t="str">
        <f>scoresheet!E14</f>
        <v/>
      </c>
      <c r="H6" s="145" t="str">
        <f>scoresheet!E$9</f>
        <v/>
      </c>
      <c r="I6" s="144">
        <f>scoresheet!B14</f>
        <v>0</v>
      </c>
      <c r="J6" s="144">
        <f>scoresheet!C14</f>
        <v>0</v>
      </c>
      <c r="K6" s="146"/>
      <c r="L6" s="147"/>
      <c r="M6" s="147"/>
      <c r="N6" s="147"/>
      <c r="O6" s="147"/>
      <c r="P6" s="147"/>
      <c r="Q6" s="141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</row>
    <row r="7">
      <c r="A7" s="142">
        <v>5.0</v>
      </c>
      <c r="B7" s="143" t="str">
        <f>IFERROR(__xludf.DUMMYFUNCTION("iferror(vlookup(B$2,importrange(STATSURL,ROSTERRANGE),1+$A7,false),"""")"),"")</f>
        <v/>
      </c>
      <c r="C7" s="143" t="str">
        <f>IFERROR(__xludf.DUMMYFUNCTION("iferror(vlookup(C$2,importrange(STATSURL,ROSTERRANGE),1+$A7,false),"""")"),"")</f>
        <v/>
      </c>
      <c r="D7" s="143" t="str">
        <f>IFERROR(__xludf.DUMMYFUNCTION("iferror(vlookup(D$2,importrange(STATSURL,ROSTERRANGE),1+$A7,false),"""")"),"")</f>
        <v/>
      </c>
      <c r="E7" s="131"/>
      <c r="F7" s="144">
        <v>5.0</v>
      </c>
      <c r="G7" s="145" t="str">
        <f>scoresheet!E15</f>
        <v/>
      </c>
      <c r="H7" s="145" t="str">
        <f>scoresheet!E$9</f>
        <v/>
      </c>
      <c r="I7" s="144">
        <f>scoresheet!B15</f>
        <v>0</v>
      </c>
      <c r="J7" s="144">
        <f>scoresheet!C15</f>
        <v>0</v>
      </c>
      <c r="K7" s="146"/>
      <c r="L7" s="146"/>
      <c r="M7" s="146"/>
      <c r="N7" s="146"/>
      <c r="O7" s="146"/>
      <c r="P7" s="146"/>
      <c r="Q7" s="133"/>
      <c r="R7" s="134"/>
      <c r="S7" s="135"/>
      <c r="T7" s="135"/>
      <c r="U7" s="135"/>
      <c r="V7" s="135"/>
      <c r="W7" s="135"/>
      <c r="X7" s="135"/>
      <c r="Y7" s="135"/>
      <c r="Z7" s="135"/>
      <c r="AA7" s="135"/>
      <c r="AB7" s="135"/>
    </row>
    <row r="8">
      <c r="A8" s="141"/>
      <c r="B8" s="141"/>
      <c r="C8" s="141"/>
      <c r="D8" s="141"/>
      <c r="E8" s="131"/>
      <c r="F8" s="144">
        <v>1.0</v>
      </c>
      <c r="G8" s="145" t="str">
        <f>scoresheet!E22</f>
        <v/>
      </c>
      <c r="H8" s="145" t="str">
        <f>scoresheet!E$20</f>
        <v/>
      </c>
      <c r="I8" s="144">
        <f>scoresheet!B22</f>
        <v>0</v>
      </c>
      <c r="J8" s="144">
        <f>scoresheet!C22</f>
        <v>0</v>
      </c>
      <c r="K8" s="146"/>
      <c r="L8" s="146"/>
      <c r="M8" s="146"/>
      <c r="N8" s="146"/>
      <c r="O8" s="146"/>
      <c r="P8" s="146"/>
      <c r="Q8" s="133"/>
      <c r="R8" s="134"/>
      <c r="S8" s="135"/>
      <c r="T8" s="135"/>
      <c r="U8" s="135"/>
      <c r="V8" s="135"/>
      <c r="W8" s="135"/>
      <c r="X8" s="135"/>
      <c r="Y8" s="135"/>
      <c r="Z8" s="135"/>
      <c r="AA8" s="135"/>
      <c r="AB8" s="135"/>
    </row>
    <row r="9">
      <c r="A9" s="148" t="s">
        <v>75</v>
      </c>
      <c r="B9" s="148" t="s">
        <v>66</v>
      </c>
      <c r="C9" s="141"/>
      <c r="D9" s="141"/>
      <c r="E9" s="131"/>
      <c r="F9" s="144">
        <v>2.0</v>
      </c>
      <c r="G9" s="145" t="str">
        <f>scoresheet!E23</f>
        <v/>
      </c>
      <c r="H9" s="145" t="str">
        <f>scoresheet!E$20</f>
        <v/>
      </c>
      <c r="I9" s="144">
        <f>scoresheet!B23</f>
        <v>1</v>
      </c>
      <c r="J9" s="144">
        <f>scoresheet!C23</f>
        <v>0</v>
      </c>
      <c r="K9" s="146"/>
      <c r="L9" s="146"/>
      <c r="M9" s="146"/>
      <c r="N9" s="146"/>
      <c r="O9" s="146"/>
      <c r="P9" s="146"/>
      <c r="Q9" s="133"/>
      <c r="R9" s="134"/>
      <c r="S9" s="135"/>
      <c r="T9" s="135"/>
      <c r="U9" s="135"/>
      <c r="V9" s="135"/>
      <c r="W9" s="135"/>
      <c r="X9" s="135"/>
      <c r="Y9" s="135"/>
      <c r="Z9" s="135"/>
      <c r="AA9" s="135"/>
      <c r="AB9" s="135"/>
    </row>
    <row r="10">
      <c r="A10" s="149" t="s">
        <v>76</v>
      </c>
      <c r="B10" s="149" t="str">
        <f>IFERROR(__xludf.DUMMYFUNCTION("IFERROR(VLOOKUP(QUIZNUMBER,importrange(STATSURL,OFFICIALSRANGE),2,False),"""")"),"")</f>
        <v/>
      </c>
      <c r="C10" s="141"/>
      <c r="D10" s="141"/>
      <c r="E10" s="131"/>
      <c r="F10" s="144">
        <v>3.0</v>
      </c>
      <c r="G10" s="145" t="str">
        <f>scoresheet!E24</f>
        <v/>
      </c>
      <c r="H10" s="145" t="str">
        <f>scoresheet!E$20</f>
        <v/>
      </c>
      <c r="I10" s="144">
        <f>scoresheet!B24</f>
        <v>0</v>
      </c>
      <c r="J10" s="144">
        <f>scoresheet!C24</f>
        <v>0</v>
      </c>
      <c r="K10" s="146"/>
      <c r="L10" s="146"/>
      <c r="M10" s="146"/>
      <c r="N10" s="146"/>
      <c r="O10" s="146"/>
      <c r="P10" s="146"/>
      <c r="Q10" s="133"/>
      <c r="R10" s="134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</row>
    <row r="11">
      <c r="A11" s="149" t="s">
        <v>77</v>
      </c>
      <c r="B11" s="149" t="str">
        <f>IFERROR(__xludf.DUMMYFUNCTION("IFERROR(VLOOKUP(QUIZNUMBER,importrange(STATSURL,OFFICIALSRANGE),3,False),"""")"),"")</f>
        <v/>
      </c>
      <c r="C11" s="141"/>
      <c r="D11" s="141"/>
      <c r="E11" s="131"/>
      <c r="F11" s="144">
        <v>4.0</v>
      </c>
      <c r="G11" s="145" t="str">
        <f>scoresheet!E25</f>
        <v/>
      </c>
      <c r="H11" s="145" t="str">
        <f>scoresheet!E$20</f>
        <v/>
      </c>
      <c r="I11" s="144">
        <f>scoresheet!B25</f>
        <v>0</v>
      </c>
      <c r="J11" s="144">
        <f>scoresheet!C25</f>
        <v>0</v>
      </c>
      <c r="K11" s="146"/>
      <c r="L11" s="146"/>
      <c r="M11" s="146"/>
      <c r="N11" s="146"/>
      <c r="O11" s="146"/>
      <c r="P11" s="146"/>
      <c r="Q11" s="133"/>
      <c r="R11" s="134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</row>
    <row r="12">
      <c r="A12" s="149" t="s">
        <v>78</v>
      </c>
      <c r="B12" s="149" t="str">
        <f>IFERROR(__xludf.DUMMYFUNCTION("IFERROR(VLOOKUP(QUIZNUMBER,importrange(STATSURL,OFFICIALSRANGE),4,False),"""")"),"")</f>
        <v/>
      </c>
      <c r="C12" s="141"/>
      <c r="D12" s="141"/>
      <c r="E12" s="131"/>
      <c r="F12" s="144">
        <v>5.0</v>
      </c>
      <c r="G12" s="145" t="str">
        <f>scoresheet!E26</f>
        <v/>
      </c>
      <c r="H12" s="145" t="str">
        <f>scoresheet!E$20</f>
        <v/>
      </c>
      <c r="I12" s="144">
        <f>scoresheet!B26</f>
        <v>0</v>
      </c>
      <c r="J12" s="144">
        <f>scoresheet!C26</f>
        <v>0</v>
      </c>
      <c r="K12" s="146"/>
      <c r="L12" s="146"/>
      <c r="M12" s="146"/>
      <c r="N12" s="146"/>
      <c r="O12" s="146"/>
      <c r="P12" s="146"/>
      <c r="Q12" s="133"/>
      <c r="R12" s="134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</row>
    <row r="13">
      <c r="A13" s="150"/>
      <c r="B13" s="150"/>
      <c r="C13" s="141"/>
      <c r="D13" s="141"/>
      <c r="E13" s="131"/>
      <c r="F13" s="144">
        <v>1.0</v>
      </c>
      <c r="G13" s="145" t="str">
        <f>scoresheet!E33</f>
        <v/>
      </c>
      <c r="H13" s="145" t="str">
        <f>scoresheet!E$31</f>
        <v/>
      </c>
      <c r="I13" s="144">
        <f>scoresheet!B33</f>
        <v>0</v>
      </c>
      <c r="J13" s="144">
        <f>scoresheet!C33</f>
        <v>0</v>
      </c>
      <c r="K13" s="146"/>
      <c r="L13" s="146"/>
      <c r="M13" s="146"/>
      <c r="N13" s="146"/>
      <c r="O13" s="146"/>
      <c r="P13" s="146"/>
      <c r="Q13" s="133"/>
      <c r="R13" s="134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</row>
    <row r="14">
      <c r="A14" s="151" t="s">
        <v>49</v>
      </c>
      <c r="B14" s="151" t="s">
        <v>79</v>
      </c>
      <c r="C14" s="133"/>
      <c r="D14" s="133"/>
      <c r="E14" s="131"/>
      <c r="F14" s="144">
        <v>2.0</v>
      </c>
      <c r="G14" s="145" t="str">
        <f>scoresheet!E34</f>
        <v/>
      </c>
      <c r="H14" s="145" t="str">
        <f>scoresheet!E$31</f>
        <v/>
      </c>
      <c r="I14" s="144">
        <f>scoresheet!B34</f>
        <v>0</v>
      </c>
      <c r="J14" s="144">
        <f>scoresheet!C34</f>
        <v>0</v>
      </c>
      <c r="K14" s="146"/>
      <c r="L14" s="146"/>
      <c r="M14" s="146"/>
      <c r="N14" s="146"/>
      <c r="O14" s="146"/>
      <c r="P14" s="146"/>
      <c r="Q14" s="133"/>
      <c r="R14" s="134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</row>
    <row r="15">
      <c r="A15" s="152" t="s">
        <v>12</v>
      </c>
      <c r="B15" s="153" t="str">
        <f>IFERROR(__xludf.DUMMYFUNCTION("iferror(VLOOKUP(QUIZNUMBER,importrange(STATSURL,DRAWRANGE),2,False),"""")"),"")</f>
        <v/>
      </c>
      <c r="C15" s="133"/>
      <c r="D15" s="133"/>
      <c r="E15" s="131"/>
      <c r="F15" s="144">
        <v>3.0</v>
      </c>
      <c r="G15" s="145" t="str">
        <f>scoresheet!E35</f>
        <v/>
      </c>
      <c r="H15" s="145" t="str">
        <f>scoresheet!E$31</f>
        <v/>
      </c>
      <c r="I15" s="144">
        <f>scoresheet!B35</f>
        <v>0</v>
      </c>
      <c r="J15" s="144">
        <f>scoresheet!C35</f>
        <v>0</v>
      </c>
      <c r="K15" s="146"/>
      <c r="L15" s="146"/>
      <c r="M15" s="146"/>
      <c r="N15" s="146"/>
      <c r="O15" s="146"/>
      <c r="P15" s="146"/>
      <c r="Q15" s="133"/>
      <c r="R15" s="134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</row>
    <row r="16">
      <c r="A16" s="152" t="s">
        <v>80</v>
      </c>
      <c r="B16" s="153"/>
      <c r="C16" s="133"/>
      <c r="D16" s="133"/>
      <c r="E16" s="131"/>
      <c r="F16" s="144">
        <v>4.0</v>
      </c>
      <c r="G16" s="145" t="str">
        <f>scoresheet!E36</f>
        <v/>
      </c>
      <c r="H16" s="145" t="str">
        <f>scoresheet!E$31</f>
        <v/>
      </c>
      <c r="I16" s="144">
        <f>scoresheet!B36</f>
        <v>0</v>
      </c>
      <c r="J16" s="144">
        <f>scoresheet!C36</f>
        <v>0</v>
      </c>
      <c r="K16" s="146"/>
      <c r="L16" s="146"/>
      <c r="M16" s="146"/>
      <c r="N16" s="146"/>
      <c r="O16" s="146"/>
      <c r="P16" s="146"/>
      <c r="Q16" s="133"/>
      <c r="R16" s="134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</row>
    <row r="17">
      <c r="A17" s="154"/>
      <c r="B17" s="154"/>
      <c r="C17" s="154"/>
      <c r="D17" s="154"/>
      <c r="E17" s="131"/>
      <c r="F17" s="144">
        <v>5.0</v>
      </c>
      <c r="G17" s="145" t="str">
        <f>scoresheet!E37</f>
        <v/>
      </c>
      <c r="H17" s="145" t="str">
        <f>scoresheet!E$31</f>
        <v/>
      </c>
      <c r="I17" s="144">
        <f>scoresheet!B37</f>
        <v>0</v>
      </c>
      <c r="J17" s="144">
        <f>scoresheet!C37</f>
        <v>0</v>
      </c>
      <c r="K17" s="146"/>
      <c r="L17" s="146"/>
      <c r="M17" s="146"/>
      <c r="N17" s="146"/>
      <c r="O17" s="146"/>
      <c r="P17" s="146"/>
      <c r="Q17" s="133"/>
      <c r="R17" s="134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</row>
    <row r="18">
      <c r="A18" s="141"/>
      <c r="B18" s="141"/>
      <c r="C18" s="141"/>
      <c r="D18" s="141"/>
      <c r="E18" s="155"/>
      <c r="F18" s="141"/>
      <c r="G18" s="141"/>
      <c r="H18" s="141"/>
      <c r="I18" s="141"/>
      <c r="J18" s="141"/>
      <c r="K18" s="141"/>
      <c r="L18" s="141"/>
      <c r="M18" s="141"/>
      <c r="N18" s="156"/>
      <c r="O18" s="156"/>
      <c r="P18" s="156"/>
      <c r="Q18" s="141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</row>
    <row r="19">
      <c r="A19" s="141"/>
      <c r="B19" s="141"/>
      <c r="C19" s="141"/>
      <c r="D19" s="141"/>
      <c r="E19" s="155"/>
      <c r="F19" s="157" t="s">
        <v>81</v>
      </c>
      <c r="G19" s="157" t="str">
        <f t="array" ref="G19:G22">INDEX(scoresheet!$X$2:$X$5,0)</f>
        <v>Place</v>
      </c>
      <c r="H19" s="157" t="str">
        <f t="array" ref="H19:H22">INDEX(scoresheet!$Y$2:$Y$5,0)</f>
        <v>Team</v>
      </c>
      <c r="I19" s="158" t="str">
        <f t="array" ref="I19:I22">INDEX(scoresheet!$AB$2:$AB$5,0)</f>
        <v>Score</v>
      </c>
      <c r="J19" s="158" t="str">
        <f t="array" ref="J19:J22">INDEX(scoresheet!$AC$2:$AC$5,0)</f>
        <v>Points</v>
      </c>
      <c r="K19" s="158" t="str">
        <f t="array" ref="K19:K22">INDEX(scoresheet!$AD$2:$AD$5,0)</f>
        <v>OT Score</v>
      </c>
      <c r="L19" s="159"/>
      <c r="M19" s="141"/>
      <c r="N19" s="156"/>
      <c r="O19" s="156"/>
      <c r="P19" s="156"/>
      <c r="Q19" s="141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</row>
    <row r="20">
      <c r="A20" s="141"/>
      <c r="B20" s="141"/>
      <c r="C20" s="141"/>
      <c r="D20" s="141"/>
      <c r="E20" s="155"/>
      <c r="F20" s="160">
        <v>1.0</v>
      </c>
      <c r="G20" s="161">
        <v>2.0</v>
      </c>
      <c r="H20" s="161" t="s">
        <v>82</v>
      </c>
      <c r="I20" s="162">
        <v>40.0</v>
      </c>
      <c r="J20" s="163">
        <v>5.0</v>
      </c>
      <c r="K20" s="163">
        <v>50.0</v>
      </c>
      <c r="L20" s="164"/>
      <c r="M20" s="141"/>
      <c r="N20" s="156"/>
      <c r="O20" s="156"/>
      <c r="P20" s="156"/>
      <c r="Q20" s="141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</row>
    <row r="21">
      <c r="A21" s="141"/>
      <c r="B21" s="141"/>
      <c r="C21" s="141"/>
      <c r="D21" s="141"/>
      <c r="E21" s="155"/>
      <c r="F21" s="160">
        <v>2.0</v>
      </c>
      <c r="G21" s="161">
        <v>1.0</v>
      </c>
      <c r="H21" s="161" t="s">
        <v>82</v>
      </c>
      <c r="I21" s="162">
        <v>40.0</v>
      </c>
      <c r="J21" s="163">
        <v>10.0</v>
      </c>
      <c r="K21" s="163">
        <v>60.0</v>
      </c>
      <c r="L21" s="164"/>
      <c r="M21" s="141"/>
      <c r="N21" s="156"/>
      <c r="O21" s="156"/>
      <c r="P21" s="156"/>
      <c r="Q21" s="141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</row>
    <row r="22">
      <c r="A22" s="141"/>
      <c r="B22" s="141"/>
      <c r="C22" s="141"/>
      <c r="D22" s="141"/>
      <c r="E22" s="155"/>
      <c r="F22" s="160">
        <v>3.0</v>
      </c>
      <c r="G22" s="161">
        <v>3.0</v>
      </c>
      <c r="H22" s="161" t="s">
        <v>82</v>
      </c>
      <c r="I22" s="162">
        <v>20.0</v>
      </c>
      <c r="J22" s="163">
        <v>1.0</v>
      </c>
      <c r="K22" s="163">
        <v>20.0</v>
      </c>
      <c r="L22" s="164"/>
      <c r="M22" s="141"/>
      <c r="N22" s="156"/>
      <c r="O22" s="156"/>
      <c r="P22" s="156"/>
      <c r="Q22" s="141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</row>
    <row r="23">
      <c r="A23" s="141"/>
      <c r="B23" s="141"/>
      <c r="C23" s="141"/>
      <c r="D23" s="141"/>
      <c r="E23" s="155"/>
      <c r="F23" s="165"/>
      <c r="G23" s="165"/>
      <c r="H23" s="165"/>
      <c r="I23" s="165"/>
      <c r="J23" s="165"/>
      <c r="K23" s="165"/>
      <c r="L23" s="141"/>
      <c r="M23" s="141"/>
      <c r="N23" s="156"/>
      <c r="O23" s="156"/>
      <c r="P23" s="156"/>
      <c r="Q23" s="141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</row>
    <row r="24">
      <c r="A24" s="141"/>
      <c r="B24" s="141"/>
      <c r="C24" s="141"/>
      <c r="D24" s="141"/>
      <c r="E24" s="155"/>
      <c r="F24" s="166" t="str">
        <f t="shared" ref="F24:K24" si="1">F19</f>
        <v>Team Ind</v>
      </c>
      <c r="G24" s="166" t="str">
        <f t="shared" si="1"/>
        <v>Place</v>
      </c>
      <c r="H24" s="166" t="str">
        <f t="shared" si="1"/>
        <v>Team</v>
      </c>
      <c r="I24" s="166" t="str">
        <f t="shared" si="1"/>
        <v>Score</v>
      </c>
      <c r="J24" s="166" t="str">
        <f t="shared" si="1"/>
        <v>Points</v>
      </c>
      <c r="K24" s="166" t="str">
        <f t="shared" si="1"/>
        <v>OT Score</v>
      </c>
      <c r="L24" s="167"/>
      <c r="M24" s="141"/>
      <c r="N24" s="156"/>
      <c r="O24" s="156"/>
      <c r="P24" s="156"/>
      <c r="Q24" s="141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</row>
    <row r="25">
      <c r="A25" s="141"/>
      <c r="B25" s="141"/>
      <c r="C25" s="141"/>
      <c r="D25" s="141"/>
      <c r="E25" s="155"/>
      <c r="F25" s="168">
        <f t="array" ref="F25:L27">SORT(F20:L22,2,True)</f>
        <v>2</v>
      </c>
      <c r="G25" s="169">
        <v>1.0</v>
      </c>
      <c r="H25" s="169" t="s">
        <v>82</v>
      </c>
      <c r="I25" s="168">
        <v>40.0</v>
      </c>
      <c r="J25" s="168">
        <v>10.0</v>
      </c>
      <c r="K25" s="168">
        <v>60.0</v>
      </c>
      <c r="L25" s="170"/>
      <c r="M25" s="141"/>
      <c r="N25" s="156"/>
      <c r="O25" s="156"/>
      <c r="P25" s="156"/>
      <c r="Q25" s="141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</row>
    <row r="26">
      <c r="A26" s="141"/>
      <c r="B26" s="141"/>
      <c r="C26" s="141"/>
      <c r="D26" s="141"/>
      <c r="E26" s="155"/>
      <c r="F26" s="168">
        <v>1.0</v>
      </c>
      <c r="G26" s="169">
        <v>2.0</v>
      </c>
      <c r="H26" s="169" t="s">
        <v>82</v>
      </c>
      <c r="I26" s="168">
        <v>40.0</v>
      </c>
      <c r="J26" s="168">
        <v>5.0</v>
      </c>
      <c r="K26" s="168">
        <v>50.0</v>
      </c>
      <c r="L26" s="170"/>
      <c r="M26" s="141"/>
      <c r="N26" s="156"/>
      <c r="O26" s="156"/>
      <c r="P26" s="156"/>
      <c r="Q26" s="141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</row>
    <row r="27">
      <c r="A27" s="141"/>
      <c r="B27" s="141"/>
      <c r="C27" s="141"/>
      <c r="D27" s="141"/>
      <c r="E27" s="155"/>
      <c r="F27" s="168">
        <v>3.0</v>
      </c>
      <c r="G27" s="169">
        <v>3.0</v>
      </c>
      <c r="H27" s="169" t="s">
        <v>82</v>
      </c>
      <c r="I27" s="168">
        <v>20.0</v>
      </c>
      <c r="J27" s="168">
        <v>1.0</v>
      </c>
      <c r="K27" s="168">
        <v>20.0</v>
      </c>
      <c r="L27" s="170"/>
      <c r="M27" s="141"/>
      <c r="N27" s="156"/>
      <c r="O27" s="156"/>
      <c r="P27" s="156"/>
      <c r="Q27" s="141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</row>
    <row r="28" ht="213.75" customHeight="1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56"/>
      <c r="O28" s="156"/>
      <c r="P28" s="156"/>
      <c r="Q28" s="141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</row>
    <row r="29">
      <c r="A29" s="135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71"/>
      <c r="O29" s="171"/>
      <c r="P29" s="171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</row>
    <row r="30">
      <c r="A30" s="135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71"/>
      <c r="O30" s="171"/>
      <c r="P30" s="171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</row>
    <row r="31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71"/>
      <c r="O31" s="171"/>
      <c r="P31" s="171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</row>
    <row r="32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71"/>
      <c r="O32" s="171"/>
      <c r="P32" s="171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</row>
    <row r="33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71"/>
      <c r="O33" s="171"/>
      <c r="P33" s="171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</row>
    <row r="34">
      <c r="A34" s="135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71"/>
      <c r="O34" s="171"/>
      <c r="P34" s="171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</row>
    <row r="35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71"/>
      <c r="O35" s="171"/>
      <c r="P35" s="171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</row>
    <row r="36">
      <c r="A36" s="135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71"/>
      <c r="O36" s="171"/>
      <c r="P36" s="171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</row>
    <row r="37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71"/>
      <c r="O37" s="171"/>
      <c r="P37" s="171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</row>
    <row r="38">
      <c r="A38" s="135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71"/>
      <c r="O38" s="171"/>
      <c r="P38" s="171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</row>
    <row r="39">
      <c r="A39" s="135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71"/>
      <c r="O39" s="171"/>
      <c r="P39" s="171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</row>
    <row r="40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71"/>
      <c r="O40" s="171"/>
      <c r="P40" s="171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</row>
    <row r="41">
      <c r="A41" s="135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71"/>
      <c r="O41" s="171"/>
      <c r="P41" s="171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</row>
    <row r="42">
      <c r="A42" s="135"/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71"/>
      <c r="O42" s="171"/>
      <c r="P42" s="171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</row>
    <row r="43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71"/>
      <c r="O43" s="171"/>
      <c r="P43" s="171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</row>
    <row r="44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71"/>
      <c r="O44" s="171"/>
      <c r="P44" s="171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</row>
    <row r="4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71"/>
      <c r="O45" s="171"/>
      <c r="P45" s="171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</row>
    <row r="46">
      <c r="A46" s="135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71"/>
      <c r="O46" s="171"/>
      <c r="P46" s="171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</row>
    <row r="47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71"/>
      <c r="O47" s="171"/>
      <c r="P47" s="171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</row>
    <row r="48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71"/>
      <c r="O48" s="171"/>
      <c r="P48" s="171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</row>
    <row r="49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71"/>
      <c r="O49" s="171"/>
      <c r="P49" s="171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</row>
    <row r="50">
      <c r="A50" s="135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71"/>
      <c r="O50" s="171"/>
      <c r="P50" s="171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</row>
    <row r="51">
      <c r="A51" s="135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71"/>
      <c r="O51" s="171"/>
      <c r="P51" s="171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</row>
    <row r="52">
      <c r="A52" s="135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71"/>
      <c r="O52" s="171"/>
      <c r="P52" s="171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</row>
    <row r="53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71"/>
      <c r="O53" s="171"/>
      <c r="P53" s="171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</row>
    <row r="54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71"/>
      <c r="O54" s="171"/>
      <c r="P54" s="171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</row>
    <row r="55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71"/>
      <c r="O55" s="171"/>
      <c r="P55" s="171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</row>
    <row r="56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71"/>
      <c r="O56" s="171"/>
      <c r="P56" s="171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</row>
    <row r="57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71"/>
      <c r="O57" s="171"/>
      <c r="P57" s="171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</row>
    <row r="58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71"/>
      <c r="O58" s="171"/>
      <c r="P58" s="171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</row>
    <row r="59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71"/>
      <c r="O59" s="171"/>
      <c r="P59" s="171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</row>
    <row r="60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71"/>
      <c r="O60" s="171"/>
      <c r="P60" s="171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</row>
    <row r="61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71"/>
      <c r="O61" s="171"/>
      <c r="P61" s="171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</row>
    <row r="62">
      <c r="A62" s="135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71"/>
      <c r="O62" s="171"/>
      <c r="P62" s="171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</row>
    <row r="63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71"/>
      <c r="O63" s="171"/>
      <c r="P63" s="171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</row>
    <row r="64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71"/>
      <c r="O64" s="171"/>
      <c r="P64" s="171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</row>
    <row r="6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71"/>
      <c r="O65" s="171"/>
      <c r="P65" s="171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</row>
    <row r="66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71"/>
      <c r="O66" s="171"/>
      <c r="P66" s="171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</row>
    <row r="67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71"/>
      <c r="O67" s="171"/>
      <c r="P67" s="171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</row>
    <row r="68">
      <c r="A68" s="135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71"/>
      <c r="O68" s="171"/>
      <c r="P68" s="171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</row>
    <row r="69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71"/>
      <c r="O69" s="171"/>
      <c r="P69" s="171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</row>
    <row r="70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71"/>
      <c r="O70" s="171"/>
      <c r="P70" s="171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</row>
    <row r="71">
      <c r="A71" s="135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71"/>
      <c r="O71" s="171"/>
      <c r="P71" s="171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</row>
    <row r="72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71"/>
      <c r="O72" s="171"/>
      <c r="P72" s="171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</row>
    <row r="73">
      <c r="A73" s="135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71"/>
      <c r="O73" s="171"/>
      <c r="P73" s="171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</row>
    <row r="74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71"/>
      <c r="O74" s="171"/>
      <c r="P74" s="171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</row>
    <row r="75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71"/>
      <c r="O75" s="171"/>
      <c r="P75" s="171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</row>
    <row r="76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71"/>
      <c r="O76" s="171"/>
      <c r="P76" s="171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</row>
    <row r="77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71"/>
      <c r="O77" s="171"/>
      <c r="P77" s="171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</row>
    <row r="78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71"/>
      <c r="O78" s="171"/>
      <c r="P78" s="171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</row>
    <row r="79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71"/>
      <c r="O79" s="171"/>
      <c r="P79" s="171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</row>
    <row r="80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71"/>
      <c r="O80" s="171"/>
      <c r="P80" s="171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</row>
    <row r="81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71"/>
      <c r="O81" s="171"/>
      <c r="P81" s="171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</row>
    <row r="82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71"/>
      <c r="O82" s="171"/>
      <c r="P82" s="171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</row>
    <row r="83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71"/>
      <c r="O83" s="171"/>
      <c r="P83" s="171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</row>
    <row r="84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71"/>
      <c r="O84" s="171"/>
      <c r="P84" s="171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</row>
    <row r="85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71"/>
      <c r="O85" s="171"/>
      <c r="P85" s="171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</row>
    <row r="86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71"/>
      <c r="O86" s="171"/>
      <c r="P86" s="171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</row>
    <row r="87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71"/>
      <c r="O87" s="171"/>
      <c r="P87" s="171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</row>
    <row r="88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71"/>
      <c r="O88" s="171"/>
      <c r="P88" s="171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</row>
    <row r="89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71"/>
      <c r="O89" s="171"/>
      <c r="P89" s="171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</row>
    <row r="90">
      <c r="A90" s="135"/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71"/>
      <c r="O90" s="171"/>
      <c r="P90" s="171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</row>
    <row r="91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71"/>
      <c r="O91" s="171"/>
      <c r="P91" s="171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</row>
    <row r="92">
      <c r="A92" s="135"/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71"/>
      <c r="O92" s="171"/>
      <c r="P92" s="171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</row>
    <row r="93">
      <c r="A93" s="135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71"/>
      <c r="O93" s="171"/>
      <c r="P93" s="171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</row>
    <row r="94">
      <c r="A94" s="135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71"/>
      <c r="O94" s="171"/>
      <c r="P94" s="171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</row>
    <row r="95">
      <c r="A95" s="135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71"/>
      <c r="O95" s="171"/>
      <c r="P95" s="171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</row>
    <row r="96">
      <c r="A96" s="135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71"/>
      <c r="O96" s="171"/>
      <c r="P96" s="171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</row>
    <row r="97">
      <c r="A97" s="13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71"/>
      <c r="O97" s="171"/>
      <c r="P97" s="171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</row>
    <row r="98">
      <c r="A98" s="13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71"/>
      <c r="O98" s="171"/>
      <c r="P98" s="171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</row>
    <row r="99">
      <c r="A99" s="13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71"/>
      <c r="O99" s="171"/>
      <c r="P99" s="171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</row>
    <row r="100">
      <c r="A100" s="135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71"/>
      <c r="O100" s="171"/>
      <c r="P100" s="171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</row>
    <row r="101">
      <c r="A101" s="13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71"/>
      <c r="O101" s="171"/>
      <c r="P101" s="171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</row>
    <row r="102">
      <c r="A102" s="135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71"/>
      <c r="O102" s="171"/>
      <c r="P102" s="171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</row>
    <row r="103">
      <c r="A103" s="135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71"/>
      <c r="O103" s="171"/>
      <c r="P103" s="171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</row>
    <row r="104">
      <c r="A104" s="135"/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71"/>
      <c r="O104" s="171"/>
      <c r="P104" s="171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</row>
    <row r="105">
      <c r="A105" s="135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71"/>
      <c r="O105" s="171"/>
      <c r="P105" s="171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</row>
    <row r="106">
      <c r="A106" s="135"/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71"/>
      <c r="O106" s="171"/>
      <c r="P106" s="171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</row>
    <row r="107">
      <c r="A107" s="135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71"/>
      <c r="O107" s="171"/>
      <c r="P107" s="171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</row>
    <row r="108">
      <c r="A108" s="135"/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71"/>
      <c r="O108" s="171"/>
      <c r="P108" s="171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</row>
    <row r="109">
      <c r="A109" s="135"/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71"/>
      <c r="O109" s="171"/>
      <c r="P109" s="171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</row>
    <row r="110">
      <c r="A110" s="135"/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71"/>
      <c r="O110" s="171"/>
      <c r="P110" s="171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</row>
    <row r="111">
      <c r="A111" s="135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71"/>
      <c r="O111" s="171"/>
      <c r="P111" s="171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</row>
    <row r="112">
      <c r="A112" s="135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71"/>
      <c r="O112" s="171"/>
      <c r="P112" s="171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</row>
    <row r="113">
      <c r="A113" s="135"/>
      <c r="B113" s="135"/>
      <c r="C113" s="135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71"/>
      <c r="O113" s="171"/>
      <c r="P113" s="171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</row>
    <row r="114">
      <c r="A114" s="135"/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71"/>
      <c r="O114" s="171"/>
      <c r="P114" s="171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</row>
    <row r="115">
      <c r="A115" s="135"/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71"/>
      <c r="O115" s="171"/>
      <c r="P115" s="171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</row>
    <row r="116">
      <c r="A116" s="135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71"/>
      <c r="O116" s="171"/>
      <c r="P116" s="171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</row>
    <row r="117">
      <c r="A117" s="135"/>
      <c r="B117" s="135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71"/>
      <c r="O117" s="171"/>
      <c r="P117" s="171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</row>
    <row r="118">
      <c r="A118" s="135"/>
      <c r="B118" s="135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71"/>
      <c r="O118" s="171"/>
      <c r="P118" s="171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</row>
    <row r="119">
      <c r="A119" s="135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171"/>
      <c r="O119" s="171"/>
      <c r="P119" s="171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</row>
    <row r="120">
      <c r="A120" s="135"/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71"/>
      <c r="O120" s="171"/>
      <c r="P120" s="171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</row>
    <row r="121">
      <c r="A121" s="135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71"/>
      <c r="O121" s="171"/>
      <c r="P121" s="171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</row>
    <row r="122">
      <c r="A122" s="135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71"/>
      <c r="O122" s="171"/>
      <c r="P122" s="171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</row>
    <row r="123">
      <c r="A123" s="135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71"/>
      <c r="O123" s="171"/>
      <c r="P123" s="171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</row>
    <row r="124">
      <c r="A124" s="135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71"/>
      <c r="O124" s="171"/>
      <c r="P124" s="171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</row>
    <row r="125">
      <c r="A125" s="135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71"/>
      <c r="O125" s="171"/>
      <c r="P125" s="171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</row>
    <row r="126">
      <c r="A126" s="135"/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71"/>
      <c r="O126" s="171"/>
      <c r="P126" s="171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</row>
    <row r="127">
      <c r="A127" s="135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71"/>
      <c r="O127" s="171"/>
      <c r="P127" s="171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</row>
    <row r="128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71"/>
      <c r="O128" s="171"/>
      <c r="P128" s="171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</row>
    <row r="129">
      <c r="A129" s="135"/>
      <c r="B129" s="135"/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71"/>
      <c r="O129" s="171"/>
      <c r="P129" s="171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</row>
    <row r="130">
      <c r="A130" s="135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71"/>
      <c r="O130" s="171"/>
      <c r="P130" s="171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</row>
    <row r="131">
      <c r="A131" s="135"/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71"/>
      <c r="O131" s="171"/>
      <c r="P131" s="171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</row>
    <row r="132">
      <c r="A132" s="135"/>
      <c r="B132" s="135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71"/>
      <c r="O132" s="171"/>
      <c r="P132" s="171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</row>
    <row r="133">
      <c r="A133" s="135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71"/>
      <c r="O133" s="171"/>
      <c r="P133" s="171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</row>
    <row r="134">
      <c r="A134" s="135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71"/>
      <c r="O134" s="171"/>
      <c r="P134" s="171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</row>
    <row r="135">
      <c r="A135" s="135"/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71"/>
      <c r="O135" s="171"/>
      <c r="P135" s="171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</row>
    <row r="136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71"/>
      <c r="O136" s="171"/>
      <c r="P136" s="171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</row>
    <row r="137">
      <c r="A137" s="135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71"/>
      <c r="O137" s="171"/>
      <c r="P137" s="171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</row>
    <row r="138">
      <c r="A138" s="135"/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71"/>
      <c r="O138" s="171"/>
      <c r="P138" s="171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</row>
    <row r="139">
      <c r="A139" s="135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71"/>
      <c r="O139" s="171"/>
      <c r="P139" s="171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</row>
    <row r="140">
      <c r="A140" s="135"/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71"/>
      <c r="O140" s="171"/>
      <c r="P140" s="171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</row>
    <row r="141">
      <c r="A141" s="135"/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71"/>
      <c r="O141" s="171"/>
      <c r="P141" s="171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</row>
    <row r="142">
      <c r="A142" s="135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71"/>
      <c r="O142" s="171"/>
      <c r="P142" s="171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</row>
    <row r="143">
      <c r="A143" s="135"/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71"/>
      <c r="O143" s="171"/>
      <c r="P143" s="171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</row>
    <row r="144">
      <c r="A144" s="135"/>
      <c r="B144" s="135"/>
      <c r="C144" s="135"/>
      <c r="D144" s="135"/>
      <c r="E144" s="135"/>
      <c r="F144" s="135"/>
      <c r="G144" s="135"/>
      <c r="H144" s="135"/>
      <c r="I144" s="135"/>
      <c r="J144" s="135"/>
      <c r="K144" s="135"/>
      <c r="L144" s="135"/>
      <c r="M144" s="135"/>
      <c r="N144" s="171"/>
      <c r="O144" s="171"/>
      <c r="P144" s="171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</row>
    <row r="145">
      <c r="A145" s="135"/>
      <c r="B145" s="135"/>
      <c r="C145" s="135"/>
      <c r="D145" s="135"/>
      <c r="E145" s="135"/>
      <c r="F145" s="135"/>
      <c r="G145" s="135"/>
      <c r="H145" s="135"/>
      <c r="I145" s="135"/>
      <c r="J145" s="135"/>
      <c r="K145" s="135"/>
      <c r="L145" s="135"/>
      <c r="M145" s="135"/>
      <c r="N145" s="171"/>
      <c r="O145" s="171"/>
      <c r="P145" s="171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</row>
    <row r="146">
      <c r="A146" s="135"/>
      <c r="B146" s="135"/>
      <c r="C146" s="135"/>
      <c r="D146" s="135"/>
      <c r="E146" s="135"/>
      <c r="F146" s="135"/>
      <c r="G146" s="135"/>
      <c r="H146" s="135"/>
      <c r="I146" s="135"/>
      <c r="J146" s="135"/>
      <c r="K146" s="135"/>
      <c r="L146" s="135"/>
      <c r="M146" s="135"/>
      <c r="N146" s="171"/>
      <c r="O146" s="171"/>
      <c r="P146" s="171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</row>
    <row r="147">
      <c r="A147" s="135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71"/>
      <c r="O147" s="171"/>
      <c r="P147" s="171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</row>
    <row r="148">
      <c r="A148" s="135"/>
      <c r="B148" s="135"/>
      <c r="C148" s="135"/>
      <c r="D148" s="135"/>
      <c r="E148" s="135"/>
      <c r="F148" s="135"/>
      <c r="G148" s="135"/>
      <c r="H148" s="135"/>
      <c r="I148" s="135"/>
      <c r="J148" s="135"/>
      <c r="K148" s="135"/>
      <c r="L148" s="135"/>
      <c r="M148" s="135"/>
      <c r="N148" s="171"/>
      <c r="O148" s="171"/>
      <c r="P148" s="171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</row>
    <row r="149">
      <c r="A149" s="135"/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71"/>
      <c r="O149" s="171"/>
      <c r="P149" s="171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</row>
    <row r="150">
      <c r="A150" s="135"/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71"/>
      <c r="O150" s="171"/>
      <c r="P150" s="171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</row>
    <row r="151">
      <c r="A151" s="135"/>
      <c r="B151" s="135"/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71"/>
      <c r="O151" s="171"/>
      <c r="P151" s="171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</row>
    <row r="152">
      <c r="A152" s="135"/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71"/>
      <c r="O152" s="171"/>
      <c r="P152" s="171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</row>
    <row r="153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71"/>
      <c r="O153" s="171"/>
      <c r="P153" s="171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</row>
    <row r="154">
      <c r="A154" s="135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71"/>
      <c r="O154" s="171"/>
      <c r="P154" s="171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</row>
    <row r="155">
      <c r="A155" s="135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71"/>
      <c r="O155" s="171"/>
      <c r="P155" s="171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</row>
    <row r="156">
      <c r="A156" s="135"/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71"/>
      <c r="O156" s="171"/>
      <c r="P156" s="171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</row>
    <row r="157">
      <c r="A157" s="135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71"/>
      <c r="O157" s="171"/>
      <c r="P157" s="171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</row>
    <row r="158">
      <c r="A158" s="135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71"/>
      <c r="O158" s="171"/>
      <c r="P158" s="171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</row>
    <row r="159">
      <c r="A159" s="135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71"/>
      <c r="O159" s="171"/>
      <c r="P159" s="171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</row>
    <row r="160">
      <c r="A160" s="135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71"/>
      <c r="O160" s="171"/>
      <c r="P160" s="171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</row>
    <row r="161">
      <c r="A161" s="135"/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71"/>
      <c r="O161" s="171"/>
      <c r="P161" s="171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</row>
    <row r="162">
      <c r="A162" s="135"/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  <c r="L162" s="135"/>
      <c r="M162" s="135"/>
      <c r="N162" s="171"/>
      <c r="O162" s="171"/>
      <c r="P162" s="171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</row>
    <row r="163">
      <c r="A163" s="135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71"/>
      <c r="O163" s="171"/>
      <c r="P163" s="171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</row>
    <row r="164">
      <c r="A164" s="135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71"/>
      <c r="O164" s="171"/>
      <c r="P164" s="171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</row>
    <row r="165">
      <c r="A165" s="135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71"/>
      <c r="O165" s="171"/>
      <c r="P165" s="171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</row>
    <row r="166">
      <c r="A166" s="135"/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  <c r="L166" s="135"/>
      <c r="M166" s="135"/>
      <c r="N166" s="171"/>
      <c r="O166" s="171"/>
      <c r="P166" s="171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</row>
    <row r="167">
      <c r="A167" s="135"/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71"/>
      <c r="O167" s="171"/>
      <c r="P167" s="171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</row>
    <row r="168">
      <c r="A168" s="135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71"/>
      <c r="O168" s="171"/>
      <c r="P168" s="171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</row>
    <row r="169">
      <c r="A169" s="135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71"/>
      <c r="O169" s="171"/>
      <c r="P169" s="171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</row>
    <row r="170">
      <c r="A170" s="135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71"/>
      <c r="O170" s="171"/>
      <c r="P170" s="171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</row>
    <row r="171">
      <c r="A171" s="135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71"/>
      <c r="O171" s="171"/>
      <c r="P171" s="171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</row>
    <row r="172">
      <c r="A172" s="135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71"/>
      <c r="O172" s="171"/>
      <c r="P172" s="171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</row>
    <row r="173">
      <c r="A173" s="135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  <c r="L173" s="135"/>
      <c r="M173" s="135"/>
      <c r="N173" s="171"/>
      <c r="O173" s="171"/>
      <c r="P173" s="171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</row>
    <row r="174">
      <c r="A174" s="135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71"/>
      <c r="O174" s="171"/>
      <c r="P174" s="171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</row>
    <row r="175">
      <c r="A175" s="135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  <c r="L175" s="135"/>
      <c r="M175" s="135"/>
      <c r="N175" s="171"/>
      <c r="O175" s="171"/>
      <c r="P175" s="171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</row>
    <row r="176">
      <c r="A176" s="135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71"/>
      <c r="O176" s="171"/>
      <c r="P176" s="171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</row>
    <row r="177">
      <c r="A177" s="135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71"/>
      <c r="O177" s="171"/>
      <c r="P177" s="171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</row>
    <row r="178">
      <c r="A178" s="135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71"/>
      <c r="O178" s="171"/>
      <c r="P178" s="171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</row>
    <row r="179">
      <c r="A179" s="135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71"/>
      <c r="O179" s="171"/>
      <c r="P179" s="171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</row>
    <row r="180">
      <c r="A180" s="135"/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  <c r="L180" s="135"/>
      <c r="M180" s="135"/>
      <c r="N180" s="171"/>
      <c r="O180" s="171"/>
      <c r="P180" s="171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</row>
    <row r="181">
      <c r="A181" s="135"/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71"/>
      <c r="O181" s="171"/>
      <c r="P181" s="171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</row>
    <row r="182">
      <c r="A182" s="135"/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71"/>
      <c r="O182" s="171"/>
      <c r="P182" s="171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</row>
    <row r="183">
      <c r="A183" s="135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71"/>
      <c r="O183" s="171"/>
      <c r="P183" s="171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</row>
    <row r="184">
      <c r="A184" s="135"/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  <c r="L184" s="135"/>
      <c r="M184" s="135"/>
      <c r="N184" s="171"/>
      <c r="O184" s="171"/>
      <c r="P184" s="171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</row>
    <row r="185">
      <c r="A185" s="135"/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  <c r="L185" s="135"/>
      <c r="M185" s="135"/>
      <c r="N185" s="171"/>
      <c r="O185" s="171"/>
      <c r="P185" s="171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</row>
    <row r="186">
      <c r="A186" s="135"/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  <c r="L186" s="135"/>
      <c r="M186" s="135"/>
      <c r="N186" s="171"/>
      <c r="O186" s="171"/>
      <c r="P186" s="171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</row>
    <row r="187">
      <c r="A187" s="135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  <c r="L187" s="135"/>
      <c r="M187" s="135"/>
      <c r="N187" s="171"/>
      <c r="O187" s="171"/>
      <c r="P187" s="171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</row>
    <row r="188">
      <c r="A188" s="135"/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  <c r="L188" s="135"/>
      <c r="M188" s="135"/>
      <c r="N188" s="171"/>
      <c r="O188" s="171"/>
      <c r="P188" s="171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</row>
    <row r="189">
      <c r="A189" s="135"/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35"/>
      <c r="N189" s="171"/>
      <c r="O189" s="171"/>
      <c r="P189" s="171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</row>
    <row r="190">
      <c r="A190" s="135"/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  <c r="L190" s="135"/>
      <c r="M190" s="135"/>
      <c r="N190" s="171"/>
      <c r="O190" s="171"/>
      <c r="P190" s="171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</row>
    <row r="191">
      <c r="A191" s="135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71"/>
      <c r="O191" s="171"/>
      <c r="P191" s="171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</row>
    <row r="192">
      <c r="A192" s="135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71"/>
      <c r="O192" s="171"/>
      <c r="P192" s="171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</row>
    <row r="193">
      <c r="A193" s="135"/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  <c r="L193" s="135"/>
      <c r="M193" s="135"/>
      <c r="N193" s="171"/>
      <c r="O193" s="171"/>
      <c r="P193" s="171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</row>
    <row r="194">
      <c r="A194" s="135"/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  <c r="L194" s="135"/>
      <c r="M194" s="135"/>
      <c r="N194" s="171"/>
      <c r="O194" s="171"/>
      <c r="P194" s="171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</row>
    <row r="195">
      <c r="A195" s="135"/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  <c r="L195" s="135"/>
      <c r="M195" s="135"/>
      <c r="N195" s="171"/>
      <c r="O195" s="171"/>
      <c r="P195" s="171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</row>
    <row r="196">
      <c r="A196" s="135"/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  <c r="L196" s="135"/>
      <c r="M196" s="135"/>
      <c r="N196" s="171"/>
      <c r="O196" s="171"/>
      <c r="P196" s="171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</row>
    <row r="197">
      <c r="A197" s="135"/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  <c r="L197" s="135"/>
      <c r="M197" s="135"/>
      <c r="N197" s="171"/>
      <c r="O197" s="171"/>
      <c r="P197" s="171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</row>
    <row r="198">
      <c r="A198" s="135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135"/>
      <c r="M198" s="135"/>
      <c r="N198" s="171"/>
      <c r="O198" s="171"/>
      <c r="P198" s="171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</row>
    <row r="199">
      <c r="A199" s="135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  <c r="L199" s="135"/>
      <c r="M199" s="135"/>
      <c r="N199" s="171"/>
      <c r="O199" s="171"/>
      <c r="P199" s="171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</row>
    <row r="200">
      <c r="A200" s="135"/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  <c r="L200" s="135"/>
      <c r="M200" s="135"/>
      <c r="N200" s="171"/>
      <c r="O200" s="171"/>
      <c r="P200" s="171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</row>
    <row r="201">
      <c r="A201" s="135"/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  <c r="L201" s="135"/>
      <c r="M201" s="135"/>
      <c r="N201" s="171"/>
      <c r="O201" s="171"/>
      <c r="P201" s="171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</row>
    <row r="202">
      <c r="A202" s="135"/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  <c r="L202" s="135"/>
      <c r="M202" s="135"/>
      <c r="N202" s="171"/>
      <c r="O202" s="171"/>
      <c r="P202" s="171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</row>
    <row r="203">
      <c r="A203" s="135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  <c r="L203" s="135"/>
      <c r="M203" s="135"/>
      <c r="N203" s="171"/>
      <c r="O203" s="171"/>
      <c r="P203" s="171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</row>
    <row r="204">
      <c r="A204" s="135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  <c r="L204" s="135"/>
      <c r="M204" s="135"/>
      <c r="N204" s="171"/>
      <c r="O204" s="171"/>
      <c r="P204" s="171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</row>
    <row r="205">
      <c r="A205" s="135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71"/>
      <c r="O205" s="171"/>
      <c r="P205" s="171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</row>
    <row r="206">
      <c r="A206" s="135"/>
      <c r="B206" s="135"/>
      <c r="C206" s="135"/>
      <c r="D206" s="135"/>
      <c r="E206" s="135"/>
      <c r="F206" s="135"/>
      <c r="G206" s="135"/>
      <c r="H206" s="135"/>
      <c r="I206" s="135"/>
      <c r="J206" s="135"/>
      <c r="K206" s="135"/>
      <c r="L206" s="135"/>
      <c r="M206" s="135"/>
      <c r="N206" s="171"/>
      <c r="O206" s="171"/>
      <c r="P206" s="171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</row>
    <row r="207">
      <c r="A207" s="135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  <c r="L207" s="135"/>
      <c r="M207" s="135"/>
      <c r="N207" s="171"/>
      <c r="O207" s="171"/>
      <c r="P207" s="171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</row>
    <row r="208">
      <c r="A208" s="135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  <c r="L208" s="135"/>
      <c r="M208" s="135"/>
      <c r="N208" s="171"/>
      <c r="O208" s="171"/>
      <c r="P208" s="171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</row>
    <row r="209">
      <c r="A209" s="135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  <c r="L209" s="135"/>
      <c r="M209" s="135"/>
      <c r="N209" s="171"/>
      <c r="O209" s="171"/>
      <c r="P209" s="171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</row>
    <row r="210">
      <c r="A210" s="135"/>
      <c r="B210" s="135"/>
      <c r="C210" s="135"/>
      <c r="D210" s="135"/>
      <c r="E210" s="135"/>
      <c r="F210" s="135"/>
      <c r="G210" s="135"/>
      <c r="H210" s="135"/>
      <c r="I210" s="135"/>
      <c r="J210" s="135"/>
      <c r="K210" s="135"/>
      <c r="L210" s="135"/>
      <c r="M210" s="135"/>
      <c r="N210" s="171"/>
      <c r="O210" s="171"/>
      <c r="P210" s="171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</row>
    <row r="211">
      <c r="A211" s="135"/>
      <c r="B211" s="135"/>
      <c r="C211" s="135"/>
      <c r="D211" s="135"/>
      <c r="E211" s="135"/>
      <c r="F211" s="135"/>
      <c r="G211" s="135"/>
      <c r="H211" s="135"/>
      <c r="I211" s="135"/>
      <c r="J211" s="135"/>
      <c r="K211" s="135"/>
      <c r="L211" s="135"/>
      <c r="M211" s="135"/>
      <c r="N211" s="171"/>
      <c r="O211" s="171"/>
      <c r="P211" s="171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</row>
    <row r="212">
      <c r="A212" s="135"/>
      <c r="B212" s="135"/>
      <c r="C212" s="135"/>
      <c r="D212" s="135"/>
      <c r="E212" s="135"/>
      <c r="F212" s="135"/>
      <c r="G212" s="135"/>
      <c r="H212" s="135"/>
      <c r="I212" s="135"/>
      <c r="J212" s="135"/>
      <c r="K212" s="135"/>
      <c r="L212" s="135"/>
      <c r="M212" s="135"/>
      <c r="N212" s="171"/>
      <c r="O212" s="171"/>
      <c r="P212" s="171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</row>
    <row r="213">
      <c r="A213" s="135"/>
      <c r="B213" s="135"/>
      <c r="C213" s="135"/>
      <c r="D213" s="135"/>
      <c r="E213" s="135"/>
      <c r="F213" s="135"/>
      <c r="G213" s="135"/>
      <c r="H213" s="135"/>
      <c r="I213" s="135"/>
      <c r="J213" s="135"/>
      <c r="K213" s="135"/>
      <c r="L213" s="135"/>
      <c r="M213" s="135"/>
      <c r="N213" s="171"/>
      <c r="O213" s="171"/>
      <c r="P213" s="171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</row>
    <row r="214">
      <c r="A214" s="135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  <c r="L214" s="135"/>
      <c r="M214" s="135"/>
      <c r="N214" s="171"/>
      <c r="O214" s="171"/>
      <c r="P214" s="171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</row>
    <row r="215">
      <c r="A215" s="135"/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  <c r="L215" s="135"/>
      <c r="M215" s="135"/>
      <c r="N215" s="171"/>
      <c r="O215" s="171"/>
      <c r="P215" s="171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</row>
    <row r="216">
      <c r="A216" s="135"/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  <c r="L216" s="135"/>
      <c r="M216" s="135"/>
      <c r="N216" s="171"/>
      <c r="O216" s="171"/>
      <c r="P216" s="171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</row>
    <row r="217">
      <c r="A217" s="135"/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  <c r="L217" s="135"/>
      <c r="M217" s="135"/>
      <c r="N217" s="171"/>
      <c r="O217" s="171"/>
      <c r="P217" s="171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</row>
    <row r="218">
      <c r="A218" s="135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71"/>
      <c r="O218" s="171"/>
      <c r="P218" s="171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</row>
    <row r="219">
      <c r="A219" s="135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  <c r="L219" s="135"/>
      <c r="M219" s="135"/>
      <c r="N219" s="171"/>
      <c r="O219" s="171"/>
      <c r="P219" s="171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</row>
    <row r="220">
      <c r="A220" s="135"/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  <c r="L220" s="135"/>
      <c r="M220" s="135"/>
      <c r="N220" s="171"/>
      <c r="O220" s="171"/>
      <c r="P220" s="171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</row>
    <row r="221">
      <c r="A221" s="135"/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  <c r="L221" s="135"/>
      <c r="M221" s="135"/>
      <c r="N221" s="171"/>
      <c r="O221" s="171"/>
      <c r="P221" s="171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</row>
    <row r="222">
      <c r="A222" s="135"/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  <c r="L222" s="135"/>
      <c r="M222" s="135"/>
      <c r="N222" s="171"/>
      <c r="O222" s="171"/>
      <c r="P222" s="171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</row>
    <row r="223">
      <c r="A223" s="135"/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  <c r="L223" s="135"/>
      <c r="M223" s="135"/>
      <c r="N223" s="171"/>
      <c r="O223" s="171"/>
      <c r="P223" s="171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</row>
    <row r="224">
      <c r="A224" s="135"/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  <c r="L224" s="135"/>
      <c r="M224" s="135"/>
      <c r="N224" s="171"/>
      <c r="O224" s="171"/>
      <c r="P224" s="171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</row>
    <row r="225">
      <c r="A225" s="135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71"/>
      <c r="O225" s="171"/>
      <c r="P225" s="171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</row>
    <row r="226">
      <c r="A226" s="135"/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  <c r="L226" s="135"/>
      <c r="M226" s="135"/>
      <c r="N226" s="171"/>
      <c r="O226" s="171"/>
      <c r="P226" s="171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</row>
    <row r="227">
      <c r="A227" s="135"/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71"/>
      <c r="O227" s="171"/>
      <c r="P227" s="171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</row>
    <row r="228">
      <c r="A228" s="135"/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71"/>
      <c r="O228" s="171"/>
      <c r="P228" s="171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</row>
    <row r="229">
      <c r="A229" s="135"/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71"/>
      <c r="O229" s="171"/>
      <c r="P229" s="171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</row>
    <row r="230">
      <c r="A230" s="135"/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  <c r="L230" s="135"/>
      <c r="M230" s="135"/>
      <c r="N230" s="171"/>
      <c r="O230" s="171"/>
      <c r="P230" s="171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</row>
    <row r="231">
      <c r="A231" s="135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71"/>
      <c r="O231" s="171"/>
      <c r="P231" s="171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</row>
    <row r="232">
      <c r="A232" s="135"/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  <c r="L232" s="135"/>
      <c r="M232" s="135"/>
      <c r="N232" s="171"/>
      <c r="O232" s="171"/>
      <c r="P232" s="171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</row>
    <row r="233">
      <c r="A233" s="135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71"/>
      <c r="O233" s="171"/>
      <c r="P233" s="171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</row>
    <row r="234">
      <c r="A234" s="135"/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  <c r="L234" s="135"/>
      <c r="M234" s="135"/>
      <c r="N234" s="171"/>
      <c r="O234" s="171"/>
      <c r="P234" s="171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</row>
    <row r="235">
      <c r="A235" s="135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71"/>
      <c r="O235" s="171"/>
      <c r="P235" s="171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</row>
    <row r="236">
      <c r="A236" s="135"/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  <c r="L236" s="135"/>
      <c r="M236" s="135"/>
      <c r="N236" s="171"/>
      <c r="O236" s="171"/>
      <c r="P236" s="171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</row>
    <row r="237">
      <c r="A237" s="135"/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/>
      <c r="N237" s="171"/>
      <c r="O237" s="171"/>
      <c r="P237" s="171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</row>
    <row r="238">
      <c r="A238" s="135"/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71"/>
      <c r="O238" s="171"/>
      <c r="P238" s="171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</row>
    <row r="239">
      <c r="A239" s="135"/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  <c r="L239" s="135"/>
      <c r="M239" s="135"/>
      <c r="N239" s="171"/>
      <c r="O239" s="171"/>
      <c r="P239" s="171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</row>
    <row r="240">
      <c r="A240" s="135"/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71"/>
      <c r="O240" s="171"/>
      <c r="P240" s="171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</row>
    <row r="241">
      <c r="A241" s="135"/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  <c r="L241" s="135"/>
      <c r="M241" s="135"/>
      <c r="N241" s="171"/>
      <c r="O241" s="171"/>
      <c r="P241" s="171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</row>
    <row r="242">
      <c r="A242" s="135"/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/>
      <c r="N242" s="171"/>
      <c r="O242" s="171"/>
      <c r="P242" s="171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</row>
    <row r="243">
      <c r="A243" s="135"/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  <c r="L243" s="135"/>
      <c r="M243" s="135"/>
      <c r="N243" s="171"/>
      <c r="O243" s="171"/>
      <c r="P243" s="171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</row>
    <row r="244">
      <c r="A244" s="135"/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  <c r="L244" s="135"/>
      <c r="M244" s="135"/>
      <c r="N244" s="171"/>
      <c r="O244" s="171"/>
      <c r="P244" s="171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</row>
    <row r="245">
      <c r="A245" s="135"/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  <c r="L245" s="135"/>
      <c r="M245" s="135"/>
      <c r="N245" s="171"/>
      <c r="O245" s="171"/>
      <c r="P245" s="171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</row>
    <row r="246">
      <c r="A246" s="135"/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35"/>
      <c r="M246" s="135"/>
      <c r="N246" s="171"/>
      <c r="O246" s="171"/>
      <c r="P246" s="171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</row>
    <row r="247">
      <c r="A247" s="135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71"/>
      <c r="O247" s="171"/>
      <c r="P247" s="171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</row>
    <row r="248">
      <c r="A248" s="135"/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  <c r="L248" s="135"/>
      <c r="M248" s="135"/>
      <c r="N248" s="171"/>
      <c r="O248" s="171"/>
      <c r="P248" s="171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</row>
    <row r="249">
      <c r="A249" s="135"/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  <c r="L249" s="135"/>
      <c r="M249" s="135"/>
      <c r="N249" s="171"/>
      <c r="O249" s="171"/>
      <c r="P249" s="171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</row>
    <row r="250">
      <c r="A250" s="135"/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  <c r="L250" s="135"/>
      <c r="M250" s="135"/>
      <c r="N250" s="171"/>
      <c r="O250" s="171"/>
      <c r="P250" s="171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</row>
    <row r="251">
      <c r="A251" s="135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35"/>
      <c r="M251" s="135"/>
      <c r="N251" s="171"/>
      <c r="O251" s="171"/>
      <c r="P251" s="171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</row>
    <row r="252">
      <c r="A252" s="135"/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35"/>
      <c r="M252" s="135"/>
      <c r="N252" s="171"/>
      <c r="O252" s="171"/>
      <c r="P252" s="171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</row>
    <row r="253">
      <c r="A253" s="135"/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35"/>
      <c r="M253" s="135"/>
      <c r="N253" s="171"/>
      <c r="O253" s="171"/>
      <c r="P253" s="171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</row>
    <row r="254">
      <c r="A254" s="135"/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135"/>
      <c r="M254" s="135"/>
      <c r="N254" s="171"/>
      <c r="O254" s="171"/>
      <c r="P254" s="171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</row>
    <row r="255">
      <c r="A255" s="135"/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  <c r="L255" s="135"/>
      <c r="M255" s="135"/>
      <c r="N255" s="171"/>
      <c r="O255" s="171"/>
      <c r="P255" s="171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</row>
    <row r="256">
      <c r="A256" s="135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35"/>
      <c r="M256" s="135"/>
      <c r="N256" s="171"/>
      <c r="O256" s="171"/>
      <c r="P256" s="171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</row>
    <row r="257">
      <c r="A257" s="135"/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135"/>
      <c r="M257" s="135"/>
      <c r="N257" s="171"/>
      <c r="O257" s="171"/>
      <c r="P257" s="171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</row>
    <row r="258">
      <c r="A258" s="135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135"/>
      <c r="M258" s="135"/>
      <c r="N258" s="171"/>
      <c r="O258" s="171"/>
      <c r="P258" s="171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</row>
    <row r="259">
      <c r="A259" s="135"/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  <c r="L259" s="135"/>
      <c r="M259" s="135"/>
      <c r="N259" s="171"/>
      <c r="O259" s="171"/>
      <c r="P259" s="171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</row>
    <row r="260">
      <c r="A260" s="135"/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  <c r="L260" s="135"/>
      <c r="M260" s="135"/>
      <c r="N260" s="171"/>
      <c r="O260" s="171"/>
      <c r="P260" s="171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</row>
    <row r="261">
      <c r="A261" s="135"/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  <c r="L261" s="135"/>
      <c r="M261" s="135"/>
      <c r="N261" s="171"/>
      <c r="O261" s="171"/>
      <c r="P261" s="171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</row>
    <row r="262">
      <c r="A262" s="135"/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  <c r="L262" s="135"/>
      <c r="M262" s="135"/>
      <c r="N262" s="171"/>
      <c r="O262" s="171"/>
      <c r="P262" s="171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</row>
    <row r="263">
      <c r="A263" s="135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35"/>
      <c r="M263" s="135"/>
      <c r="N263" s="171"/>
      <c r="O263" s="171"/>
      <c r="P263" s="171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</row>
    <row r="264">
      <c r="A264" s="135"/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  <c r="L264" s="135"/>
      <c r="M264" s="135"/>
      <c r="N264" s="171"/>
      <c r="O264" s="171"/>
      <c r="P264" s="171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</row>
    <row r="265">
      <c r="A265" s="135"/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  <c r="L265" s="135"/>
      <c r="M265" s="135"/>
      <c r="N265" s="171"/>
      <c r="O265" s="171"/>
      <c r="P265" s="171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</row>
    <row r="266">
      <c r="A266" s="135"/>
      <c r="B266" s="135"/>
      <c r="C266" s="135"/>
      <c r="D266" s="135"/>
      <c r="E266" s="135"/>
      <c r="F266" s="135"/>
      <c r="G266" s="135"/>
      <c r="H266" s="135"/>
      <c r="I266" s="135"/>
      <c r="J266" s="135"/>
      <c r="K266" s="135"/>
      <c r="L266" s="135"/>
      <c r="M266" s="135"/>
      <c r="N266" s="171"/>
      <c r="O266" s="171"/>
      <c r="P266" s="171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</row>
    <row r="267">
      <c r="A267" s="135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  <c r="L267" s="135"/>
      <c r="M267" s="135"/>
      <c r="N267" s="171"/>
      <c r="O267" s="171"/>
      <c r="P267" s="171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</row>
    <row r="268">
      <c r="A268" s="135"/>
      <c r="B268" s="135"/>
      <c r="C268" s="135"/>
      <c r="D268" s="135"/>
      <c r="E268" s="135"/>
      <c r="F268" s="135"/>
      <c r="G268" s="135"/>
      <c r="H268" s="135"/>
      <c r="I268" s="135"/>
      <c r="J268" s="135"/>
      <c r="K268" s="135"/>
      <c r="L268" s="135"/>
      <c r="M268" s="135"/>
      <c r="N268" s="171"/>
      <c r="O268" s="171"/>
      <c r="P268" s="171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</row>
    <row r="269">
      <c r="A269" s="135"/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  <c r="L269" s="135"/>
      <c r="M269" s="135"/>
      <c r="N269" s="171"/>
      <c r="O269" s="171"/>
      <c r="P269" s="171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</row>
    <row r="270">
      <c r="A270" s="135"/>
      <c r="B270" s="135"/>
      <c r="C270" s="135"/>
      <c r="D270" s="135"/>
      <c r="E270" s="135"/>
      <c r="F270" s="135"/>
      <c r="G270" s="135"/>
      <c r="H270" s="135"/>
      <c r="I270" s="135"/>
      <c r="J270" s="135"/>
      <c r="K270" s="135"/>
      <c r="L270" s="135"/>
      <c r="M270" s="135"/>
      <c r="N270" s="171"/>
      <c r="O270" s="171"/>
      <c r="P270" s="171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</row>
    <row r="271">
      <c r="A271" s="135"/>
      <c r="B271" s="135"/>
      <c r="C271" s="135"/>
      <c r="D271" s="135"/>
      <c r="E271" s="135"/>
      <c r="F271" s="135"/>
      <c r="G271" s="135"/>
      <c r="H271" s="135"/>
      <c r="I271" s="135"/>
      <c r="J271" s="135"/>
      <c r="K271" s="135"/>
      <c r="L271" s="135"/>
      <c r="M271" s="135"/>
      <c r="N271" s="171"/>
      <c r="O271" s="171"/>
      <c r="P271" s="171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</row>
    <row r="272">
      <c r="A272" s="135"/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  <c r="L272" s="135"/>
      <c r="M272" s="135"/>
      <c r="N272" s="171"/>
      <c r="O272" s="171"/>
      <c r="P272" s="171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</row>
    <row r="273">
      <c r="A273" s="135"/>
      <c r="B273" s="135"/>
      <c r="C273" s="135"/>
      <c r="D273" s="135"/>
      <c r="E273" s="135"/>
      <c r="F273" s="135"/>
      <c r="G273" s="135"/>
      <c r="H273" s="135"/>
      <c r="I273" s="135"/>
      <c r="J273" s="135"/>
      <c r="K273" s="135"/>
      <c r="L273" s="135"/>
      <c r="M273" s="135"/>
      <c r="N273" s="171"/>
      <c r="O273" s="171"/>
      <c r="P273" s="171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</row>
    <row r="274">
      <c r="A274" s="135"/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  <c r="L274" s="135"/>
      <c r="M274" s="135"/>
      <c r="N274" s="171"/>
      <c r="O274" s="171"/>
      <c r="P274" s="171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</row>
    <row r="275">
      <c r="A275" s="135"/>
      <c r="B275" s="135"/>
      <c r="C275" s="135"/>
      <c r="D275" s="135"/>
      <c r="E275" s="135"/>
      <c r="F275" s="135"/>
      <c r="G275" s="135"/>
      <c r="H275" s="135"/>
      <c r="I275" s="135"/>
      <c r="J275" s="135"/>
      <c r="K275" s="135"/>
      <c r="L275" s="135"/>
      <c r="M275" s="135"/>
      <c r="N275" s="171"/>
      <c r="O275" s="171"/>
      <c r="P275" s="171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</row>
    <row r="276">
      <c r="A276" s="135"/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71"/>
      <c r="O276" s="171"/>
      <c r="P276" s="171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</row>
    <row r="277">
      <c r="A277" s="135"/>
      <c r="B277" s="135"/>
      <c r="C277" s="135"/>
      <c r="D277" s="135"/>
      <c r="E277" s="135"/>
      <c r="F277" s="135"/>
      <c r="G277" s="135"/>
      <c r="H277" s="135"/>
      <c r="I277" s="135"/>
      <c r="J277" s="135"/>
      <c r="K277" s="135"/>
      <c r="L277" s="135"/>
      <c r="M277" s="135"/>
      <c r="N277" s="171"/>
      <c r="O277" s="171"/>
      <c r="P277" s="171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</row>
    <row r="278">
      <c r="A278" s="135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  <c r="L278" s="135"/>
      <c r="M278" s="135"/>
      <c r="N278" s="171"/>
      <c r="O278" s="171"/>
      <c r="P278" s="171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</row>
    <row r="279">
      <c r="A279" s="135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  <c r="L279" s="135"/>
      <c r="M279" s="135"/>
      <c r="N279" s="171"/>
      <c r="O279" s="171"/>
      <c r="P279" s="171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</row>
    <row r="280">
      <c r="A280" s="135"/>
      <c r="B280" s="135"/>
      <c r="C280" s="135"/>
      <c r="D280" s="135"/>
      <c r="E280" s="135"/>
      <c r="F280" s="135"/>
      <c r="G280" s="135"/>
      <c r="H280" s="135"/>
      <c r="I280" s="135"/>
      <c r="J280" s="135"/>
      <c r="K280" s="135"/>
      <c r="L280" s="135"/>
      <c r="M280" s="135"/>
      <c r="N280" s="171"/>
      <c r="O280" s="171"/>
      <c r="P280" s="171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</row>
    <row r="281">
      <c r="A281" s="135"/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  <c r="L281" s="135"/>
      <c r="M281" s="135"/>
      <c r="N281" s="171"/>
      <c r="O281" s="171"/>
      <c r="P281" s="171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</row>
    <row r="282">
      <c r="A282" s="135"/>
      <c r="B282" s="135"/>
      <c r="C282" s="135"/>
      <c r="D282" s="135"/>
      <c r="E282" s="135"/>
      <c r="F282" s="135"/>
      <c r="G282" s="135"/>
      <c r="H282" s="135"/>
      <c r="I282" s="135"/>
      <c r="J282" s="135"/>
      <c r="K282" s="135"/>
      <c r="L282" s="135"/>
      <c r="M282" s="135"/>
      <c r="N282" s="171"/>
      <c r="O282" s="171"/>
      <c r="P282" s="171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</row>
    <row r="283">
      <c r="A283" s="135"/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  <c r="L283" s="135"/>
      <c r="M283" s="135"/>
      <c r="N283" s="171"/>
      <c r="O283" s="171"/>
      <c r="P283" s="171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</row>
    <row r="284">
      <c r="A284" s="135"/>
      <c r="B284" s="135"/>
      <c r="C284" s="135"/>
      <c r="D284" s="135"/>
      <c r="E284" s="135"/>
      <c r="F284" s="135"/>
      <c r="G284" s="135"/>
      <c r="H284" s="135"/>
      <c r="I284" s="135"/>
      <c r="J284" s="135"/>
      <c r="K284" s="135"/>
      <c r="L284" s="135"/>
      <c r="M284" s="135"/>
      <c r="N284" s="171"/>
      <c r="O284" s="171"/>
      <c r="P284" s="171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</row>
    <row r="285">
      <c r="A285" s="135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  <c r="L285" s="135"/>
      <c r="M285" s="135"/>
      <c r="N285" s="171"/>
      <c r="O285" s="171"/>
      <c r="P285" s="171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</row>
    <row r="286">
      <c r="A286" s="135"/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  <c r="L286" s="135"/>
      <c r="M286" s="135"/>
      <c r="N286" s="171"/>
      <c r="O286" s="171"/>
      <c r="P286" s="171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</row>
    <row r="287">
      <c r="A287" s="135"/>
      <c r="B287" s="135"/>
      <c r="C287" s="135"/>
      <c r="D287" s="135"/>
      <c r="E287" s="135"/>
      <c r="F287" s="135"/>
      <c r="G287" s="135"/>
      <c r="H287" s="135"/>
      <c r="I287" s="135"/>
      <c r="J287" s="135"/>
      <c r="K287" s="135"/>
      <c r="L287" s="135"/>
      <c r="M287" s="135"/>
      <c r="N287" s="171"/>
      <c r="O287" s="171"/>
      <c r="P287" s="171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</row>
    <row r="288">
      <c r="A288" s="135"/>
      <c r="B288" s="135"/>
      <c r="C288" s="135"/>
      <c r="D288" s="135"/>
      <c r="E288" s="135"/>
      <c r="F288" s="135"/>
      <c r="G288" s="135"/>
      <c r="H288" s="135"/>
      <c r="I288" s="135"/>
      <c r="J288" s="135"/>
      <c r="K288" s="135"/>
      <c r="L288" s="135"/>
      <c r="M288" s="135"/>
      <c r="N288" s="171"/>
      <c r="O288" s="171"/>
      <c r="P288" s="171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</row>
    <row r="289">
      <c r="A289" s="135"/>
      <c r="B289" s="135"/>
      <c r="C289" s="135"/>
      <c r="D289" s="135"/>
      <c r="E289" s="135"/>
      <c r="F289" s="135"/>
      <c r="G289" s="135"/>
      <c r="H289" s="135"/>
      <c r="I289" s="135"/>
      <c r="J289" s="135"/>
      <c r="K289" s="135"/>
      <c r="L289" s="135"/>
      <c r="M289" s="135"/>
      <c r="N289" s="171"/>
      <c r="O289" s="171"/>
      <c r="P289" s="171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</row>
    <row r="290">
      <c r="A290" s="135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  <c r="L290" s="135"/>
      <c r="M290" s="135"/>
      <c r="N290" s="171"/>
      <c r="O290" s="171"/>
      <c r="P290" s="171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</row>
    <row r="291">
      <c r="A291" s="135"/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  <c r="L291" s="135"/>
      <c r="M291" s="135"/>
      <c r="N291" s="171"/>
      <c r="O291" s="171"/>
      <c r="P291" s="171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</row>
    <row r="292">
      <c r="A292" s="135"/>
      <c r="B292" s="135"/>
      <c r="C292" s="135"/>
      <c r="D292" s="135"/>
      <c r="E292" s="135"/>
      <c r="F292" s="135"/>
      <c r="G292" s="135"/>
      <c r="H292" s="135"/>
      <c r="I292" s="135"/>
      <c r="J292" s="135"/>
      <c r="K292" s="135"/>
      <c r="L292" s="135"/>
      <c r="M292" s="135"/>
      <c r="N292" s="171"/>
      <c r="O292" s="171"/>
      <c r="P292" s="171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</row>
    <row r="293">
      <c r="A293" s="135"/>
      <c r="B293" s="135"/>
      <c r="C293" s="135"/>
      <c r="D293" s="135"/>
      <c r="E293" s="135"/>
      <c r="F293" s="135"/>
      <c r="G293" s="135"/>
      <c r="H293" s="135"/>
      <c r="I293" s="135"/>
      <c r="J293" s="135"/>
      <c r="K293" s="135"/>
      <c r="L293" s="135"/>
      <c r="M293" s="135"/>
      <c r="N293" s="171"/>
      <c r="O293" s="171"/>
      <c r="P293" s="171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</row>
    <row r="294">
      <c r="A294" s="135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  <c r="L294" s="135"/>
      <c r="M294" s="135"/>
      <c r="N294" s="171"/>
      <c r="O294" s="171"/>
      <c r="P294" s="171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</row>
    <row r="295">
      <c r="A295" s="135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  <c r="L295" s="135"/>
      <c r="M295" s="135"/>
      <c r="N295" s="171"/>
      <c r="O295" s="171"/>
      <c r="P295" s="171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</row>
    <row r="296">
      <c r="A296" s="135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  <c r="L296" s="135"/>
      <c r="M296" s="135"/>
      <c r="N296" s="171"/>
      <c r="O296" s="171"/>
      <c r="P296" s="171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</row>
    <row r="297">
      <c r="A297" s="135"/>
      <c r="B297" s="135"/>
      <c r="C297" s="135"/>
      <c r="D297" s="135"/>
      <c r="E297" s="135"/>
      <c r="F297" s="135"/>
      <c r="G297" s="135"/>
      <c r="H297" s="135"/>
      <c r="I297" s="135"/>
      <c r="J297" s="135"/>
      <c r="K297" s="135"/>
      <c r="L297" s="135"/>
      <c r="M297" s="135"/>
      <c r="N297" s="171"/>
      <c r="O297" s="171"/>
      <c r="P297" s="171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</row>
    <row r="298">
      <c r="A298" s="135"/>
      <c r="B298" s="135"/>
      <c r="C298" s="135"/>
      <c r="D298" s="135"/>
      <c r="E298" s="135"/>
      <c r="F298" s="135"/>
      <c r="G298" s="135"/>
      <c r="H298" s="135"/>
      <c r="I298" s="135"/>
      <c r="J298" s="135"/>
      <c r="K298" s="135"/>
      <c r="L298" s="135"/>
      <c r="M298" s="135"/>
      <c r="N298" s="171"/>
      <c r="O298" s="171"/>
      <c r="P298" s="171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</row>
    <row r="299">
      <c r="A299" s="135"/>
      <c r="B299" s="135"/>
      <c r="C299" s="135"/>
      <c r="D299" s="135"/>
      <c r="E299" s="135"/>
      <c r="F299" s="135"/>
      <c r="G299" s="135"/>
      <c r="H299" s="135"/>
      <c r="I299" s="135"/>
      <c r="J299" s="135"/>
      <c r="K299" s="135"/>
      <c r="L299" s="135"/>
      <c r="M299" s="135"/>
      <c r="N299" s="171"/>
      <c r="O299" s="171"/>
      <c r="P299" s="171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</row>
    <row r="300">
      <c r="A300" s="135"/>
      <c r="B300" s="135"/>
      <c r="C300" s="135"/>
      <c r="D300" s="135"/>
      <c r="E300" s="135"/>
      <c r="F300" s="135"/>
      <c r="G300" s="135"/>
      <c r="H300" s="135"/>
      <c r="I300" s="135"/>
      <c r="J300" s="135"/>
      <c r="K300" s="135"/>
      <c r="L300" s="135"/>
      <c r="M300" s="135"/>
      <c r="N300" s="171"/>
      <c r="O300" s="171"/>
      <c r="P300" s="171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</row>
    <row r="301">
      <c r="A301" s="135"/>
      <c r="B301" s="135"/>
      <c r="C301" s="135"/>
      <c r="D301" s="135"/>
      <c r="E301" s="135"/>
      <c r="F301" s="135"/>
      <c r="G301" s="135"/>
      <c r="H301" s="135"/>
      <c r="I301" s="135"/>
      <c r="J301" s="135"/>
      <c r="K301" s="135"/>
      <c r="L301" s="135"/>
      <c r="M301" s="135"/>
      <c r="N301" s="171"/>
      <c r="O301" s="171"/>
      <c r="P301" s="171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</row>
    <row r="302">
      <c r="A302" s="135"/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  <c r="L302" s="135"/>
      <c r="M302" s="135"/>
      <c r="N302" s="171"/>
      <c r="O302" s="171"/>
      <c r="P302" s="171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</row>
    <row r="303">
      <c r="A303" s="135"/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71"/>
      <c r="O303" s="171"/>
      <c r="P303" s="171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</row>
    <row r="304">
      <c r="A304" s="135"/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71"/>
      <c r="O304" s="171"/>
      <c r="P304" s="171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</row>
    <row r="305">
      <c r="A305" s="135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  <c r="L305" s="135"/>
      <c r="M305" s="135"/>
      <c r="N305" s="171"/>
      <c r="O305" s="171"/>
      <c r="P305" s="171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</row>
    <row r="306">
      <c r="A306" s="135"/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  <c r="L306" s="135"/>
      <c r="M306" s="135"/>
      <c r="N306" s="171"/>
      <c r="O306" s="171"/>
      <c r="P306" s="171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</row>
    <row r="307">
      <c r="A307" s="135"/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  <c r="L307" s="135"/>
      <c r="M307" s="135"/>
      <c r="N307" s="171"/>
      <c r="O307" s="171"/>
      <c r="P307" s="171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</row>
    <row r="308">
      <c r="A308" s="135"/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  <c r="L308" s="135"/>
      <c r="M308" s="135"/>
      <c r="N308" s="171"/>
      <c r="O308" s="171"/>
      <c r="P308" s="171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</row>
    <row r="309">
      <c r="A309" s="135"/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  <c r="L309" s="135"/>
      <c r="M309" s="135"/>
      <c r="N309" s="171"/>
      <c r="O309" s="171"/>
      <c r="P309" s="171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</row>
    <row r="310">
      <c r="A310" s="135"/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  <c r="L310" s="135"/>
      <c r="M310" s="135"/>
      <c r="N310" s="171"/>
      <c r="O310" s="171"/>
      <c r="P310" s="171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</row>
    <row r="311">
      <c r="A311" s="135"/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  <c r="L311" s="135"/>
      <c r="M311" s="135"/>
      <c r="N311" s="171"/>
      <c r="O311" s="171"/>
      <c r="P311" s="171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</row>
    <row r="312">
      <c r="A312" s="135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71"/>
      <c r="O312" s="171"/>
      <c r="P312" s="171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</row>
    <row r="313">
      <c r="A313" s="135"/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  <c r="L313" s="135"/>
      <c r="M313" s="135"/>
      <c r="N313" s="171"/>
      <c r="O313" s="171"/>
      <c r="P313" s="171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</row>
    <row r="314">
      <c r="A314" s="135"/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  <c r="L314" s="135"/>
      <c r="M314" s="135"/>
      <c r="N314" s="171"/>
      <c r="O314" s="171"/>
      <c r="P314" s="171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</row>
    <row r="315">
      <c r="A315" s="135"/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  <c r="L315" s="135"/>
      <c r="M315" s="135"/>
      <c r="N315" s="171"/>
      <c r="O315" s="171"/>
      <c r="P315" s="171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</row>
    <row r="316">
      <c r="A316" s="135"/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  <c r="L316" s="135"/>
      <c r="M316" s="135"/>
      <c r="N316" s="171"/>
      <c r="O316" s="171"/>
      <c r="P316" s="171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</row>
    <row r="317">
      <c r="A317" s="135"/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  <c r="L317" s="135"/>
      <c r="M317" s="135"/>
      <c r="N317" s="171"/>
      <c r="O317" s="171"/>
      <c r="P317" s="171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</row>
    <row r="318">
      <c r="A318" s="135"/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  <c r="L318" s="135"/>
      <c r="M318" s="135"/>
      <c r="N318" s="171"/>
      <c r="O318" s="171"/>
      <c r="P318" s="171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</row>
    <row r="319">
      <c r="A319" s="135"/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  <c r="L319" s="135"/>
      <c r="M319" s="135"/>
      <c r="N319" s="171"/>
      <c r="O319" s="171"/>
      <c r="P319" s="171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</row>
    <row r="320">
      <c r="A320" s="135"/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  <c r="L320" s="135"/>
      <c r="M320" s="135"/>
      <c r="N320" s="171"/>
      <c r="O320" s="171"/>
      <c r="P320" s="171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</row>
    <row r="321">
      <c r="A321" s="135"/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  <c r="L321" s="135"/>
      <c r="M321" s="135"/>
      <c r="N321" s="171"/>
      <c r="O321" s="171"/>
      <c r="P321" s="171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</row>
    <row r="322">
      <c r="A322" s="135"/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  <c r="L322" s="135"/>
      <c r="M322" s="135"/>
      <c r="N322" s="171"/>
      <c r="O322" s="171"/>
      <c r="P322" s="171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</row>
    <row r="323">
      <c r="A323" s="135"/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  <c r="L323" s="135"/>
      <c r="M323" s="135"/>
      <c r="N323" s="171"/>
      <c r="O323" s="171"/>
      <c r="P323" s="171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</row>
    <row r="324">
      <c r="A324" s="135"/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  <c r="L324" s="135"/>
      <c r="M324" s="135"/>
      <c r="N324" s="171"/>
      <c r="O324" s="171"/>
      <c r="P324" s="171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</row>
    <row r="325">
      <c r="A325" s="135"/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  <c r="L325" s="135"/>
      <c r="M325" s="135"/>
      <c r="N325" s="171"/>
      <c r="O325" s="171"/>
      <c r="P325" s="171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</row>
    <row r="326">
      <c r="A326" s="135"/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  <c r="L326" s="135"/>
      <c r="M326" s="135"/>
      <c r="N326" s="171"/>
      <c r="O326" s="171"/>
      <c r="P326" s="171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</row>
    <row r="327">
      <c r="A327" s="135"/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  <c r="L327" s="135"/>
      <c r="M327" s="135"/>
      <c r="N327" s="171"/>
      <c r="O327" s="171"/>
      <c r="P327" s="171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</row>
    <row r="328">
      <c r="A328" s="135"/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  <c r="L328" s="135"/>
      <c r="M328" s="135"/>
      <c r="N328" s="171"/>
      <c r="O328" s="171"/>
      <c r="P328" s="171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</row>
    <row r="329">
      <c r="A329" s="135"/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71"/>
      <c r="O329" s="171"/>
      <c r="P329" s="171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</row>
    <row r="330">
      <c r="A330" s="135"/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  <c r="L330" s="135"/>
      <c r="M330" s="135"/>
      <c r="N330" s="171"/>
      <c r="O330" s="171"/>
      <c r="P330" s="171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</row>
    <row r="331">
      <c r="A331" s="135"/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  <c r="L331" s="135"/>
      <c r="M331" s="135"/>
      <c r="N331" s="171"/>
      <c r="O331" s="171"/>
      <c r="P331" s="171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</row>
    <row r="332">
      <c r="A332" s="135"/>
      <c r="B332" s="135"/>
      <c r="C332" s="135"/>
      <c r="D332" s="135"/>
      <c r="E332" s="135"/>
      <c r="F332" s="135"/>
      <c r="G332" s="135"/>
      <c r="H332" s="135"/>
      <c r="I332" s="135"/>
      <c r="J332" s="135"/>
      <c r="K332" s="135"/>
      <c r="L332" s="135"/>
      <c r="M332" s="135"/>
      <c r="N332" s="171"/>
      <c r="O332" s="171"/>
      <c r="P332" s="171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</row>
    <row r="333">
      <c r="A333" s="135"/>
      <c r="B333" s="135"/>
      <c r="C333" s="135"/>
      <c r="D333" s="135"/>
      <c r="E333" s="135"/>
      <c r="F333" s="135"/>
      <c r="G333" s="135"/>
      <c r="H333" s="135"/>
      <c r="I333" s="135"/>
      <c r="J333" s="135"/>
      <c r="K333" s="135"/>
      <c r="L333" s="135"/>
      <c r="M333" s="135"/>
      <c r="N333" s="171"/>
      <c r="O333" s="171"/>
      <c r="P333" s="171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</row>
    <row r="334">
      <c r="A334" s="135"/>
      <c r="B334" s="135"/>
      <c r="C334" s="135"/>
      <c r="D334" s="135"/>
      <c r="E334" s="135"/>
      <c r="F334" s="135"/>
      <c r="G334" s="135"/>
      <c r="H334" s="135"/>
      <c r="I334" s="135"/>
      <c r="J334" s="135"/>
      <c r="K334" s="135"/>
      <c r="L334" s="135"/>
      <c r="M334" s="135"/>
      <c r="N334" s="171"/>
      <c r="O334" s="171"/>
      <c r="P334" s="171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</row>
    <row r="335">
      <c r="A335" s="135"/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  <c r="L335" s="135"/>
      <c r="M335" s="135"/>
      <c r="N335" s="171"/>
      <c r="O335" s="171"/>
      <c r="P335" s="171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</row>
    <row r="336">
      <c r="A336" s="135"/>
      <c r="B336" s="135"/>
      <c r="C336" s="135"/>
      <c r="D336" s="135"/>
      <c r="E336" s="135"/>
      <c r="F336" s="135"/>
      <c r="G336" s="135"/>
      <c r="H336" s="135"/>
      <c r="I336" s="135"/>
      <c r="J336" s="135"/>
      <c r="K336" s="135"/>
      <c r="L336" s="135"/>
      <c r="M336" s="135"/>
      <c r="N336" s="171"/>
      <c r="O336" s="171"/>
      <c r="P336" s="171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</row>
    <row r="337">
      <c r="A337" s="135"/>
      <c r="B337" s="135"/>
      <c r="C337" s="135"/>
      <c r="D337" s="135"/>
      <c r="E337" s="135"/>
      <c r="F337" s="135"/>
      <c r="G337" s="135"/>
      <c r="H337" s="135"/>
      <c r="I337" s="135"/>
      <c r="J337" s="135"/>
      <c r="K337" s="135"/>
      <c r="L337" s="135"/>
      <c r="M337" s="135"/>
      <c r="N337" s="171"/>
      <c r="O337" s="171"/>
      <c r="P337" s="171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</row>
    <row r="338">
      <c r="A338" s="135"/>
      <c r="B338" s="135"/>
      <c r="C338" s="135"/>
      <c r="D338" s="135"/>
      <c r="E338" s="135"/>
      <c r="F338" s="135"/>
      <c r="G338" s="135"/>
      <c r="H338" s="135"/>
      <c r="I338" s="135"/>
      <c r="J338" s="135"/>
      <c r="K338" s="135"/>
      <c r="L338" s="135"/>
      <c r="M338" s="135"/>
      <c r="N338" s="171"/>
      <c r="O338" s="171"/>
      <c r="P338" s="171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</row>
    <row r="339">
      <c r="A339" s="135"/>
      <c r="B339" s="135"/>
      <c r="C339" s="135"/>
      <c r="D339" s="135"/>
      <c r="E339" s="135"/>
      <c r="F339" s="135"/>
      <c r="G339" s="135"/>
      <c r="H339" s="135"/>
      <c r="I339" s="135"/>
      <c r="J339" s="135"/>
      <c r="K339" s="135"/>
      <c r="L339" s="135"/>
      <c r="M339" s="135"/>
      <c r="N339" s="171"/>
      <c r="O339" s="171"/>
      <c r="P339" s="171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</row>
    <row r="340">
      <c r="A340" s="135"/>
      <c r="B340" s="135"/>
      <c r="C340" s="135"/>
      <c r="D340" s="135"/>
      <c r="E340" s="135"/>
      <c r="F340" s="135"/>
      <c r="G340" s="135"/>
      <c r="H340" s="135"/>
      <c r="I340" s="135"/>
      <c r="J340" s="135"/>
      <c r="K340" s="135"/>
      <c r="L340" s="135"/>
      <c r="M340" s="135"/>
      <c r="N340" s="171"/>
      <c r="O340" s="171"/>
      <c r="P340" s="171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</row>
    <row r="341">
      <c r="A341" s="135"/>
      <c r="B341" s="135"/>
      <c r="C341" s="135"/>
      <c r="D341" s="135"/>
      <c r="E341" s="135"/>
      <c r="F341" s="135"/>
      <c r="G341" s="135"/>
      <c r="H341" s="135"/>
      <c r="I341" s="135"/>
      <c r="J341" s="135"/>
      <c r="K341" s="135"/>
      <c r="L341" s="135"/>
      <c r="M341" s="135"/>
      <c r="N341" s="171"/>
      <c r="O341" s="171"/>
      <c r="P341" s="171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</row>
    <row r="342">
      <c r="A342" s="135"/>
      <c r="B342" s="135"/>
      <c r="C342" s="135"/>
      <c r="D342" s="135"/>
      <c r="E342" s="135"/>
      <c r="F342" s="135"/>
      <c r="G342" s="135"/>
      <c r="H342" s="135"/>
      <c r="I342" s="135"/>
      <c r="J342" s="135"/>
      <c r="K342" s="135"/>
      <c r="L342" s="135"/>
      <c r="M342" s="135"/>
      <c r="N342" s="171"/>
      <c r="O342" s="171"/>
      <c r="P342" s="171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</row>
    <row r="343">
      <c r="A343" s="135"/>
      <c r="B343" s="135"/>
      <c r="C343" s="135"/>
      <c r="D343" s="135"/>
      <c r="E343" s="135"/>
      <c r="F343" s="135"/>
      <c r="G343" s="135"/>
      <c r="H343" s="135"/>
      <c r="I343" s="135"/>
      <c r="J343" s="135"/>
      <c r="K343" s="135"/>
      <c r="L343" s="135"/>
      <c r="M343" s="135"/>
      <c r="N343" s="171"/>
      <c r="O343" s="171"/>
      <c r="P343" s="171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</row>
    <row r="344">
      <c r="A344" s="135"/>
      <c r="B344" s="135"/>
      <c r="C344" s="135"/>
      <c r="D344" s="135"/>
      <c r="E344" s="135"/>
      <c r="F344" s="135"/>
      <c r="G344" s="135"/>
      <c r="H344" s="135"/>
      <c r="I344" s="135"/>
      <c r="J344" s="135"/>
      <c r="K344" s="135"/>
      <c r="L344" s="135"/>
      <c r="M344" s="135"/>
      <c r="N344" s="171"/>
      <c r="O344" s="171"/>
      <c r="P344" s="171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</row>
    <row r="345">
      <c r="A345" s="135"/>
      <c r="B345" s="135"/>
      <c r="C345" s="135"/>
      <c r="D345" s="135"/>
      <c r="E345" s="135"/>
      <c r="F345" s="135"/>
      <c r="G345" s="135"/>
      <c r="H345" s="135"/>
      <c r="I345" s="135"/>
      <c r="J345" s="135"/>
      <c r="K345" s="135"/>
      <c r="L345" s="135"/>
      <c r="M345" s="135"/>
      <c r="N345" s="171"/>
      <c r="O345" s="171"/>
      <c r="P345" s="171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</row>
    <row r="346">
      <c r="A346" s="135"/>
      <c r="B346" s="135"/>
      <c r="C346" s="135"/>
      <c r="D346" s="135"/>
      <c r="E346" s="135"/>
      <c r="F346" s="135"/>
      <c r="G346" s="135"/>
      <c r="H346" s="135"/>
      <c r="I346" s="135"/>
      <c r="J346" s="135"/>
      <c r="K346" s="135"/>
      <c r="L346" s="135"/>
      <c r="M346" s="135"/>
      <c r="N346" s="171"/>
      <c r="O346" s="171"/>
      <c r="P346" s="171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</row>
    <row r="347">
      <c r="A347" s="135"/>
      <c r="B347" s="135"/>
      <c r="C347" s="135"/>
      <c r="D347" s="135"/>
      <c r="E347" s="135"/>
      <c r="F347" s="135"/>
      <c r="G347" s="135"/>
      <c r="H347" s="135"/>
      <c r="I347" s="135"/>
      <c r="J347" s="135"/>
      <c r="K347" s="135"/>
      <c r="L347" s="135"/>
      <c r="M347" s="135"/>
      <c r="N347" s="171"/>
      <c r="O347" s="171"/>
      <c r="P347" s="171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</row>
    <row r="348">
      <c r="A348" s="135"/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  <c r="L348" s="135"/>
      <c r="M348" s="135"/>
      <c r="N348" s="171"/>
      <c r="O348" s="171"/>
      <c r="P348" s="171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</row>
    <row r="349">
      <c r="A349" s="135"/>
      <c r="B349" s="135"/>
      <c r="C349" s="135"/>
      <c r="D349" s="135"/>
      <c r="E349" s="135"/>
      <c r="F349" s="135"/>
      <c r="G349" s="135"/>
      <c r="H349" s="135"/>
      <c r="I349" s="135"/>
      <c r="J349" s="135"/>
      <c r="K349" s="135"/>
      <c r="L349" s="135"/>
      <c r="M349" s="135"/>
      <c r="N349" s="171"/>
      <c r="O349" s="171"/>
      <c r="P349" s="171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</row>
    <row r="350">
      <c r="A350" s="135"/>
      <c r="B350" s="135"/>
      <c r="C350" s="135"/>
      <c r="D350" s="135"/>
      <c r="E350" s="135"/>
      <c r="F350" s="135"/>
      <c r="G350" s="135"/>
      <c r="H350" s="135"/>
      <c r="I350" s="135"/>
      <c r="J350" s="135"/>
      <c r="K350" s="135"/>
      <c r="L350" s="135"/>
      <c r="M350" s="135"/>
      <c r="N350" s="171"/>
      <c r="O350" s="171"/>
      <c r="P350" s="171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</row>
    <row r="351">
      <c r="A351" s="135"/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  <c r="L351" s="135"/>
      <c r="M351" s="135"/>
      <c r="N351" s="171"/>
      <c r="O351" s="171"/>
      <c r="P351" s="171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</row>
    <row r="352">
      <c r="A352" s="135"/>
      <c r="B352" s="135"/>
      <c r="C352" s="135"/>
      <c r="D352" s="135"/>
      <c r="E352" s="135"/>
      <c r="F352" s="135"/>
      <c r="G352" s="135"/>
      <c r="H352" s="135"/>
      <c r="I352" s="135"/>
      <c r="J352" s="135"/>
      <c r="K352" s="135"/>
      <c r="L352" s="135"/>
      <c r="M352" s="135"/>
      <c r="N352" s="171"/>
      <c r="O352" s="171"/>
      <c r="P352" s="171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</row>
    <row r="353">
      <c r="A353" s="135"/>
      <c r="B353" s="135"/>
      <c r="C353" s="135"/>
      <c r="D353" s="135"/>
      <c r="E353" s="135"/>
      <c r="F353" s="135"/>
      <c r="G353" s="135"/>
      <c r="H353" s="135"/>
      <c r="I353" s="135"/>
      <c r="J353" s="135"/>
      <c r="K353" s="135"/>
      <c r="L353" s="135"/>
      <c r="M353" s="135"/>
      <c r="N353" s="171"/>
      <c r="O353" s="171"/>
      <c r="P353" s="171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</row>
    <row r="354">
      <c r="A354" s="135"/>
      <c r="B354" s="135"/>
      <c r="C354" s="135"/>
      <c r="D354" s="135"/>
      <c r="E354" s="135"/>
      <c r="F354" s="135"/>
      <c r="G354" s="135"/>
      <c r="H354" s="135"/>
      <c r="I354" s="135"/>
      <c r="J354" s="135"/>
      <c r="K354" s="135"/>
      <c r="L354" s="135"/>
      <c r="M354" s="135"/>
      <c r="N354" s="171"/>
      <c r="O354" s="171"/>
      <c r="P354" s="171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</row>
    <row r="355">
      <c r="A355" s="135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  <c r="L355" s="135"/>
      <c r="M355" s="135"/>
      <c r="N355" s="171"/>
      <c r="O355" s="171"/>
      <c r="P355" s="171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</row>
    <row r="356">
      <c r="A356" s="135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  <c r="L356" s="135"/>
      <c r="M356" s="135"/>
      <c r="N356" s="171"/>
      <c r="O356" s="171"/>
      <c r="P356" s="171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</row>
    <row r="357">
      <c r="A357" s="135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  <c r="L357" s="135"/>
      <c r="M357" s="135"/>
      <c r="N357" s="171"/>
      <c r="O357" s="171"/>
      <c r="P357" s="171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</row>
    <row r="358">
      <c r="A358" s="135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  <c r="L358" s="135"/>
      <c r="M358" s="135"/>
      <c r="N358" s="171"/>
      <c r="O358" s="171"/>
      <c r="P358" s="171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</row>
    <row r="359">
      <c r="A359" s="135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  <c r="L359" s="135"/>
      <c r="M359" s="135"/>
      <c r="N359" s="171"/>
      <c r="O359" s="171"/>
      <c r="P359" s="171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</row>
    <row r="360">
      <c r="A360" s="135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  <c r="L360" s="135"/>
      <c r="M360" s="135"/>
      <c r="N360" s="171"/>
      <c r="O360" s="171"/>
      <c r="P360" s="171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</row>
    <row r="361">
      <c r="A361" s="135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  <c r="L361" s="135"/>
      <c r="M361" s="135"/>
      <c r="N361" s="171"/>
      <c r="O361" s="171"/>
      <c r="P361" s="171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</row>
    <row r="362">
      <c r="A362" s="135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  <c r="L362" s="135"/>
      <c r="M362" s="135"/>
      <c r="N362" s="171"/>
      <c r="O362" s="171"/>
      <c r="P362" s="171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</row>
    <row r="363">
      <c r="A363" s="135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  <c r="L363" s="135"/>
      <c r="M363" s="135"/>
      <c r="N363" s="171"/>
      <c r="O363" s="171"/>
      <c r="P363" s="171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</row>
    <row r="364">
      <c r="A364" s="135"/>
      <c r="B364" s="135"/>
      <c r="C364" s="135"/>
      <c r="D364" s="135"/>
      <c r="E364" s="135"/>
      <c r="F364" s="135"/>
      <c r="G364" s="135"/>
      <c r="H364" s="135"/>
      <c r="I364" s="135"/>
      <c r="J364" s="135"/>
      <c r="K364" s="135"/>
      <c r="L364" s="135"/>
      <c r="M364" s="135"/>
      <c r="N364" s="171"/>
      <c r="O364" s="171"/>
      <c r="P364" s="171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</row>
    <row r="365">
      <c r="A365" s="135"/>
      <c r="B365" s="135"/>
      <c r="C365" s="135"/>
      <c r="D365" s="135"/>
      <c r="E365" s="135"/>
      <c r="F365" s="135"/>
      <c r="G365" s="135"/>
      <c r="H365" s="135"/>
      <c r="I365" s="135"/>
      <c r="J365" s="135"/>
      <c r="K365" s="135"/>
      <c r="L365" s="135"/>
      <c r="M365" s="135"/>
      <c r="N365" s="171"/>
      <c r="O365" s="171"/>
      <c r="P365" s="171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</row>
    <row r="366">
      <c r="A366" s="135"/>
      <c r="B366" s="135"/>
      <c r="C366" s="135"/>
      <c r="D366" s="135"/>
      <c r="E366" s="135"/>
      <c r="F366" s="135"/>
      <c r="G366" s="135"/>
      <c r="H366" s="135"/>
      <c r="I366" s="135"/>
      <c r="J366" s="135"/>
      <c r="K366" s="135"/>
      <c r="L366" s="135"/>
      <c r="M366" s="135"/>
      <c r="N366" s="171"/>
      <c r="O366" s="171"/>
      <c r="P366" s="171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</row>
    <row r="367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  <c r="L367" s="135"/>
      <c r="M367" s="135"/>
      <c r="N367" s="171"/>
      <c r="O367" s="171"/>
      <c r="P367" s="171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</row>
    <row r="368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  <c r="L368" s="135"/>
      <c r="M368" s="135"/>
      <c r="N368" s="171"/>
      <c r="O368" s="171"/>
      <c r="P368" s="171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</row>
    <row r="369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  <c r="L369" s="135"/>
      <c r="M369" s="135"/>
      <c r="N369" s="171"/>
      <c r="O369" s="171"/>
      <c r="P369" s="171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</row>
    <row r="370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71"/>
      <c r="O370" s="171"/>
      <c r="P370" s="171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</row>
    <row r="371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  <c r="L371" s="135"/>
      <c r="M371" s="135"/>
      <c r="N371" s="171"/>
      <c r="O371" s="171"/>
      <c r="P371" s="171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</row>
    <row r="372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  <c r="L372" s="135"/>
      <c r="M372" s="135"/>
      <c r="N372" s="171"/>
      <c r="O372" s="171"/>
      <c r="P372" s="171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</row>
    <row r="373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  <c r="L373" s="135"/>
      <c r="M373" s="135"/>
      <c r="N373" s="171"/>
      <c r="O373" s="171"/>
      <c r="P373" s="171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</row>
    <row r="374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  <c r="L374" s="135"/>
      <c r="M374" s="135"/>
      <c r="N374" s="171"/>
      <c r="O374" s="171"/>
      <c r="P374" s="171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</row>
    <row r="375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71"/>
      <c r="O375" s="171"/>
      <c r="P375" s="171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</row>
    <row r="376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71"/>
      <c r="O376" s="171"/>
      <c r="P376" s="171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</row>
    <row r="377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71"/>
      <c r="O377" s="171"/>
      <c r="P377" s="171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</row>
    <row r="378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71"/>
      <c r="O378" s="171"/>
      <c r="P378" s="171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</row>
    <row r="379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71"/>
      <c r="O379" s="171"/>
      <c r="P379" s="171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</row>
    <row r="380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71"/>
      <c r="O380" s="171"/>
      <c r="P380" s="171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</row>
    <row r="38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71"/>
      <c r="O381" s="171"/>
      <c r="P381" s="171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</row>
    <row r="382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71"/>
      <c r="O382" s="171"/>
      <c r="P382" s="171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  <c r="AB382" s="135"/>
    </row>
    <row r="383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71"/>
      <c r="O383" s="171"/>
      <c r="P383" s="171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  <c r="AB383" s="135"/>
    </row>
    <row r="384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71"/>
      <c r="O384" s="171"/>
      <c r="P384" s="171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  <c r="AB384" s="135"/>
    </row>
    <row r="385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71"/>
      <c r="O385" s="171"/>
      <c r="P385" s="171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  <c r="AB385" s="135"/>
    </row>
    <row r="386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71"/>
      <c r="O386" s="171"/>
      <c r="P386" s="171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  <c r="AB386" s="135"/>
    </row>
    <row r="387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71"/>
      <c r="O387" s="171"/>
      <c r="P387" s="171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  <c r="AB387" s="135"/>
    </row>
    <row r="388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71"/>
      <c r="O388" s="171"/>
      <c r="P388" s="171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  <c r="AB388" s="135"/>
    </row>
    <row r="389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71"/>
      <c r="O389" s="171"/>
      <c r="P389" s="171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  <c r="AB389" s="135"/>
    </row>
    <row r="390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71"/>
      <c r="O390" s="171"/>
      <c r="P390" s="171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  <c r="AB390" s="135"/>
    </row>
    <row r="39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71"/>
      <c r="O391" s="171"/>
      <c r="P391" s="171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  <c r="AB391" s="135"/>
    </row>
    <row r="392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71"/>
      <c r="O392" s="171"/>
      <c r="P392" s="171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  <c r="AB392" s="135"/>
    </row>
    <row r="393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71"/>
      <c r="O393" s="171"/>
      <c r="P393" s="171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  <c r="AA393" s="135"/>
      <c r="AB393" s="135"/>
    </row>
    <row r="394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71"/>
      <c r="O394" s="171"/>
      <c r="P394" s="171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  <c r="AA394" s="135"/>
      <c r="AB394" s="135"/>
    </row>
    <row r="395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71"/>
      <c r="O395" s="171"/>
      <c r="P395" s="171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  <c r="AB395" s="135"/>
    </row>
    <row r="396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71"/>
      <c r="O396" s="171"/>
      <c r="P396" s="171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  <c r="AB396" s="135"/>
    </row>
    <row r="397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71"/>
      <c r="O397" s="171"/>
      <c r="P397" s="171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  <c r="AB397" s="135"/>
    </row>
    <row r="398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71"/>
      <c r="O398" s="171"/>
      <c r="P398" s="171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  <c r="AB398" s="135"/>
    </row>
    <row r="399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71"/>
      <c r="O399" s="171"/>
      <c r="P399" s="171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  <c r="AB399" s="135"/>
    </row>
    <row r="400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71"/>
      <c r="O400" s="171"/>
      <c r="P400" s="171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  <c r="AB400" s="135"/>
    </row>
    <row r="40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71"/>
      <c r="O401" s="171"/>
      <c r="P401" s="171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  <c r="AB401" s="135"/>
    </row>
    <row r="402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71"/>
      <c r="O402" s="171"/>
      <c r="P402" s="171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  <c r="AB402" s="135"/>
    </row>
    <row r="403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71"/>
      <c r="O403" s="171"/>
      <c r="P403" s="171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  <c r="AB403" s="135"/>
    </row>
    <row r="404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71"/>
      <c r="O404" s="171"/>
      <c r="P404" s="171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  <c r="AA404" s="135"/>
      <c r="AB404" s="135"/>
    </row>
    <row r="405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71"/>
      <c r="O405" s="171"/>
      <c r="P405" s="171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  <c r="AA405" s="135"/>
      <c r="AB405" s="135"/>
    </row>
    <row r="406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71"/>
      <c r="O406" s="171"/>
      <c r="P406" s="171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  <c r="AA406" s="135"/>
      <c r="AB406" s="135"/>
    </row>
    <row r="407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71"/>
      <c r="O407" s="171"/>
      <c r="P407" s="171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  <c r="AA407" s="135"/>
      <c r="AB407" s="135"/>
    </row>
    <row r="408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71"/>
      <c r="O408" s="171"/>
      <c r="P408" s="171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  <c r="AA408" s="135"/>
      <c r="AB408" s="135"/>
    </row>
    <row r="409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71"/>
      <c r="O409" s="171"/>
      <c r="P409" s="171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  <c r="AA409" s="135"/>
      <c r="AB409" s="135"/>
    </row>
    <row r="410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71"/>
      <c r="O410" s="171"/>
      <c r="P410" s="171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  <c r="AA410" s="135"/>
      <c r="AB410" s="135"/>
    </row>
    <row r="41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71"/>
      <c r="O411" s="171"/>
      <c r="P411" s="171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  <c r="AA411" s="135"/>
      <c r="AB411" s="135"/>
    </row>
    <row r="412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71"/>
      <c r="O412" s="171"/>
      <c r="P412" s="171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  <c r="AA412" s="135"/>
      <c r="AB412" s="135"/>
    </row>
    <row r="413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71"/>
      <c r="O413" s="171"/>
      <c r="P413" s="171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  <c r="AA413" s="135"/>
      <c r="AB413" s="135"/>
    </row>
    <row r="414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71"/>
      <c r="O414" s="171"/>
      <c r="P414" s="171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  <c r="AB414" s="135"/>
    </row>
    <row r="415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71"/>
      <c r="O415" s="171"/>
      <c r="P415" s="171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  <c r="AA415" s="135"/>
      <c r="AB415" s="135"/>
    </row>
    <row r="416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71"/>
      <c r="O416" s="171"/>
      <c r="P416" s="171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  <c r="AA416" s="135"/>
      <c r="AB416" s="135"/>
    </row>
    <row r="417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71"/>
      <c r="O417" s="171"/>
      <c r="P417" s="171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  <c r="AB417" s="135"/>
    </row>
    <row r="418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71"/>
      <c r="O418" s="171"/>
      <c r="P418" s="171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  <c r="AA418" s="135"/>
      <c r="AB418" s="135"/>
    </row>
    <row r="419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71"/>
      <c r="O419" s="171"/>
      <c r="P419" s="171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  <c r="AA419" s="135"/>
      <c r="AB419" s="135"/>
    </row>
    <row r="420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71"/>
      <c r="O420" s="171"/>
      <c r="P420" s="171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  <c r="AA420" s="135"/>
      <c r="AB420" s="135"/>
    </row>
    <row r="42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71"/>
      <c r="O421" s="171"/>
      <c r="P421" s="171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  <c r="AA421" s="135"/>
      <c r="AB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71"/>
      <c r="O422" s="171"/>
      <c r="P422" s="171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  <c r="AA422" s="135"/>
      <c r="AB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71"/>
      <c r="O423" s="171"/>
      <c r="P423" s="171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  <c r="AA423" s="135"/>
      <c r="AB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71"/>
      <c r="O424" s="171"/>
      <c r="P424" s="171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  <c r="AA424" s="135"/>
      <c r="AB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71"/>
      <c r="O425" s="171"/>
      <c r="P425" s="171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  <c r="AA425" s="135"/>
      <c r="AB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71"/>
      <c r="O426" s="171"/>
      <c r="P426" s="171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  <c r="AA426" s="135"/>
      <c r="AB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71"/>
      <c r="O427" s="171"/>
      <c r="P427" s="171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  <c r="AA427" s="135"/>
      <c r="AB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71"/>
      <c r="O428" s="171"/>
      <c r="P428" s="171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  <c r="AA428" s="135"/>
      <c r="AB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71"/>
      <c r="O429" s="171"/>
      <c r="P429" s="171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  <c r="AA429" s="135"/>
      <c r="AB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71"/>
      <c r="O430" s="171"/>
      <c r="P430" s="171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  <c r="AA430" s="135"/>
      <c r="AB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71"/>
      <c r="O431" s="171"/>
      <c r="P431" s="171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  <c r="AA431" s="135"/>
      <c r="AB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71"/>
      <c r="O432" s="171"/>
      <c r="P432" s="171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  <c r="AA432" s="135"/>
      <c r="AB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71"/>
      <c r="O433" s="171"/>
      <c r="P433" s="171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  <c r="AA433" s="135"/>
      <c r="AB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71"/>
      <c r="O434" s="171"/>
      <c r="P434" s="171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  <c r="AA434" s="135"/>
      <c r="AB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71"/>
      <c r="O435" s="171"/>
      <c r="P435" s="171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  <c r="AA435" s="135"/>
      <c r="AB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71"/>
      <c r="O436" s="171"/>
      <c r="P436" s="171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  <c r="AA436" s="135"/>
      <c r="AB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71"/>
      <c r="O437" s="171"/>
      <c r="P437" s="171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  <c r="AA437" s="135"/>
      <c r="AB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71"/>
      <c r="O438" s="171"/>
      <c r="P438" s="171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  <c r="AA438" s="135"/>
      <c r="AB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71"/>
      <c r="O439" s="171"/>
      <c r="P439" s="171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  <c r="AA439" s="135"/>
      <c r="AB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71"/>
      <c r="O440" s="171"/>
      <c r="P440" s="171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  <c r="AA440" s="135"/>
      <c r="AB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71"/>
      <c r="O441" s="171"/>
      <c r="P441" s="171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  <c r="AA441" s="135"/>
      <c r="AB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71"/>
      <c r="O442" s="171"/>
      <c r="P442" s="171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  <c r="AA442" s="135"/>
      <c r="AB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71"/>
      <c r="O443" s="171"/>
      <c r="P443" s="171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  <c r="AA443" s="135"/>
      <c r="AB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71"/>
      <c r="O444" s="171"/>
      <c r="P444" s="171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  <c r="AB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71"/>
      <c r="O445" s="171"/>
      <c r="P445" s="171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  <c r="AB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71"/>
      <c r="O446" s="171"/>
      <c r="P446" s="171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  <c r="AB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71"/>
      <c r="O447" s="171"/>
      <c r="P447" s="171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  <c r="AB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71"/>
      <c r="O448" s="171"/>
      <c r="P448" s="171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  <c r="AB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71"/>
      <c r="O449" s="171"/>
      <c r="P449" s="171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  <c r="AB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71"/>
      <c r="O450" s="171"/>
      <c r="P450" s="171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  <c r="AB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71"/>
      <c r="O451" s="171"/>
      <c r="P451" s="171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  <c r="AB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71"/>
      <c r="O452" s="171"/>
      <c r="P452" s="171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71"/>
      <c r="O453" s="171"/>
      <c r="P453" s="171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  <c r="AB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71"/>
      <c r="O454" s="171"/>
      <c r="P454" s="171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  <c r="AB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71"/>
      <c r="O455" s="171"/>
      <c r="P455" s="171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  <c r="AB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71"/>
      <c r="O456" s="171"/>
      <c r="P456" s="171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  <c r="AB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71"/>
      <c r="O457" s="171"/>
      <c r="P457" s="171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  <c r="AB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71"/>
      <c r="O458" s="171"/>
      <c r="P458" s="171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  <c r="AB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71"/>
      <c r="O459" s="171"/>
      <c r="P459" s="171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  <c r="AB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71"/>
      <c r="O460" s="171"/>
      <c r="P460" s="171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  <c r="AB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71"/>
      <c r="O461" s="171"/>
      <c r="P461" s="171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  <c r="AB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71"/>
      <c r="O462" s="171"/>
      <c r="P462" s="171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  <c r="AB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71"/>
      <c r="O463" s="171"/>
      <c r="P463" s="171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  <c r="AB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71"/>
      <c r="O464" s="171"/>
      <c r="P464" s="171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  <c r="AB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71"/>
      <c r="O465" s="171"/>
      <c r="P465" s="171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  <c r="AB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71"/>
      <c r="O466" s="171"/>
      <c r="P466" s="171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  <c r="AB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71"/>
      <c r="O467" s="171"/>
      <c r="P467" s="171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  <c r="AB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71"/>
      <c r="O468" s="171"/>
      <c r="P468" s="171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  <c r="AA468" s="135"/>
      <c r="AB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71"/>
      <c r="O469" s="171"/>
      <c r="P469" s="171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  <c r="AA469" s="135"/>
      <c r="AB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71"/>
      <c r="O470" s="171"/>
      <c r="P470" s="171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  <c r="AA470" s="135"/>
      <c r="AB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71"/>
      <c r="O471" s="171"/>
      <c r="P471" s="171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  <c r="AA471" s="135"/>
      <c r="AB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71"/>
      <c r="O472" s="171"/>
      <c r="P472" s="171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  <c r="AA472" s="135"/>
      <c r="AB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71"/>
      <c r="O473" s="171"/>
      <c r="P473" s="171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  <c r="AB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71"/>
      <c r="O474" s="171"/>
      <c r="P474" s="171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  <c r="AB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71"/>
      <c r="O475" s="171"/>
      <c r="P475" s="171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  <c r="AA475" s="135"/>
      <c r="AB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71"/>
      <c r="O476" s="171"/>
      <c r="P476" s="171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  <c r="AA476" s="135"/>
      <c r="AB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71"/>
      <c r="O477" s="171"/>
      <c r="P477" s="171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  <c r="AA477" s="135"/>
      <c r="AB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71"/>
      <c r="O478" s="171"/>
      <c r="P478" s="171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  <c r="AA478" s="135"/>
      <c r="AB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71"/>
      <c r="O479" s="171"/>
      <c r="P479" s="171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  <c r="AA479" s="135"/>
      <c r="AB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71"/>
      <c r="O480" s="171"/>
      <c r="P480" s="171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  <c r="AA480" s="135"/>
      <c r="AB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71"/>
      <c r="O481" s="171"/>
      <c r="P481" s="171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  <c r="AA481" s="135"/>
      <c r="AB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71"/>
      <c r="O482" s="171"/>
      <c r="P482" s="171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  <c r="AA482" s="135"/>
      <c r="AB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71"/>
      <c r="O483" s="171"/>
      <c r="P483" s="171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  <c r="AB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71"/>
      <c r="O484" s="171"/>
      <c r="P484" s="171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  <c r="AA484" s="135"/>
      <c r="AB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71"/>
      <c r="O485" s="171"/>
      <c r="P485" s="171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  <c r="AA485" s="135"/>
      <c r="AB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71"/>
      <c r="O486" s="171"/>
      <c r="P486" s="171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  <c r="AA486" s="135"/>
      <c r="AB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71"/>
      <c r="O487" s="171"/>
      <c r="P487" s="171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  <c r="AB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71"/>
      <c r="O488" s="171"/>
      <c r="P488" s="171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  <c r="AA488" s="135"/>
      <c r="AB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71"/>
      <c r="O489" s="171"/>
      <c r="P489" s="171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  <c r="AA489" s="135"/>
      <c r="AB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71"/>
      <c r="O490" s="171"/>
      <c r="P490" s="171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  <c r="AA490" s="135"/>
      <c r="AB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71"/>
      <c r="O491" s="171"/>
      <c r="P491" s="171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  <c r="AA491" s="135"/>
      <c r="AB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71"/>
      <c r="O492" s="171"/>
      <c r="P492" s="171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  <c r="AA492" s="135"/>
      <c r="AB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71"/>
      <c r="O493" s="171"/>
      <c r="P493" s="171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  <c r="AB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71"/>
      <c r="O494" s="171"/>
      <c r="P494" s="171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  <c r="AB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71"/>
      <c r="O495" s="171"/>
      <c r="P495" s="171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  <c r="AB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71"/>
      <c r="O496" s="171"/>
      <c r="P496" s="171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  <c r="AA496" s="135"/>
      <c r="AB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71"/>
      <c r="O497" s="171"/>
      <c r="P497" s="171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  <c r="AA497" s="135"/>
      <c r="AB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71"/>
      <c r="O498" s="171"/>
      <c r="P498" s="171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  <c r="AA498" s="135"/>
      <c r="AB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71"/>
      <c r="O499" s="171"/>
      <c r="P499" s="171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  <c r="AA499" s="135"/>
      <c r="AB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71"/>
      <c r="O500" s="171"/>
      <c r="P500" s="171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  <c r="AA500" s="135"/>
      <c r="AB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71"/>
      <c r="O501" s="171"/>
      <c r="P501" s="171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  <c r="AA501" s="135"/>
      <c r="AB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71"/>
      <c r="O502" s="171"/>
      <c r="P502" s="171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  <c r="AA502" s="135"/>
      <c r="AB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71"/>
      <c r="O503" s="171"/>
      <c r="P503" s="171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  <c r="AA503" s="135"/>
      <c r="AB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71"/>
      <c r="O504" s="171"/>
      <c r="P504" s="171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71"/>
      <c r="O505" s="171"/>
      <c r="P505" s="171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  <c r="AA505" s="135"/>
      <c r="AB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71"/>
      <c r="O506" s="171"/>
      <c r="P506" s="171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  <c r="AA506" s="135"/>
      <c r="AB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71"/>
      <c r="O507" s="171"/>
      <c r="P507" s="171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71"/>
      <c r="O508" s="171"/>
      <c r="P508" s="171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  <c r="AA508" s="135"/>
      <c r="AB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71"/>
      <c r="O509" s="171"/>
      <c r="P509" s="171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  <c r="AA509" s="135"/>
      <c r="AB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71"/>
      <c r="O510" s="171"/>
      <c r="P510" s="171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  <c r="AA510" s="135"/>
      <c r="AB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71"/>
      <c r="O511" s="171"/>
      <c r="P511" s="171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  <c r="AA511" s="135"/>
      <c r="AB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71"/>
      <c r="O512" s="171"/>
      <c r="P512" s="171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  <c r="AA512" s="135"/>
      <c r="AB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71"/>
      <c r="O513" s="171"/>
      <c r="P513" s="171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  <c r="AA513" s="135"/>
      <c r="AB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71"/>
      <c r="O514" s="171"/>
      <c r="P514" s="171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  <c r="AA514" s="135"/>
      <c r="AB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71"/>
      <c r="O515" s="171"/>
      <c r="P515" s="171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  <c r="AA515" s="135"/>
      <c r="AB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71"/>
      <c r="O516" s="171"/>
      <c r="P516" s="171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  <c r="AA516" s="135"/>
      <c r="AB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71"/>
      <c r="O517" s="171"/>
      <c r="P517" s="171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  <c r="AA517" s="135"/>
      <c r="AB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71"/>
      <c r="O518" s="171"/>
      <c r="P518" s="171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  <c r="AA518" s="135"/>
      <c r="AB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71"/>
      <c r="O519" s="171"/>
      <c r="P519" s="171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  <c r="AA519" s="135"/>
      <c r="AB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71"/>
      <c r="O520" s="171"/>
      <c r="P520" s="171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71"/>
      <c r="O521" s="171"/>
      <c r="P521" s="171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  <c r="AA521" s="135"/>
      <c r="AB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71"/>
      <c r="O522" s="171"/>
      <c r="P522" s="171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  <c r="AA522" s="135"/>
      <c r="AB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71"/>
      <c r="O523" s="171"/>
      <c r="P523" s="171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  <c r="AA523" s="135"/>
      <c r="AB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71"/>
      <c r="O524" s="171"/>
      <c r="P524" s="171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  <c r="AB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71"/>
      <c r="O525" s="171"/>
      <c r="P525" s="171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  <c r="AA525" s="135"/>
      <c r="AB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71"/>
      <c r="O526" s="171"/>
      <c r="P526" s="171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  <c r="AA526" s="135"/>
      <c r="AB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71"/>
      <c r="O527" s="171"/>
      <c r="P527" s="171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  <c r="AA527" s="135"/>
      <c r="AB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71"/>
      <c r="O528" s="171"/>
      <c r="P528" s="171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  <c r="AA528" s="135"/>
      <c r="AB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71"/>
      <c r="O529" s="171"/>
      <c r="P529" s="171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  <c r="AA529" s="135"/>
      <c r="AB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71"/>
      <c r="O530" s="171"/>
      <c r="P530" s="171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  <c r="AA530" s="135"/>
      <c r="AB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71"/>
      <c r="O531" s="171"/>
      <c r="P531" s="171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  <c r="AA531" s="135"/>
      <c r="AB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71"/>
      <c r="O532" s="171"/>
      <c r="P532" s="171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  <c r="AA532" s="135"/>
      <c r="AB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71"/>
      <c r="O533" s="171"/>
      <c r="P533" s="171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  <c r="AA533" s="135"/>
      <c r="AB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71"/>
      <c r="O534" s="171"/>
      <c r="P534" s="171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  <c r="AA534" s="135"/>
      <c r="AB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71"/>
      <c r="O535" s="171"/>
      <c r="P535" s="171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  <c r="AA535" s="135"/>
      <c r="AB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71"/>
      <c r="O536" s="171"/>
      <c r="P536" s="171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  <c r="AA536" s="135"/>
      <c r="AB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71"/>
      <c r="O537" s="171"/>
      <c r="P537" s="171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  <c r="AA537" s="135"/>
      <c r="AB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71"/>
      <c r="O538" s="171"/>
      <c r="P538" s="171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  <c r="AA538" s="135"/>
      <c r="AB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71"/>
      <c r="O539" s="171"/>
      <c r="P539" s="171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  <c r="AA539" s="135"/>
      <c r="AB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71"/>
      <c r="O540" s="171"/>
      <c r="P540" s="171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  <c r="AA540" s="135"/>
      <c r="AB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71"/>
      <c r="O541" s="171"/>
      <c r="P541" s="171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  <c r="AA541" s="135"/>
      <c r="AB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71"/>
      <c r="O542" s="171"/>
      <c r="P542" s="171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  <c r="AA542" s="135"/>
      <c r="AB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71"/>
      <c r="O543" s="171"/>
      <c r="P543" s="171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  <c r="AA543" s="135"/>
      <c r="AB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71"/>
      <c r="O544" s="171"/>
      <c r="P544" s="171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  <c r="AA544" s="135"/>
      <c r="AB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71"/>
      <c r="O545" s="171"/>
      <c r="P545" s="171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  <c r="AA545" s="135"/>
      <c r="AB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71"/>
      <c r="O546" s="171"/>
      <c r="P546" s="171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  <c r="AA546" s="135"/>
      <c r="AB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71"/>
      <c r="O547" s="171"/>
      <c r="P547" s="171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  <c r="AA547" s="135"/>
      <c r="AB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71"/>
      <c r="O548" s="171"/>
      <c r="P548" s="171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  <c r="AA548" s="135"/>
      <c r="AB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71"/>
      <c r="O549" s="171"/>
      <c r="P549" s="171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  <c r="AA549" s="135"/>
      <c r="AB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71"/>
      <c r="O550" s="171"/>
      <c r="P550" s="171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  <c r="AA550" s="135"/>
      <c r="AB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71"/>
      <c r="O551" s="171"/>
      <c r="P551" s="171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  <c r="AA551" s="135"/>
      <c r="AB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71"/>
      <c r="O552" s="171"/>
      <c r="P552" s="171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  <c r="AA552" s="135"/>
      <c r="AB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71"/>
      <c r="O553" s="171"/>
      <c r="P553" s="171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  <c r="AA553" s="135"/>
      <c r="AB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71"/>
      <c r="O554" s="171"/>
      <c r="P554" s="171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  <c r="AA554" s="135"/>
      <c r="AB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71"/>
      <c r="O555" s="171"/>
      <c r="P555" s="171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  <c r="AA555" s="135"/>
      <c r="AB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71"/>
      <c r="O556" s="171"/>
      <c r="P556" s="171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  <c r="AA556" s="135"/>
      <c r="AB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71"/>
      <c r="O557" s="171"/>
      <c r="P557" s="171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  <c r="AA557" s="135"/>
      <c r="AB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71"/>
      <c r="O558" s="171"/>
      <c r="P558" s="171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  <c r="AA558" s="135"/>
      <c r="AB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71"/>
      <c r="O559" s="171"/>
      <c r="P559" s="171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  <c r="AA559" s="135"/>
      <c r="AB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71"/>
      <c r="O560" s="171"/>
      <c r="P560" s="171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  <c r="AA560" s="135"/>
      <c r="AB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71"/>
      <c r="O561" s="171"/>
      <c r="P561" s="171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  <c r="AA561" s="135"/>
      <c r="AB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71"/>
      <c r="O562" s="171"/>
      <c r="P562" s="171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71"/>
      <c r="O563" s="171"/>
      <c r="P563" s="171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71"/>
      <c r="O564" s="171"/>
      <c r="P564" s="171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  <c r="AA564" s="135"/>
      <c r="AB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71"/>
      <c r="O565" s="171"/>
      <c r="P565" s="171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  <c r="AA565" s="135"/>
      <c r="AB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71"/>
      <c r="O566" s="171"/>
      <c r="P566" s="171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  <c r="AA566" s="135"/>
      <c r="AB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71"/>
      <c r="O567" s="171"/>
      <c r="P567" s="171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  <c r="AA567" s="135"/>
      <c r="AB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71"/>
      <c r="O568" s="171"/>
      <c r="P568" s="171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  <c r="AA568" s="135"/>
      <c r="AB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71"/>
      <c r="O569" s="171"/>
      <c r="P569" s="171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  <c r="AA569" s="135"/>
      <c r="AB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71"/>
      <c r="O570" s="171"/>
      <c r="P570" s="171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  <c r="AA570" s="135"/>
      <c r="AB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71"/>
      <c r="O571" s="171"/>
      <c r="P571" s="171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  <c r="AA571" s="135"/>
      <c r="AB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71"/>
      <c r="O572" s="171"/>
      <c r="P572" s="171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  <c r="AA572" s="135"/>
      <c r="AB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71"/>
      <c r="O573" s="171"/>
      <c r="P573" s="171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71"/>
      <c r="O574" s="171"/>
      <c r="P574" s="171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71"/>
      <c r="O575" s="171"/>
      <c r="P575" s="171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71"/>
      <c r="O576" s="171"/>
      <c r="P576" s="171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  <c r="AA576" s="135"/>
      <c r="AB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71"/>
      <c r="O577" s="171"/>
      <c r="P577" s="171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  <c r="AA577" s="135"/>
      <c r="AB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71"/>
      <c r="O578" s="171"/>
      <c r="P578" s="171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  <c r="AA578" s="135"/>
      <c r="AB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71"/>
      <c r="O579" s="171"/>
      <c r="P579" s="171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71"/>
      <c r="O580" s="171"/>
      <c r="P580" s="171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  <c r="AA580" s="135"/>
      <c r="AB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71"/>
      <c r="O581" s="171"/>
      <c r="P581" s="171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  <c r="AA581" s="135"/>
      <c r="AB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71"/>
      <c r="O582" s="171"/>
      <c r="P582" s="171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  <c r="AA582" s="135"/>
      <c r="AB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71"/>
      <c r="O583" s="171"/>
      <c r="P583" s="171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  <c r="AA583" s="135"/>
      <c r="AB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71"/>
      <c r="O584" s="171"/>
      <c r="P584" s="171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  <c r="AA584" s="135"/>
      <c r="AB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71"/>
      <c r="O585" s="171"/>
      <c r="P585" s="171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  <c r="AA585" s="135"/>
      <c r="AB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71"/>
      <c r="O586" s="171"/>
      <c r="P586" s="171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  <c r="AA586" s="135"/>
      <c r="AB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71"/>
      <c r="O587" s="171"/>
      <c r="P587" s="171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  <c r="AA587" s="135"/>
      <c r="AB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71"/>
      <c r="O588" s="171"/>
      <c r="P588" s="171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  <c r="AA588" s="135"/>
      <c r="AB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71"/>
      <c r="O589" s="171"/>
      <c r="P589" s="171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  <c r="AA589" s="135"/>
      <c r="AB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71"/>
      <c r="O590" s="171"/>
      <c r="P590" s="171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  <c r="AA590" s="135"/>
      <c r="AB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71"/>
      <c r="O591" s="171"/>
      <c r="P591" s="171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  <c r="AA591" s="135"/>
      <c r="AB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71"/>
      <c r="O592" s="171"/>
      <c r="P592" s="171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  <c r="AA592" s="135"/>
      <c r="AB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71"/>
      <c r="O593" s="171"/>
      <c r="P593" s="171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  <c r="AA593" s="135"/>
      <c r="AB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71"/>
      <c r="O594" s="171"/>
      <c r="P594" s="171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  <c r="AA594" s="135"/>
      <c r="AB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71"/>
      <c r="O595" s="171"/>
      <c r="P595" s="171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  <c r="AA595" s="135"/>
      <c r="AB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71"/>
      <c r="O596" s="171"/>
      <c r="P596" s="171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  <c r="AA596" s="135"/>
      <c r="AB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71"/>
      <c r="O597" s="171"/>
      <c r="P597" s="171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  <c r="AA597" s="135"/>
      <c r="AB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71"/>
      <c r="O598" s="171"/>
      <c r="P598" s="171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  <c r="AA598" s="135"/>
      <c r="AB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71"/>
      <c r="O599" s="171"/>
      <c r="P599" s="171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  <c r="AA599" s="135"/>
      <c r="AB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71"/>
      <c r="O600" s="171"/>
      <c r="P600" s="171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  <c r="AA600" s="135"/>
      <c r="AB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71"/>
      <c r="O601" s="171"/>
      <c r="P601" s="171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  <c r="AA601" s="135"/>
      <c r="AB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71"/>
      <c r="O602" s="171"/>
      <c r="P602" s="171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  <c r="AA602" s="135"/>
      <c r="AB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71"/>
      <c r="O603" s="171"/>
      <c r="P603" s="171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  <c r="AA603" s="135"/>
      <c r="AB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71"/>
      <c r="O604" s="171"/>
      <c r="P604" s="171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  <c r="AA604" s="135"/>
      <c r="AB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71"/>
      <c r="O605" s="171"/>
      <c r="P605" s="171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  <c r="AA605" s="135"/>
      <c r="AB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71"/>
      <c r="O606" s="171"/>
      <c r="P606" s="171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  <c r="AA606" s="135"/>
      <c r="AB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71"/>
      <c r="O607" s="171"/>
      <c r="P607" s="171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  <c r="AA607" s="135"/>
      <c r="AB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71"/>
      <c r="O608" s="171"/>
      <c r="P608" s="171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  <c r="AA608" s="135"/>
      <c r="AB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71"/>
      <c r="O609" s="171"/>
      <c r="P609" s="171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  <c r="AA609" s="135"/>
      <c r="AB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71"/>
      <c r="O610" s="171"/>
      <c r="P610" s="171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  <c r="AA610" s="135"/>
      <c r="AB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71"/>
      <c r="O611" s="171"/>
      <c r="P611" s="171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  <c r="AA611" s="135"/>
      <c r="AB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71"/>
      <c r="O612" s="171"/>
      <c r="P612" s="171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  <c r="AA612" s="135"/>
      <c r="AB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71"/>
      <c r="O613" s="171"/>
      <c r="P613" s="171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  <c r="AA613" s="135"/>
      <c r="AB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71"/>
      <c r="O614" s="171"/>
      <c r="P614" s="171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  <c r="AA614" s="135"/>
      <c r="AB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71"/>
      <c r="O615" s="171"/>
      <c r="P615" s="171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  <c r="AA615" s="135"/>
      <c r="AB615" s="135"/>
    </row>
    <row r="616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71"/>
      <c r="O616" s="171"/>
      <c r="P616" s="171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  <c r="AA616" s="135"/>
      <c r="AB616" s="135"/>
    </row>
    <row r="617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71"/>
      <c r="O617" s="171"/>
      <c r="P617" s="171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  <c r="AA617" s="135"/>
      <c r="AB617" s="135"/>
    </row>
    <row r="618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71"/>
      <c r="O618" s="171"/>
      <c r="P618" s="171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  <c r="AA618" s="135"/>
      <c r="AB618" s="135"/>
    </row>
    <row r="619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71"/>
      <c r="O619" s="171"/>
      <c r="P619" s="171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  <c r="AA619" s="135"/>
      <c r="AB619" s="135"/>
    </row>
    <row r="620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71"/>
      <c r="O620" s="171"/>
      <c r="P620" s="171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  <c r="AA620" s="135"/>
      <c r="AB620" s="135"/>
    </row>
    <row r="62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71"/>
      <c r="O621" s="171"/>
      <c r="P621" s="171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  <c r="AA621" s="135"/>
      <c r="AB621" s="135"/>
    </row>
    <row r="622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71"/>
      <c r="O622" s="171"/>
      <c r="P622" s="171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  <c r="AA622" s="135"/>
      <c r="AB622" s="135"/>
    </row>
    <row r="623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71"/>
      <c r="O623" s="171"/>
      <c r="P623" s="171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  <c r="AA623" s="135"/>
      <c r="AB623" s="135"/>
    </row>
    <row r="624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71"/>
      <c r="O624" s="171"/>
      <c r="P624" s="171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  <c r="AA624" s="135"/>
      <c r="AB624" s="135"/>
    </row>
    <row r="625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71"/>
      <c r="O625" s="171"/>
      <c r="P625" s="171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  <c r="AA625" s="135"/>
      <c r="AB625" s="135"/>
    </row>
    <row r="626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71"/>
      <c r="O626" s="171"/>
      <c r="P626" s="171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  <c r="AA626" s="135"/>
      <c r="AB626" s="135"/>
    </row>
    <row r="627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71"/>
      <c r="O627" s="171"/>
      <c r="P627" s="171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  <c r="AA627" s="135"/>
      <c r="AB627" s="135"/>
    </row>
    <row r="628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71"/>
      <c r="O628" s="171"/>
      <c r="P628" s="171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  <c r="AA628" s="135"/>
      <c r="AB628" s="135"/>
    </row>
    <row r="629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71"/>
      <c r="O629" s="171"/>
      <c r="P629" s="171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  <c r="AA629" s="135"/>
      <c r="AB629" s="135"/>
    </row>
    <row r="630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71"/>
      <c r="O630" s="171"/>
      <c r="P630" s="171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  <c r="AA630" s="135"/>
      <c r="AB630" s="135"/>
    </row>
    <row r="63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71"/>
      <c r="O631" s="171"/>
      <c r="P631" s="171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  <c r="AA631" s="135"/>
      <c r="AB631" s="135"/>
    </row>
    <row r="632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71"/>
      <c r="O632" s="171"/>
      <c r="P632" s="171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  <c r="AA632" s="135"/>
      <c r="AB632" s="135"/>
    </row>
    <row r="633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71"/>
      <c r="O633" s="171"/>
      <c r="P633" s="171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  <c r="AA633" s="135"/>
      <c r="AB633" s="135"/>
    </row>
    <row r="634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71"/>
      <c r="O634" s="171"/>
      <c r="P634" s="171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  <c r="AA634" s="135"/>
      <c r="AB634" s="135"/>
    </row>
    <row r="635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71"/>
      <c r="O635" s="171"/>
      <c r="P635" s="171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  <c r="AA635" s="135"/>
      <c r="AB635" s="135"/>
    </row>
    <row r="636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71"/>
      <c r="O636" s="171"/>
      <c r="P636" s="171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  <c r="AA636" s="135"/>
      <c r="AB636" s="135"/>
    </row>
    <row r="637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71"/>
      <c r="O637" s="171"/>
      <c r="P637" s="171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  <c r="AA637" s="135"/>
      <c r="AB637" s="135"/>
    </row>
    <row r="638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71"/>
      <c r="O638" s="171"/>
      <c r="P638" s="171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  <c r="AA638" s="135"/>
      <c r="AB638" s="135"/>
    </row>
    <row r="639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71"/>
      <c r="O639" s="171"/>
      <c r="P639" s="171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  <c r="AA639" s="135"/>
      <c r="AB639" s="135"/>
    </row>
    <row r="640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71"/>
      <c r="O640" s="171"/>
      <c r="P640" s="171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  <c r="AA640" s="135"/>
      <c r="AB640" s="135"/>
    </row>
    <row r="64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71"/>
      <c r="O641" s="171"/>
      <c r="P641" s="171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  <c r="AA641" s="135"/>
      <c r="AB641" s="135"/>
    </row>
    <row r="642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71"/>
      <c r="O642" s="171"/>
      <c r="P642" s="171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  <c r="AA642" s="135"/>
      <c r="AB642" s="135"/>
    </row>
    <row r="643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71"/>
      <c r="O643" s="171"/>
      <c r="P643" s="171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  <c r="AA643" s="135"/>
      <c r="AB643" s="135"/>
    </row>
    <row r="644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71"/>
      <c r="O644" s="171"/>
      <c r="P644" s="171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  <c r="AA644" s="135"/>
      <c r="AB644" s="135"/>
    </row>
    <row r="645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71"/>
      <c r="O645" s="171"/>
      <c r="P645" s="171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  <c r="AA645" s="135"/>
      <c r="AB645" s="135"/>
    </row>
    <row r="646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71"/>
      <c r="O646" s="171"/>
      <c r="P646" s="171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  <c r="AA646" s="135"/>
      <c r="AB646" s="135"/>
    </row>
    <row r="647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71"/>
      <c r="O647" s="171"/>
      <c r="P647" s="171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  <c r="AA647" s="135"/>
      <c r="AB647" s="135"/>
    </row>
    <row r="648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71"/>
      <c r="O648" s="171"/>
      <c r="P648" s="171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  <c r="AA648" s="135"/>
      <c r="AB648" s="135"/>
    </row>
    <row r="649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71"/>
      <c r="O649" s="171"/>
      <c r="P649" s="171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  <c r="AA649" s="135"/>
      <c r="AB649" s="135"/>
    </row>
    <row r="650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71"/>
      <c r="O650" s="171"/>
      <c r="P650" s="171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  <c r="AA650" s="135"/>
      <c r="AB650" s="135"/>
    </row>
    <row r="65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71"/>
      <c r="O651" s="171"/>
      <c r="P651" s="171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  <c r="AA651" s="135"/>
      <c r="AB651" s="135"/>
    </row>
    <row r="652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71"/>
      <c r="O652" s="171"/>
      <c r="P652" s="171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  <c r="AA652" s="135"/>
      <c r="AB652" s="135"/>
    </row>
    <row r="653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71"/>
      <c r="O653" s="171"/>
      <c r="P653" s="171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  <c r="AA653" s="135"/>
      <c r="AB653" s="135"/>
    </row>
    <row r="654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71"/>
      <c r="O654" s="171"/>
      <c r="P654" s="171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  <c r="AB654" s="135"/>
    </row>
    <row r="655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71"/>
      <c r="O655" s="171"/>
      <c r="P655" s="171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  <c r="AB655" s="135"/>
    </row>
    <row r="656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71"/>
      <c r="O656" s="171"/>
      <c r="P656" s="171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  <c r="AB656" s="135"/>
    </row>
    <row r="657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71"/>
      <c r="O657" s="171"/>
      <c r="P657" s="171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  <c r="AA657" s="135"/>
      <c r="AB657" s="135"/>
    </row>
    <row r="658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71"/>
      <c r="O658" s="171"/>
      <c r="P658" s="171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  <c r="AA658" s="135"/>
      <c r="AB658" s="135"/>
    </row>
    <row r="659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71"/>
      <c r="O659" s="171"/>
      <c r="P659" s="171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  <c r="AA659" s="135"/>
      <c r="AB659" s="135"/>
    </row>
    <row r="660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71"/>
      <c r="O660" s="171"/>
      <c r="P660" s="171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  <c r="AA660" s="135"/>
      <c r="AB660" s="135"/>
    </row>
    <row r="66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71"/>
      <c r="O661" s="171"/>
      <c r="P661" s="171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  <c r="AA661" s="135"/>
      <c r="AB661" s="135"/>
    </row>
    <row r="662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71"/>
      <c r="O662" s="171"/>
      <c r="P662" s="171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  <c r="AA662" s="135"/>
      <c r="AB662" s="135"/>
    </row>
    <row r="663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71"/>
      <c r="O663" s="171"/>
      <c r="P663" s="171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  <c r="AA663" s="135"/>
      <c r="AB663" s="135"/>
    </row>
    <row r="664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71"/>
      <c r="O664" s="171"/>
      <c r="P664" s="171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  <c r="AA664" s="135"/>
      <c r="AB664" s="135"/>
    </row>
    <row r="665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71"/>
      <c r="O665" s="171"/>
      <c r="P665" s="171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  <c r="AA665" s="135"/>
      <c r="AB665" s="135"/>
    </row>
    <row r="666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71"/>
      <c r="O666" s="171"/>
      <c r="P666" s="171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  <c r="AA666" s="135"/>
      <c r="AB666" s="135"/>
    </row>
    <row r="667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71"/>
      <c r="O667" s="171"/>
      <c r="P667" s="171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  <c r="AA667" s="135"/>
      <c r="AB667" s="135"/>
    </row>
    <row r="668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71"/>
      <c r="O668" s="171"/>
      <c r="P668" s="171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  <c r="AA668" s="135"/>
      <c r="AB668" s="135"/>
    </row>
    <row r="669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71"/>
      <c r="O669" s="171"/>
      <c r="P669" s="171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  <c r="AA669" s="135"/>
      <c r="AB669" s="135"/>
    </row>
    <row r="670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71"/>
      <c r="O670" s="171"/>
      <c r="P670" s="171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  <c r="AA670" s="135"/>
      <c r="AB670" s="135"/>
    </row>
    <row r="67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71"/>
      <c r="O671" s="171"/>
      <c r="P671" s="171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  <c r="AA671" s="135"/>
      <c r="AB671" s="135"/>
    </row>
    <row r="672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71"/>
      <c r="O672" s="171"/>
      <c r="P672" s="171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  <c r="AA672" s="135"/>
      <c r="AB672" s="135"/>
    </row>
    <row r="673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71"/>
      <c r="O673" s="171"/>
      <c r="P673" s="171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  <c r="AA673" s="135"/>
      <c r="AB673" s="135"/>
    </row>
    <row r="674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71"/>
      <c r="O674" s="171"/>
      <c r="P674" s="171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  <c r="AA674" s="135"/>
      <c r="AB674" s="135"/>
    </row>
    <row r="675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71"/>
      <c r="O675" s="171"/>
      <c r="P675" s="171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  <c r="AA675" s="135"/>
      <c r="AB675" s="135"/>
    </row>
    <row r="676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71"/>
      <c r="O676" s="171"/>
      <c r="P676" s="171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  <c r="AB676" s="135"/>
    </row>
    <row r="677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71"/>
      <c r="O677" s="171"/>
      <c r="P677" s="171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  <c r="AA677" s="135"/>
      <c r="AB677" s="135"/>
    </row>
    <row r="678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71"/>
      <c r="O678" s="171"/>
      <c r="P678" s="171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  <c r="AA678" s="135"/>
      <c r="AB678" s="135"/>
    </row>
    <row r="679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71"/>
      <c r="O679" s="171"/>
      <c r="P679" s="171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  <c r="AA679" s="135"/>
      <c r="AB679" s="135"/>
    </row>
    <row r="680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71"/>
      <c r="O680" s="171"/>
      <c r="P680" s="171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  <c r="AA680" s="135"/>
      <c r="AB680" s="135"/>
    </row>
    <row r="68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71"/>
      <c r="O681" s="171"/>
      <c r="P681" s="171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  <c r="AA681" s="135"/>
      <c r="AB681" s="135"/>
    </row>
    <row r="682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71"/>
      <c r="O682" s="171"/>
      <c r="P682" s="171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  <c r="AA682" s="135"/>
      <c r="AB682" s="135"/>
    </row>
    <row r="683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71"/>
      <c r="O683" s="171"/>
      <c r="P683" s="171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  <c r="AA683" s="135"/>
      <c r="AB683" s="135"/>
    </row>
    <row r="684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71"/>
      <c r="O684" s="171"/>
      <c r="P684" s="171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</row>
    <row r="685">
      <c r="A685" s="135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  <c r="L685" s="135"/>
      <c r="M685" s="135"/>
      <c r="N685" s="171"/>
      <c r="O685" s="171"/>
      <c r="P685" s="171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  <c r="AA685" s="135"/>
      <c r="AB685" s="135"/>
    </row>
    <row r="686">
      <c r="A686" s="135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  <c r="L686" s="135"/>
      <c r="M686" s="135"/>
      <c r="N686" s="171"/>
      <c r="O686" s="171"/>
      <c r="P686" s="171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  <c r="AA686" s="135"/>
      <c r="AB686" s="135"/>
    </row>
    <row r="687">
      <c r="A687" s="135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  <c r="L687" s="135"/>
      <c r="M687" s="135"/>
      <c r="N687" s="171"/>
      <c r="O687" s="171"/>
      <c r="P687" s="171"/>
      <c r="Q687" s="135"/>
      <c r="R687" s="135"/>
      <c r="S687" s="135"/>
      <c r="T687" s="135"/>
      <c r="U687" s="135"/>
      <c r="V687" s="135"/>
      <c r="W687" s="135"/>
      <c r="X687" s="135"/>
      <c r="Y687" s="135"/>
      <c r="Z687" s="135"/>
      <c r="AA687" s="135"/>
      <c r="AB687" s="135"/>
    </row>
    <row r="688">
      <c r="A688" s="135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  <c r="L688" s="135"/>
      <c r="M688" s="135"/>
      <c r="N688" s="171"/>
      <c r="O688" s="171"/>
      <c r="P688" s="171"/>
      <c r="Q688" s="135"/>
      <c r="R688" s="135"/>
      <c r="S688" s="135"/>
      <c r="T688" s="135"/>
      <c r="U688" s="135"/>
      <c r="V688" s="135"/>
      <c r="W688" s="135"/>
      <c r="X688" s="135"/>
      <c r="Y688" s="135"/>
      <c r="Z688" s="135"/>
      <c r="AA688" s="135"/>
      <c r="AB688" s="135"/>
    </row>
    <row r="689">
      <c r="A689" s="135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  <c r="L689" s="135"/>
      <c r="M689" s="135"/>
      <c r="N689" s="171"/>
      <c r="O689" s="171"/>
      <c r="P689" s="171"/>
      <c r="Q689" s="135"/>
      <c r="R689" s="135"/>
      <c r="S689" s="135"/>
      <c r="T689" s="135"/>
      <c r="U689" s="135"/>
      <c r="V689" s="135"/>
      <c r="W689" s="135"/>
      <c r="X689" s="135"/>
      <c r="Y689" s="135"/>
      <c r="Z689" s="135"/>
      <c r="AA689" s="135"/>
      <c r="AB689" s="135"/>
    </row>
    <row r="690">
      <c r="A690" s="135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  <c r="L690" s="135"/>
      <c r="M690" s="135"/>
      <c r="N690" s="171"/>
      <c r="O690" s="171"/>
      <c r="P690" s="171"/>
      <c r="Q690" s="135"/>
      <c r="R690" s="135"/>
      <c r="S690" s="135"/>
      <c r="T690" s="135"/>
      <c r="U690" s="135"/>
      <c r="V690" s="135"/>
      <c r="W690" s="135"/>
      <c r="X690" s="135"/>
      <c r="Y690" s="135"/>
      <c r="Z690" s="135"/>
      <c r="AA690" s="135"/>
      <c r="AB690" s="135"/>
    </row>
    <row r="691">
      <c r="A691" s="135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  <c r="L691" s="135"/>
      <c r="M691" s="135"/>
      <c r="N691" s="171"/>
      <c r="O691" s="171"/>
      <c r="P691" s="171"/>
      <c r="Q691" s="135"/>
      <c r="R691" s="135"/>
      <c r="S691" s="135"/>
      <c r="T691" s="135"/>
      <c r="U691" s="135"/>
      <c r="V691" s="135"/>
      <c r="W691" s="135"/>
      <c r="X691" s="135"/>
      <c r="Y691" s="135"/>
      <c r="Z691" s="135"/>
      <c r="AA691" s="135"/>
      <c r="AB691" s="135"/>
    </row>
    <row r="692">
      <c r="A692" s="135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  <c r="L692" s="135"/>
      <c r="M692" s="135"/>
      <c r="N692" s="171"/>
      <c r="O692" s="171"/>
      <c r="P692" s="171"/>
      <c r="Q692" s="135"/>
      <c r="R692" s="135"/>
      <c r="S692" s="135"/>
      <c r="T692" s="135"/>
      <c r="U692" s="135"/>
      <c r="V692" s="135"/>
      <c r="W692" s="135"/>
      <c r="X692" s="135"/>
      <c r="Y692" s="135"/>
      <c r="Z692" s="135"/>
      <c r="AA692" s="135"/>
      <c r="AB692" s="135"/>
    </row>
    <row r="693">
      <c r="A693" s="135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  <c r="L693" s="135"/>
      <c r="M693" s="135"/>
      <c r="N693" s="171"/>
      <c r="O693" s="171"/>
      <c r="P693" s="171"/>
      <c r="Q693" s="135"/>
      <c r="R693" s="135"/>
      <c r="S693" s="135"/>
      <c r="T693" s="135"/>
      <c r="U693" s="135"/>
      <c r="V693" s="135"/>
      <c r="W693" s="135"/>
      <c r="X693" s="135"/>
      <c r="Y693" s="135"/>
      <c r="Z693" s="135"/>
      <c r="AA693" s="135"/>
      <c r="AB693" s="135"/>
    </row>
    <row r="694">
      <c r="A694" s="135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  <c r="L694" s="135"/>
      <c r="M694" s="135"/>
      <c r="N694" s="171"/>
      <c r="O694" s="171"/>
      <c r="P694" s="171"/>
      <c r="Q694" s="135"/>
      <c r="R694" s="135"/>
      <c r="S694" s="135"/>
      <c r="T694" s="135"/>
      <c r="U694" s="135"/>
      <c r="V694" s="135"/>
      <c r="W694" s="135"/>
      <c r="X694" s="135"/>
      <c r="Y694" s="135"/>
      <c r="Z694" s="135"/>
      <c r="AA694" s="135"/>
      <c r="AB694" s="135"/>
    </row>
    <row r="695">
      <c r="A695" s="135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  <c r="L695" s="135"/>
      <c r="M695" s="135"/>
      <c r="N695" s="171"/>
      <c r="O695" s="171"/>
      <c r="P695" s="171"/>
      <c r="Q695" s="135"/>
      <c r="R695" s="135"/>
      <c r="S695" s="135"/>
      <c r="T695" s="135"/>
      <c r="U695" s="135"/>
      <c r="V695" s="135"/>
      <c r="W695" s="135"/>
      <c r="X695" s="135"/>
      <c r="Y695" s="135"/>
      <c r="Z695" s="135"/>
      <c r="AA695" s="135"/>
      <c r="AB695" s="135"/>
    </row>
    <row r="696">
      <c r="A696" s="135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  <c r="L696" s="135"/>
      <c r="M696" s="135"/>
      <c r="N696" s="171"/>
      <c r="O696" s="171"/>
      <c r="P696" s="171"/>
      <c r="Q696" s="135"/>
      <c r="R696" s="135"/>
      <c r="S696" s="135"/>
      <c r="T696" s="135"/>
      <c r="U696" s="135"/>
      <c r="V696" s="135"/>
      <c r="W696" s="135"/>
      <c r="X696" s="135"/>
      <c r="Y696" s="135"/>
      <c r="Z696" s="135"/>
      <c r="AA696" s="135"/>
      <c r="AB696" s="135"/>
    </row>
    <row r="697">
      <c r="A697" s="135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  <c r="L697" s="135"/>
      <c r="M697" s="135"/>
      <c r="N697" s="171"/>
      <c r="O697" s="171"/>
      <c r="P697" s="171"/>
      <c r="Q697" s="135"/>
      <c r="R697" s="135"/>
      <c r="S697" s="135"/>
      <c r="T697" s="135"/>
      <c r="U697" s="135"/>
      <c r="V697" s="135"/>
      <c r="W697" s="135"/>
      <c r="X697" s="135"/>
      <c r="Y697" s="135"/>
      <c r="Z697" s="135"/>
      <c r="AA697" s="135"/>
      <c r="AB697" s="135"/>
    </row>
    <row r="698">
      <c r="A698" s="135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  <c r="L698" s="135"/>
      <c r="M698" s="135"/>
      <c r="N698" s="171"/>
      <c r="O698" s="171"/>
      <c r="P698" s="171"/>
      <c r="Q698" s="135"/>
      <c r="R698" s="135"/>
      <c r="S698" s="135"/>
      <c r="T698" s="135"/>
      <c r="U698" s="135"/>
      <c r="V698" s="135"/>
      <c r="W698" s="135"/>
      <c r="X698" s="135"/>
      <c r="Y698" s="135"/>
      <c r="Z698" s="135"/>
      <c r="AA698" s="135"/>
      <c r="AB698" s="135"/>
    </row>
    <row r="699">
      <c r="A699" s="135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  <c r="L699" s="135"/>
      <c r="M699" s="135"/>
      <c r="N699" s="171"/>
      <c r="O699" s="171"/>
      <c r="P699" s="171"/>
      <c r="Q699" s="135"/>
      <c r="R699" s="135"/>
      <c r="S699" s="135"/>
      <c r="T699" s="135"/>
      <c r="U699" s="135"/>
      <c r="V699" s="135"/>
      <c r="W699" s="135"/>
      <c r="X699" s="135"/>
      <c r="Y699" s="135"/>
      <c r="Z699" s="135"/>
      <c r="AA699" s="135"/>
      <c r="AB699" s="135"/>
    </row>
    <row r="700">
      <c r="A700" s="135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  <c r="L700" s="135"/>
      <c r="M700" s="135"/>
      <c r="N700" s="171"/>
      <c r="O700" s="171"/>
      <c r="P700" s="171"/>
      <c r="Q700" s="135"/>
      <c r="R700" s="135"/>
      <c r="S700" s="135"/>
      <c r="T700" s="135"/>
      <c r="U700" s="135"/>
      <c r="V700" s="135"/>
      <c r="W700" s="135"/>
      <c r="X700" s="135"/>
      <c r="Y700" s="135"/>
      <c r="Z700" s="135"/>
      <c r="AA700" s="135"/>
      <c r="AB700" s="135"/>
    </row>
    <row r="701">
      <c r="A701" s="135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  <c r="L701" s="135"/>
      <c r="M701" s="135"/>
      <c r="N701" s="171"/>
      <c r="O701" s="171"/>
      <c r="P701" s="171"/>
      <c r="Q701" s="135"/>
      <c r="R701" s="135"/>
      <c r="S701" s="135"/>
      <c r="T701" s="135"/>
      <c r="U701" s="135"/>
      <c r="V701" s="135"/>
      <c r="W701" s="135"/>
      <c r="X701" s="135"/>
      <c r="Y701" s="135"/>
      <c r="Z701" s="135"/>
      <c r="AA701" s="135"/>
      <c r="AB701" s="135"/>
    </row>
    <row r="702">
      <c r="A702" s="135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  <c r="L702" s="135"/>
      <c r="M702" s="135"/>
      <c r="N702" s="171"/>
      <c r="O702" s="171"/>
      <c r="P702" s="171"/>
      <c r="Q702" s="135"/>
      <c r="R702" s="135"/>
      <c r="S702" s="135"/>
      <c r="T702" s="135"/>
      <c r="U702" s="135"/>
      <c r="V702" s="135"/>
      <c r="W702" s="135"/>
      <c r="X702" s="135"/>
      <c r="Y702" s="135"/>
      <c r="Z702" s="135"/>
      <c r="AA702" s="135"/>
      <c r="AB702" s="135"/>
    </row>
    <row r="703">
      <c r="A703" s="135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  <c r="L703" s="135"/>
      <c r="M703" s="135"/>
      <c r="N703" s="171"/>
      <c r="O703" s="171"/>
      <c r="P703" s="171"/>
      <c r="Q703" s="135"/>
      <c r="R703" s="135"/>
      <c r="S703" s="135"/>
      <c r="T703" s="135"/>
      <c r="U703" s="135"/>
      <c r="V703" s="135"/>
      <c r="W703" s="135"/>
      <c r="X703" s="135"/>
      <c r="Y703" s="135"/>
      <c r="Z703" s="135"/>
      <c r="AA703" s="135"/>
      <c r="AB703" s="135"/>
    </row>
    <row r="704">
      <c r="A704" s="135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  <c r="L704" s="135"/>
      <c r="M704" s="135"/>
      <c r="N704" s="171"/>
      <c r="O704" s="171"/>
      <c r="P704" s="171"/>
      <c r="Q704" s="135"/>
      <c r="R704" s="135"/>
      <c r="S704" s="135"/>
      <c r="T704" s="135"/>
      <c r="U704" s="135"/>
      <c r="V704" s="135"/>
      <c r="W704" s="135"/>
      <c r="X704" s="135"/>
      <c r="Y704" s="135"/>
      <c r="Z704" s="135"/>
      <c r="AA704" s="135"/>
      <c r="AB704" s="135"/>
    </row>
    <row r="705">
      <c r="A705" s="135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71"/>
      <c r="O705" s="171"/>
      <c r="P705" s="171"/>
      <c r="Q705" s="135"/>
      <c r="R705" s="135"/>
      <c r="S705" s="135"/>
      <c r="T705" s="135"/>
      <c r="U705" s="135"/>
      <c r="V705" s="135"/>
      <c r="W705" s="135"/>
      <c r="X705" s="135"/>
      <c r="Y705" s="135"/>
      <c r="Z705" s="135"/>
      <c r="AA705" s="135"/>
      <c r="AB705" s="135"/>
    </row>
    <row r="706">
      <c r="A706" s="135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  <c r="L706" s="135"/>
      <c r="M706" s="135"/>
      <c r="N706" s="171"/>
      <c r="O706" s="171"/>
      <c r="P706" s="171"/>
      <c r="Q706" s="135"/>
      <c r="R706" s="135"/>
      <c r="S706" s="135"/>
      <c r="T706" s="135"/>
      <c r="U706" s="135"/>
      <c r="V706" s="135"/>
      <c r="W706" s="135"/>
      <c r="X706" s="135"/>
      <c r="Y706" s="135"/>
      <c r="Z706" s="135"/>
      <c r="AA706" s="135"/>
      <c r="AB706" s="135"/>
    </row>
    <row r="707">
      <c r="A707" s="135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  <c r="L707" s="135"/>
      <c r="M707" s="135"/>
      <c r="N707" s="171"/>
      <c r="O707" s="171"/>
      <c r="P707" s="171"/>
      <c r="Q707" s="135"/>
      <c r="R707" s="135"/>
      <c r="S707" s="135"/>
      <c r="T707" s="135"/>
      <c r="U707" s="135"/>
      <c r="V707" s="135"/>
      <c r="W707" s="135"/>
      <c r="X707" s="135"/>
      <c r="Y707" s="135"/>
      <c r="Z707" s="135"/>
      <c r="AA707" s="135"/>
      <c r="AB707" s="135"/>
    </row>
    <row r="708">
      <c r="A708" s="135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  <c r="L708" s="135"/>
      <c r="M708" s="135"/>
      <c r="N708" s="171"/>
      <c r="O708" s="171"/>
      <c r="P708" s="171"/>
      <c r="Q708" s="135"/>
      <c r="R708" s="135"/>
      <c r="S708" s="135"/>
      <c r="T708" s="135"/>
      <c r="U708" s="135"/>
      <c r="V708" s="135"/>
      <c r="W708" s="135"/>
      <c r="X708" s="135"/>
      <c r="Y708" s="135"/>
      <c r="Z708" s="135"/>
      <c r="AA708" s="135"/>
      <c r="AB708" s="135"/>
    </row>
    <row r="709">
      <c r="A709" s="135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  <c r="L709" s="135"/>
      <c r="M709" s="135"/>
      <c r="N709" s="171"/>
      <c r="O709" s="171"/>
      <c r="P709" s="171"/>
      <c r="Q709" s="135"/>
      <c r="R709" s="135"/>
      <c r="S709" s="135"/>
      <c r="T709" s="135"/>
      <c r="U709" s="135"/>
      <c r="V709" s="135"/>
      <c r="W709" s="135"/>
      <c r="X709" s="135"/>
      <c r="Y709" s="135"/>
      <c r="Z709" s="135"/>
      <c r="AA709" s="135"/>
      <c r="AB709" s="135"/>
    </row>
    <row r="710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  <c r="L710" s="135"/>
      <c r="M710" s="135"/>
      <c r="N710" s="171"/>
      <c r="O710" s="171"/>
      <c r="P710" s="171"/>
      <c r="Q710" s="135"/>
      <c r="R710" s="135"/>
      <c r="S710" s="135"/>
      <c r="T710" s="135"/>
      <c r="U710" s="135"/>
      <c r="V710" s="135"/>
      <c r="W710" s="135"/>
      <c r="X710" s="135"/>
      <c r="Y710" s="135"/>
      <c r="Z710" s="135"/>
      <c r="AA710" s="135"/>
      <c r="AB710" s="135"/>
    </row>
    <row r="711">
      <c r="A711" s="135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  <c r="N711" s="171"/>
      <c r="O711" s="171"/>
      <c r="P711" s="171"/>
      <c r="Q711" s="135"/>
      <c r="R711" s="135"/>
      <c r="S711" s="135"/>
      <c r="T711" s="135"/>
      <c r="U711" s="135"/>
      <c r="V711" s="135"/>
      <c r="W711" s="135"/>
      <c r="X711" s="135"/>
      <c r="Y711" s="135"/>
      <c r="Z711" s="135"/>
      <c r="AA711" s="135"/>
      <c r="AB711" s="135"/>
    </row>
    <row r="712">
      <c r="A712" s="135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  <c r="L712" s="135"/>
      <c r="M712" s="135"/>
      <c r="N712" s="171"/>
      <c r="O712" s="171"/>
      <c r="P712" s="171"/>
      <c r="Q712" s="135"/>
      <c r="R712" s="135"/>
      <c r="S712" s="135"/>
      <c r="T712" s="135"/>
      <c r="U712" s="135"/>
      <c r="V712" s="135"/>
      <c r="W712" s="135"/>
      <c r="X712" s="135"/>
      <c r="Y712" s="135"/>
      <c r="Z712" s="135"/>
      <c r="AA712" s="135"/>
      <c r="AB712" s="135"/>
    </row>
    <row r="713">
      <c r="A713" s="135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  <c r="N713" s="171"/>
      <c r="O713" s="171"/>
      <c r="P713" s="171"/>
      <c r="Q713" s="135"/>
      <c r="R713" s="135"/>
      <c r="S713" s="135"/>
      <c r="T713" s="135"/>
      <c r="U713" s="135"/>
      <c r="V713" s="135"/>
      <c r="W713" s="135"/>
      <c r="X713" s="135"/>
      <c r="Y713" s="135"/>
      <c r="Z713" s="135"/>
      <c r="AA713" s="135"/>
      <c r="AB713" s="135"/>
    </row>
    <row r="714">
      <c r="A714" s="135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71"/>
      <c r="O714" s="171"/>
      <c r="P714" s="171"/>
      <c r="Q714" s="135"/>
      <c r="R714" s="135"/>
      <c r="S714" s="135"/>
      <c r="T714" s="135"/>
      <c r="U714" s="135"/>
      <c r="V714" s="135"/>
      <c r="W714" s="135"/>
      <c r="X714" s="135"/>
      <c r="Y714" s="135"/>
      <c r="Z714" s="135"/>
      <c r="AA714" s="135"/>
      <c r="AB714" s="135"/>
    </row>
    <row r="715">
      <c r="A715" s="135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  <c r="L715" s="135"/>
      <c r="M715" s="135"/>
      <c r="N715" s="171"/>
      <c r="O715" s="171"/>
      <c r="P715" s="171"/>
      <c r="Q715" s="135"/>
      <c r="R715" s="135"/>
      <c r="S715" s="135"/>
      <c r="T715" s="135"/>
      <c r="U715" s="135"/>
      <c r="V715" s="135"/>
      <c r="W715" s="135"/>
      <c r="X715" s="135"/>
      <c r="Y715" s="135"/>
      <c r="Z715" s="135"/>
      <c r="AA715" s="135"/>
      <c r="AB715" s="135"/>
    </row>
    <row r="716">
      <c r="A716" s="135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71"/>
      <c r="O716" s="171"/>
      <c r="P716" s="171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  <c r="AA716" s="135"/>
      <c r="AB716" s="135"/>
    </row>
    <row r="717">
      <c r="A717" s="135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71"/>
      <c r="O717" s="171"/>
      <c r="P717" s="171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  <c r="AA717" s="135"/>
      <c r="AB717" s="135"/>
    </row>
    <row r="718">
      <c r="A718" s="135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71"/>
      <c r="O718" s="171"/>
      <c r="P718" s="171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  <c r="AA718" s="135"/>
      <c r="AB718" s="135"/>
    </row>
    <row r="719">
      <c r="A719" s="135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71"/>
      <c r="O719" s="171"/>
      <c r="P719" s="171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  <c r="AA719" s="135"/>
      <c r="AB719" s="135"/>
    </row>
    <row r="720">
      <c r="A720" s="135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71"/>
      <c r="O720" s="171"/>
      <c r="P720" s="171"/>
      <c r="Q720" s="135"/>
      <c r="R720" s="135"/>
      <c r="S720" s="135"/>
      <c r="T720" s="135"/>
      <c r="U720" s="135"/>
      <c r="V720" s="135"/>
      <c r="W720" s="135"/>
      <c r="X720" s="135"/>
      <c r="Y720" s="135"/>
      <c r="Z720" s="135"/>
      <c r="AA720" s="135"/>
      <c r="AB720" s="135"/>
    </row>
    <row r="721">
      <c r="A721" s="135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  <c r="L721" s="135"/>
      <c r="M721" s="135"/>
      <c r="N721" s="171"/>
      <c r="O721" s="171"/>
      <c r="P721" s="171"/>
      <c r="Q721" s="135"/>
      <c r="R721" s="135"/>
      <c r="S721" s="135"/>
      <c r="T721" s="135"/>
      <c r="U721" s="135"/>
      <c r="V721" s="135"/>
      <c r="W721" s="135"/>
      <c r="X721" s="135"/>
      <c r="Y721" s="135"/>
      <c r="Z721" s="135"/>
      <c r="AA721" s="135"/>
      <c r="AB721" s="135"/>
    </row>
    <row r="722">
      <c r="A722" s="135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  <c r="L722" s="135"/>
      <c r="M722" s="135"/>
      <c r="N722" s="171"/>
      <c r="O722" s="171"/>
      <c r="P722" s="171"/>
      <c r="Q722" s="135"/>
      <c r="R722" s="135"/>
      <c r="S722" s="135"/>
      <c r="T722" s="135"/>
      <c r="U722" s="135"/>
      <c r="V722" s="135"/>
      <c r="W722" s="135"/>
      <c r="X722" s="135"/>
      <c r="Y722" s="135"/>
      <c r="Z722" s="135"/>
      <c r="AA722" s="135"/>
      <c r="AB722" s="135"/>
    </row>
    <row r="723">
      <c r="A723" s="135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  <c r="L723" s="135"/>
      <c r="M723" s="135"/>
      <c r="N723" s="171"/>
      <c r="O723" s="171"/>
      <c r="P723" s="171"/>
      <c r="Q723" s="135"/>
      <c r="R723" s="135"/>
      <c r="S723" s="135"/>
      <c r="T723" s="135"/>
      <c r="U723" s="135"/>
      <c r="V723" s="135"/>
      <c r="W723" s="135"/>
      <c r="X723" s="135"/>
      <c r="Y723" s="135"/>
      <c r="Z723" s="135"/>
      <c r="AA723" s="135"/>
      <c r="AB723" s="135"/>
    </row>
    <row r="724">
      <c r="A724" s="135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  <c r="L724" s="135"/>
      <c r="M724" s="135"/>
      <c r="N724" s="171"/>
      <c r="O724" s="171"/>
      <c r="P724" s="171"/>
      <c r="Q724" s="135"/>
      <c r="R724" s="135"/>
      <c r="S724" s="135"/>
      <c r="T724" s="135"/>
      <c r="U724" s="135"/>
      <c r="V724" s="135"/>
      <c r="W724" s="135"/>
      <c r="X724" s="135"/>
      <c r="Y724" s="135"/>
      <c r="Z724" s="135"/>
      <c r="AA724" s="135"/>
      <c r="AB724" s="135"/>
    </row>
    <row r="725">
      <c r="A725" s="135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  <c r="L725" s="135"/>
      <c r="M725" s="135"/>
      <c r="N725" s="171"/>
      <c r="O725" s="171"/>
      <c r="P725" s="171"/>
      <c r="Q725" s="135"/>
      <c r="R725" s="135"/>
      <c r="S725" s="135"/>
      <c r="T725" s="135"/>
      <c r="U725" s="135"/>
      <c r="V725" s="135"/>
      <c r="W725" s="135"/>
      <c r="X725" s="135"/>
      <c r="Y725" s="135"/>
      <c r="Z725" s="135"/>
      <c r="AA725" s="135"/>
      <c r="AB725" s="135"/>
    </row>
    <row r="726">
      <c r="A726" s="135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71"/>
      <c r="O726" s="171"/>
      <c r="P726" s="171"/>
      <c r="Q726" s="135"/>
      <c r="R726" s="135"/>
      <c r="S726" s="135"/>
      <c r="T726" s="135"/>
      <c r="U726" s="135"/>
      <c r="V726" s="135"/>
      <c r="W726" s="135"/>
      <c r="X726" s="135"/>
      <c r="Y726" s="135"/>
      <c r="Z726" s="135"/>
      <c r="AA726" s="135"/>
      <c r="AB726" s="135"/>
    </row>
    <row r="727">
      <c r="A727" s="135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  <c r="L727" s="135"/>
      <c r="M727" s="135"/>
      <c r="N727" s="171"/>
      <c r="O727" s="171"/>
      <c r="P727" s="171"/>
      <c r="Q727" s="135"/>
      <c r="R727" s="135"/>
      <c r="S727" s="135"/>
      <c r="T727" s="135"/>
      <c r="U727" s="135"/>
      <c r="V727" s="135"/>
      <c r="W727" s="135"/>
      <c r="X727" s="135"/>
      <c r="Y727" s="135"/>
      <c r="Z727" s="135"/>
      <c r="AA727" s="135"/>
      <c r="AB727" s="135"/>
    </row>
    <row r="728">
      <c r="A728" s="135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  <c r="L728" s="135"/>
      <c r="M728" s="135"/>
      <c r="N728" s="171"/>
      <c r="O728" s="171"/>
      <c r="P728" s="171"/>
      <c r="Q728" s="135"/>
      <c r="R728" s="135"/>
      <c r="S728" s="135"/>
      <c r="T728" s="135"/>
      <c r="U728" s="135"/>
      <c r="V728" s="135"/>
      <c r="W728" s="135"/>
      <c r="X728" s="135"/>
      <c r="Y728" s="135"/>
      <c r="Z728" s="135"/>
      <c r="AA728" s="135"/>
      <c r="AB728" s="135"/>
    </row>
    <row r="729">
      <c r="A729" s="135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  <c r="L729" s="135"/>
      <c r="M729" s="135"/>
      <c r="N729" s="171"/>
      <c r="O729" s="171"/>
      <c r="P729" s="171"/>
      <c r="Q729" s="135"/>
      <c r="R729" s="135"/>
      <c r="S729" s="135"/>
      <c r="T729" s="135"/>
      <c r="U729" s="135"/>
      <c r="V729" s="135"/>
      <c r="W729" s="135"/>
      <c r="X729" s="135"/>
      <c r="Y729" s="135"/>
      <c r="Z729" s="135"/>
      <c r="AA729" s="135"/>
      <c r="AB729" s="135"/>
    </row>
    <row r="730">
      <c r="A730" s="135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  <c r="L730" s="135"/>
      <c r="M730" s="135"/>
      <c r="N730" s="171"/>
      <c r="O730" s="171"/>
      <c r="P730" s="171"/>
      <c r="Q730" s="135"/>
      <c r="R730" s="135"/>
      <c r="S730" s="135"/>
      <c r="T730" s="135"/>
      <c r="U730" s="135"/>
      <c r="V730" s="135"/>
      <c r="W730" s="135"/>
      <c r="X730" s="135"/>
      <c r="Y730" s="135"/>
      <c r="Z730" s="135"/>
      <c r="AA730" s="135"/>
      <c r="AB730" s="135"/>
    </row>
    <row r="731">
      <c r="A731" s="135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  <c r="L731" s="135"/>
      <c r="M731" s="135"/>
      <c r="N731" s="171"/>
      <c r="O731" s="171"/>
      <c r="P731" s="171"/>
      <c r="Q731" s="135"/>
      <c r="R731" s="135"/>
      <c r="S731" s="135"/>
      <c r="T731" s="135"/>
      <c r="U731" s="135"/>
      <c r="V731" s="135"/>
      <c r="W731" s="135"/>
      <c r="X731" s="135"/>
      <c r="Y731" s="135"/>
      <c r="Z731" s="135"/>
      <c r="AA731" s="135"/>
      <c r="AB731" s="135"/>
    </row>
    <row r="732">
      <c r="A732" s="135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71"/>
      <c r="O732" s="171"/>
      <c r="P732" s="171"/>
      <c r="Q732" s="135"/>
      <c r="R732" s="135"/>
      <c r="S732" s="135"/>
      <c r="T732" s="135"/>
      <c r="U732" s="135"/>
      <c r="V732" s="135"/>
      <c r="W732" s="135"/>
      <c r="X732" s="135"/>
      <c r="Y732" s="135"/>
      <c r="Z732" s="135"/>
      <c r="AA732" s="135"/>
      <c r="AB732" s="135"/>
    </row>
    <row r="733">
      <c r="A733" s="135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  <c r="L733" s="135"/>
      <c r="M733" s="135"/>
      <c r="N733" s="171"/>
      <c r="O733" s="171"/>
      <c r="P733" s="171"/>
      <c r="Q733" s="135"/>
      <c r="R733" s="135"/>
      <c r="S733" s="135"/>
      <c r="T733" s="135"/>
      <c r="U733" s="135"/>
      <c r="V733" s="135"/>
      <c r="W733" s="135"/>
      <c r="X733" s="135"/>
      <c r="Y733" s="135"/>
      <c r="Z733" s="135"/>
      <c r="AA733" s="135"/>
      <c r="AB733" s="135"/>
    </row>
    <row r="734">
      <c r="A734" s="135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71"/>
      <c r="O734" s="171"/>
      <c r="P734" s="171"/>
      <c r="Q734" s="135"/>
      <c r="R734" s="135"/>
      <c r="S734" s="135"/>
      <c r="T734" s="135"/>
      <c r="U734" s="135"/>
      <c r="V734" s="135"/>
      <c r="W734" s="135"/>
      <c r="X734" s="135"/>
      <c r="Y734" s="135"/>
      <c r="Z734" s="135"/>
      <c r="AA734" s="135"/>
      <c r="AB734" s="135"/>
    </row>
    <row r="735">
      <c r="A735" s="135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  <c r="L735" s="135"/>
      <c r="M735" s="135"/>
      <c r="N735" s="171"/>
      <c r="O735" s="171"/>
      <c r="P735" s="171"/>
      <c r="Q735" s="135"/>
      <c r="R735" s="135"/>
      <c r="S735" s="135"/>
      <c r="T735" s="135"/>
      <c r="U735" s="135"/>
      <c r="V735" s="135"/>
      <c r="W735" s="135"/>
      <c r="X735" s="135"/>
      <c r="Y735" s="135"/>
      <c r="Z735" s="135"/>
      <c r="AA735" s="135"/>
      <c r="AB735" s="135"/>
    </row>
    <row r="736">
      <c r="A736" s="135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71"/>
      <c r="O736" s="171"/>
      <c r="P736" s="171"/>
      <c r="Q736" s="135"/>
      <c r="R736" s="135"/>
      <c r="S736" s="135"/>
      <c r="T736" s="135"/>
      <c r="U736" s="135"/>
      <c r="V736" s="135"/>
      <c r="W736" s="135"/>
      <c r="X736" s="135"/>
      <c r="Y736" s="135"/>
      <c r="Z736" s="135"/>
      <c r="AA736" s="135"/>
      <c r="AB736" s="135"/>
    </row>
    <row r="737">
      <c r="A737" s="135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  <c r="L737" s="135"/>
      <c r="M737" s="135"/>
      <c r="N737" s="171"/>
      <c r="O737" s="171"/>
      <c r="P737" s="171"/>
      <c r="Q737" s="135"/>
      <c r="R737" s="135"/>
      <c r="S737" s="135"/>
      <c r="T737" s="135"/>
      <c r="U737" s="135"/>
      <c r="V737" s="135"/>
      <c r="W737" s="135"/>
      <c r="X737" s="135"/>
      <c r="Y737" s="135"/>
      <c r="Z737" s="135"/>
      <c r="AA737" s="135"/>
      <c r="AB737" s="135"/>
    </row>
    <row r="738">
      <c r="A738" s="135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  <c r="L738" s="135"/>
      <c r="M738" s="135"/>
      <c r="N738" s="171"/>
      <c r="O738" s="171"/>
      <c r="P738" s="171"/>
      <c r="Q738" s="135"/>
      <c r="R738" s="135"/>
      <c r="S738" s="135"/>
      <c r="T738" s="135"/>
      <c r="U738" s="135"/>
      <c r="V738" s="135"/>
      <c r="W738" s="135"/>
      <c r="X738" s="135"/>
      <c r="Y738" s="135"/>
      <c r="Z738" s="135"/>
      <c r="AA738" s="135"/>
      <c r="AB738" s="135"/>
    </row>
    <row r="739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  <c r="L739" s="135"/>
      <c r="M739" s="135"/>
      <c r="N739" s="171"/>
      <c r="O739" s="171"/>
      <c r="P739" s="171"/>
      <c r="Q739" s="135"/>
      <c r="R739" s="135"/>
      <c r="S739" s="135"/>
      <c r="T739" s="135"/>
      <c r="U739" s="135"/>
      <c r="V739" s="135"/>
      <c r="W739" s="135"/>
      <c r="X739" s="135"/>
      <c r="Y739" s="135"/>
      <c r="Z739" s="135"/>
      <c r="AA739" s="135"/>
      <c r="AB739" s="135"/>
    </row>
    <row r="740">
      <c r="A740" s="135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  <c r="L740" s="135"/>
      <c r="M740" s="135"/>
      <c r="N740" s="171"/>
      <c r="O740" s="171"/>
      <c r="P740" s="171"/>
      <c r="Q740" s="135"/>
      <c r="R740" s="135"/>
      <c r="S740" s="135"/>
      <c r="T740" s="135"/>
      <c r="U740" s="135"/>
      <c r="V740" s="135"/>
      <c r="W740" s="135"/>
      <c r="X740" s="135"/>
      <c r="Y740" s="135"/>
      <c r="Z740" s="135"/>
      <c r="AA740" s="135"/>
      <c r="AB740" s="135"/>
    </row>
    <row r="741">
      <c r="A741" s="135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  <c r="L741" s="135"/>
      <c r="M741" s="135"/>
      <c r="N741" s="171"/>
      <c r="O741" s="171"/>
      <c r="P741" s="171"/>
      <c r="Q741" s="135"/>
      <c r="R741" s="135"/>
      <c r="S741" s="135"/>
      <c r="T741" s="135"/>
      <c r="U741" s="135"/>
      <c r="V741" s="135"/>
      <c r="W741" s="135"/>
      <c r="X741" s="135"/>
      <c r="Y741" s="135"/>
      <c r="Z741" s="135"/>
      <c r="AA741" s="135"/>
      <c r="AB741" s="135"/>
    </row>
    <row r="742">
      <c r="A742" s="135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  <c r="L742" s="135"/>
      <c r="M742" s="135"/>
      <c r="N742" s="171"/>
      <c r="O742" s="171"/>
      <c r="P742" s="171"/>
      <c r="Q742" s="135"/>
      <c r="R742" s="135"/>
      <c r="S742" s="135"/>
      <c r="T742" s="135"/>
      <c r="U742" s="135"/>
      <c r="V742" s="135"/>
      <c r="W742" s="135"/>
      <c r="X742" s="135"/>
      <c r="Y742" s="135"/>
      <c r="Z742" s="135"/>
      <c r="AA742" s="135"/>
      <c r="AB742" s="135"/>
    </row>
    <row r="743">
      <c r="A743" s="135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  <c r="L743" s="135"/>
      <c r="M743" s="135"/>
      <c r="N743" s="171"/>
      <c r="O743" s="171"/>
      <c r="P743" s="171"/>
      <c r="Q743" s="135"/>
      <c r="R743" s="135"/>
      <c r="S743" s="135"/>
      <c r="T743" s="135"/>
      <c r="U743" s="135"/>
      <c r="V743" s="135"/>
      <c r="W743" s="135"/>
      <c r="X743" s="135"/>
      <c r="Y743" s="135"/>
      <c r="Z743" s="135"/>
      <c r="AA743" s="135"/>
      <c r="AB743" s="135"/>
    </row>
    <row r="744">
      <c r="A744" s="135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  <c r="L744" s="135"/>
      <c r="M744" s="135"/>
      <c r="N744" s="171"/>
      <c r="O744" s="171"/>
      <c r="P744" s="171"/>
      <c r="Q744" s="135"/>
      <c r="R744" s="135"/>
      <c r="S744" s="135"/>
      <c r="T744" s="135"/>
      <c r="U744" s="135"/>
      <c r="V744" s="135"/>
      <c r="W744" s="135"/>
      <c r="X744" s="135"/>
      <c r="Y744" s="135"/>
      <c r="Z744" s="135"/>
      <c r="AA744" s="135"/>
      <c r="AB744" s="135"/>
    </row>
    <row r="745">
      <c r="A745" s="135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  <c r="L745" s="135"/>
      <c r="M745" s="135"/>
      <c r="N745" s="171"/>
      <c r="O745" s="171"/>
      <c r="P745" s="171"/>
      <c r="Q745" s="135"/>
      <c r="R745" s="135"/>
      <c r="S745" s="135"/>
      <c r="T745" s="135"/>
      <c r="U745" s="135"/>
      <c r="V745" s="135"/>
      <c r="W745" s="135"/>
      <c r="X745" s="135"/>
      <c r="Y745" s="135"/>
      <c r="Z745" s="135"/>
      <c r="AA745" s="135"/>
      <c r="AB745" s="135"/>
    </row>
    <row r="746">
      <c r="A746" s="135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  <c r="L746" s="135"/>
      <c r="M746" s="135"/>
      <c r="N746" s="171"/>
      <c r="O746" s="171"/>
      <c r="P746" s="171"/>
      <c r="Q746" s="135"/>
      <c r="R746" s="135"/>
      <c r="S746" s="135"/>
      <c r="T746" s="135"/>
      <c r="U746" s="135"/>
      <c r="V746" s="135"/>
      <c r="W746" s="135"/>
      <c r="X746" s="135"/>
      <c r="Y746" s="135"/>
      <c r="Z746" s="135"/>
      <c r="AA746" s="135"/>
      <c r="AB746" s="135"/>
    </row>
    <row r="747">
      <c r="A747" s="135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  <c r="L747" s="135"/>
      <c r="M747" s="135"/>
      <c r="N747" s="171"/>
      <c r="O747" s="171"/>
      <c r="P747" s="171"/>
      <c r="Q747" s="135"/>
      <c r="R747" s="135"/>
      <c r="S747" s="135"/>
      <c r="T747" s="135"/>
      <c r="U747" s="135"/>
      <c r="V747" s="135"/>
      <c r="W747" s="135"/>
      <c r="X747" s="135"/>
      <c r="Y747" s="135"/>
      <c r="Z747" s="135"/>
      <c r="AA747" s="135"/>
      <c r="AB747" s="135"/>
    </row>
    <row r="748">
      <c r="A748" s="135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  <c r="L748" s="135"/>
      <c r="M748" s="135"/>
      <c r="N748" s="171"/>
      <c r="O748" s="171"/>
      <c r="P748" s="171"/>
      <c r="Q748" s="135"/>
      <c r="R748" s="135"/>
      <c r="S748" s="135"/>
      <c r="T748" s="135"/>
      <c r="U748" s="135"/>
      <c r="V748" s="135"/>
      <c r="W748" s="135"/>
      <c r="X748" s="135"/>
      <c r="Y748" s="135"/>
      <c r="Z748" s="135"/>
      <c r="AA748" s="135"/>
      <c r="AB748" s="135"/>
    </row>
    <row r="749">
      <c r="A749" s="135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  <c r="L749" s="135"/>
      <c r="M749" s="135"/>
      <c r="N749" s="171"/>
      <c r="O749" s="171"/>
      <c r="P749" s="171"/>
      <c r="Q749" s="135"/>
      <c r="R749" s="135"/>
      <c r="S749" s="135"/>
      <c r="T749" s="135"/>
      <c r="U749" s="135"/>
      <c r="V749" s="135"/>
      <c r="W749" s="135"/>
      <c r="X749" s="135"/>
      <c r="Y749" s="135"/>
      <c r="Z749" s="135"/>
      <c r="AA749" s="135"/>
      <c r="AB749" s="135"/>
    </row>
    <row r="750">
      <c r="A750" s="135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71"/>
      <c r="O750" s="171"/>
      <c r="P750" s="171"/>
      <c r="Q750" s="135"/>
      <c r="R750" s="135"/>
      <c r="S750" s="135"/>
      <c r="T750" s="135"/>
      <c r="U750" s="135"/>
      <c r="V750" s="135"/>
      <c r="W750" s="135"/>
      <c r="X750" s="135"/>
      <c r="Y750" s="135"/>
      <c r="Z750" s="135"/>
      <c r="AA750" s="135"/>
      <c r="AB750" s="135"/>
    </row>
    <row r="751">
      <c r="A751" s="135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  <c r="L751" s="135"/>
      <c r="M751" s="135"/>
      <c r="N751" s="171"/>
      <c r="O751" s="171"/>
      <c r="P751" s="171"/>
      <c r="Q751" s="135"/>
      <c r="R751" s="135"/>
      <c r="S751" s="135"/>
      <c r="T751" s="135"/>
      <c r="U751" s="135"/>
      <c r="V751" s="135"/>
      <c r="W751" s="135"/>
      <c r="X751" s="135"/>
      <c r="Y751" s="135"/>
      <c r="Z751" s="135"/>
      <c r="AA751" s="135"/>
      <c r="AB751" s="135"/>
    </row>
    <row r="752">
      <c r="A752" s="135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71"/>
      <c r="O752" s="171"/>
      <c r="P752" s="171"/>
      <c r="Q752" s="135"/>
      <c r="R752" s="135"/>
      <c r="S752" s="135"/>
      <c r="T752" s="135"/>
      <c r="U752" s="135"/>
      <c r="V752" s="135"/>
      <c r="W752" s="135"/>
      <c r="X752" s="135"/>
      <c r="Y752" s="135"/>
      <c r="Z752" s="135"/>
      <c r="AA752" s="135"/>
      <c r="AB752" s="135"/>
    </row>
    <row r="753">
      <c r="A753" s="135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  <c r="L753" s="135"/>
      <c r="M753" s="135"/>
      <c r="N753" s="171"/>
      <c r="O753" s="171"/>
      <c r="P753" s="171"/>
      <c r="Q753" s="135"/>
      <c r="R753" s="135"/>
      <c r="S753" s="135"/>
      <c r="T753" s="135"/>
      <c r="U753" s="135"/>
      <c r="V753" s="135"/>
      <c r="W753" s="135"/>
      <c r="X753" s="135"/>
      <c r="Y753" s="135"/>
      <c r="Z753" s="135"/>
      <c r="AA753" s="135"/>
      <c r="AB753" s="135"/>
    </row>
    <row r="754">
      <c r="A754" s="135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  <c r="L754" s="135"/>
      <c r="M754" s="135"/>
      <c r="N754" s="171"/>
      <c r="O754" s="171"/>
      <c r="P754" s="171"/>
      <c r="Q754" s="135"/>
      <c r="R754" s="135"/>
      <c r="S754" s="135"/>
      <c r="T754" s="135"/>
      <c r="U754" s="135"/>
      <c r="V754" s="135"/>
      <c r="W754" s="135"/>
      <c r="X754" s="135"/>
      <c r="Y754" s="135"/>
      <c r="Z754" s="135"/>
      <c r="AA754" s="135"/>
      <c r="AB754" s="135"/>
    </row>
    <row r="755">
      <c r="A755" s="135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  <c r="L755" s="135"/>
      <c r="M755" s="135"/>
      <c r="N755" s="171"/>
      <c r="O755" s="171"/>
      <c r="P755" s="171"/>
      <c r="Q755" s="135"/>
      <c r="R755" s="135"/>
      <c r="S755" s="135"/>
      <c r="T755" s="135"/>
      <c r="U755" s="135"/>
      <c r="V755" s="135"/>
      <c r="W755" s="135"/>
      <c r="X755" s="135"/>
      <c r="Y755" s="135"/>
      <c r="Z755" s="135"/>
      <c r="AA755" s="135"/>
      <c r="AB755" s="135"/>
    </row>
    <row r="756">
      <c r="A756" s="135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  <c r="L756" s="135"/>
      <c r="M756" s="135"/>
      <c r="N756" s="171"/>
      <c r="O756" s="171"/>
      <c r="P756" s="171"/>
      <c r="Q756" s="135"/>
      <c r="R756" s="135"/>
      <c r="S756" s="135"/>
      <c r="T756" s="135"/>
      <c r="U756" s="135"/>
      <c r="V756" s="135"/>
      <c r="W756" s="135"/>
      <c r="X756" s="135"/>
      <c r="Y756" s="135"/>
      <c r="Z756" s="135"/>
      <c r="AA756" s="135"/>
      <c r="AB756" s="135"/>
    </row>
    <row r="757">
      <c r="A757" s="135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  <c r="L757" s="135"/>
      <c r="M757" s="135"/>
      <c r="N757" s="171"/>
      <c r="O757" s="171"/>
      <c r="P757" s="171"/>
      <c r="Q757" s="135"/>
      <c r="R757" s="135"/>
      <c r="S757" s="135"/>
      <c r="T757" s="135"/>
      <c r="U757" s="135"/>
      <c r="V757" s="135"/>
      <c r="W757" s="135"/>
      <c r="X757" s="135"/>
      <c r="Y757" s="135"/>
      <c r="Z757" s="135"/>
      <c r="AA757" s="135"/>
      <c r="AB757" s="135"/>
    </row>
    <row r="758">
      <c r="A758" s="135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  <c r="L758" s="135"/>
      <c r="M758" s="135"/>
      <c r="N758" s="171"/>
      <c r="O758" s="171"/>
      <c r="P758" s="171"/>
      <c r="Q758" s="135"/>
      <c r="R758" s="135"/>
      <c r="S758" s="135"/>
      <c r="T758" s="135"/>
      <c r="U758" s="135"/>
      <c r="V758" s="135"/>
      <c r="W758" s="135"/>
      <c r="X758" s="135"/>
      <c r="Y758" s="135"/>
      <c r="Z758" s="135"/>
      <c r="AA758" s="135"/>
      <c r="AB758" s="135"/>
    </row>
    <row r="759">
      <c r="A759" s="135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  <c r="L759" s="135"/>
      <c r="M759" s="135"/>
      <c r="N759" s="171"/>
      <c r="O759" s="171"/>
      <c r="P759" s="171"/>
      <c r="Q759" s="135"/>
      <c r="R759" s="135"/>
      <c r="S759" s="135"/>
      <c r="T759" s="135"/>
      <c r="U759" s="135"/>
      <c r="V759" s="135"/>
      <c r="W759" s="135"/>
      <c r="X759" s="135"/>
      <c r="Y759" s="135"/>
      <c r="Z759" s="135"/>
      <c r="AA759" s="135"/>
      <c r="AB759" s="135"/>
    </row>
    <row r="760">
      <c r="A760" s="135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  <c r="L760" s="135"/>
      <c r="M760" s="135"/>
      <c r="N760" s="171"/>
      <c r="O760" s="171"/>
      <c r="P760" s="171"/>
      <c r="Q760" s="135"/>
      <c r="R760" s="135"/>
      <c r="S760" s="135"/>
      <c r="T760" s="135"/>
      <c r="U760" s="135"/>
      <c r="V760" s="135"/>
      <c r="W760" s="135"/>
      <c r="X760" s="135"/>
      <c r="Y760" s="135"/>
      <c r="Z760" s="135"/>
      <c r="AA760" s="135"/>
      <c r="AB760" s="135"/>
    </row>
    <row r="761">
      <c r="A761" s="135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  <c r="L761" s="135"/>
      <c r="M761" s="135"/>
      <c r="N761" s="171"/>
      <c r="O761" s="171"/>
      <c r="P761" s="171"/>
      <c r="Q761" s="135"/>
      <c r="R761" s="135"/>
      <c r="S761" s="135"/>
      <c r="T761" s="135"/>
      <c r="U761" s="135"/>
      <c r="V761" s="135"/>
      <c r="W761" s="135"/>
      <c r="X761" s="135"/>
      <c r="Y761" s="135"/>
      <c r="Z761" s="135"/>
      <c r="AA761" s="135"/>
      <c r="AB761" s="135"/>
    </row>
    <row r="762">
      <c r="A762" s="135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  <c r="L762" s="135"/>
      <c r="M762" s="135"/>
      <c r="N762" s="171"/>
      <c r="O762" s="171"/>
      <c r="P762" s="171"/>
      <c r="Q762" s="135"/>
      <c r="R762" s="135"/>
      <c r="S762" s="135"/>
      <c r="T762" s="135"/>
      <c r="U762" s="135"/>
      <c r="V762" s="135"/>
      <c r="W762" s="135"/>
      <c r="X762" s="135"/>
      <c r="Y762" s="135"/>
      <c r="Z762" s="135"/>
      <c r="AA762" s="135"/>
      <c r="AB762" s="135"/>
    </row>
    <row r="763">
      <c r="A763" s="135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  <c r="L763" s="135"/>
      <c r="M763" s="135"/>
      <c r="N763" s="171"/>
      <c r="O763" s="171"/>
      <c r="P763" s="171"/>
      <c r="Q763" s="135"/>
      <c r="R763" s="135"/>
      <c r="S763" s="135"/>
      <c r="T763" s="135"/>
      <c r="U763" s="135"/>
      <c r="V763" s="135"/>
      <c r="W763" s="135"/>
      <c r="X763" s="135"/>
      <c r="Y763" s="135"/>
      <c r="Z763" s="135"/>
      <c r="AA763" s="135"/>
      <c r="AB763" s="135"/>
    </row>
    <row r="764">
      <c r="A764" s="135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  <c r="L764" s="135"/>
      <c r="M764" s="135"/>
      <c r="N764" s="171"/>
      <c r="O764" s="171"/>
      <c r="P764" s="171"/>
      <c r="Q764" s="135"/>
      <c r="R764" s="135"/>
      <c r="S764" s="135"/>
      <c r="T764" s="135"/>
      <c r="U764" s="135"/>
      <c r="V764" s="135"/>
      <c r="W764" s="135"/>
      <c r="X764" s="135"/>
      <c r="Y764" s="135"/>
      <c r="Z764" s="135"/>
      <c r="AA764" s="135"/>
      <c r="AB764" s="135"/>
    </row>
    <row r="765">
      <c r="A765" s="135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  <c r="L765" s="135"/>
      <c r="M765" s="135"/>
      <c r="N765" s="171"/>
      <c r="O765" s="171"/>
      <c r="P765" s="171"/>
      <c r="Q765" s="135"/>
      <c r="R765" s="135"/>
      <c r="S765" s="135"/>
      <c r="T765" s="135"/>
      <c r="U765" s="135"/>
      <c r="V765" s="135"/>
      <c r="W765" s="135"/>
      <c r="X765" s="135"/>
      <c r="Y765" s="135"/>
      <c r="Z765" s="135"/>
      <c r="AA765" s="135"/>
      <c r="AB765" s="135"/>
    </row>
    <row r="766">
      <c r="A766" s="135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  <c r="L766" s="135"/>
      <c r="M766" s="135"/>
      <c r="N766" s="171"/>
      <c r="O766" s="171"/>
      <c r="P766" s="171"/>
      <c r="Q766" s="135"/>
      <c r="R766" s="135"/>
      <c r="S766" s="135"/>
      <c r="T766" s="135"/>
      <c r="U766" s="135"/>
      <c r="V766" s="135"/>
      <c r="W766" s="135"/>
      <c r="X766" s="135"/>
      <c r="Y766" s="135"/>
      <c r="Z766" s="135"/>
      <c r="AA766" s="135"/>
      <c r="AB766" s="135"/>
    </row>
    <row r="767">
      <c r="A767" s="135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  <c r="L767" s="135"/>
      <c r="M767" s="135"/>
      <c r="N767" s="171"/>
      <c r="O767" s="171"/>
      <c r="P767" s="171"/>
      <c r="Q767" s="135"/>
      <c r="R767" s="135"/>
      <c r="S767" s="135"/>
      <c r="T767" s="135"/>
      <c r="U767" s="135"/>
      <c r="V767" s="135"/>
      <c r="W767" s="135"/>
      <c r="X767" s="135"/>
      <c r="Y767" s="135"/>
      <c r="Z767" s="135"/>
      <c r="AA767" s="135"/>
      <c r="AB767" s="135"/>
    </row>
    <row r="768">
      <c r="A768" s="135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  <c r="L768" s="135"/>
      <c r="M768" s="135"/>
      <c r="N768" s="171"/>
      <c r="O768" s="171"/>
      <c r="P768" s="171"/>
      <c r="Q768" s="135"/>
      <c r="R768" s="135"/>
      <c r="S768" s="135"/>
      <c r="T768" s="135"/>
      <c r="U768" s="135"/>
      <c r="V768" s="135"/>
      <c r="W768" s="135"/>
      <c r="X768" s="135"/>
      <c r="Y768" s="135"/>
      <c r="Z768" s="135"/>
      <c r="AA768" s="135"/>
      <c r="AB768" s="135"/>
    </row>
    <row r="769">
      <c r="A769" s="135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  <c r="L769" s="135"/>
      <c r="M769" s="135"/>
      <c r="N769" s="171"/>
      <c r="O769" s="171"/>
      <c r="P769" s="171"/>
      <c r="Q769" s="135"/>
      <c r="R769" s="135"/>
      <c r="S769" s="135"/>
      <c r="T769" s="135"/>
      <c r="U769" s="135"/>
      <c r="V769" s="135"/>
      <c r="W769" s="135"/>
      <c r="X769" s="135"/>
      <c r="Y769" s="135"/>
      <c r="Z769" s="135"/>
      <c r="AA769" s="135"/>
      <c r="AB769" s="135"/>
    </row>
    <row r="770">
      <c r="A770" s="135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  <c r="L770" s="135"/>
      <c r="M770" s="135"/>
      <c r="N770" s="171"/>
      <c r="O770" s="171"/>
      <c r="P770" s="171"/>
      <c r="Q770" s="135"/>
      <c r="R770" s="135"/>
      <c r="S770" s="135"/>
      <c r="T770" s="135"/>
      <c r="U770" s="135"/>
      <c r="V770" s="135"/>
      <c r="W770" s="135"/>
      <c r="X770" s="135"/>
      <c r="Y770" s="135"/>
      <c r="Z770" s="135"/>
      <c r="AA770" s="135"/>
      <c r="AB770" s="135"/>
    </row>
    <row r="771">
      <c r="A771" s="135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  <c r="L771" s="135"/>
      <c r="M771" s="135"/>
      <c r="N771" s="171"/>
      <c r="O771" s="171"/>
      <c r="P771" s="171"/>
      <c r="Q771" s="135"/>
      <c r="R771" s="135"/>
      <c r="S771" s="135"/>
      <c r="T771" s="135"/>
      <c r="U771" s="135"/>
      <c r="V771" s="135"/>
      <c r="W771" s="135"/>
      <c r="X771" s="135"/>
      <c r="Y771" s="135"/>
      <c r="Z771" s="135"/>
      <c r="AA771" s="135"/>
      <c r="AB771" s="135"/>
    </row>
    <row r="772">
      <c r="A772" s="135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  <c r="L772" s="135"/>
      <c r="M772" s="135"/>
      <c r="N772" s="171"/>
      <c r="O772" s="171"/>
      <c r="P772" s="171"/>
      <c r="Q772" s="135"/>
      <c r="R772" s="135"/>
      <c r="S772" s="135"/>
      <c r="T772" s="135"/>
      <c r="U772" s="135"/>
      <c r="V772" s="135"/>
      <c r="W772" s="135"/>
      <c r="X772" s="135"/>
      <c r="Y772" s="135"/>
      <c r="Z772" s="135"/>
      <c r="AA772" s="135"/>
      <c r="AB772" s="135"/>
    </row>
    <row r="773">
      <c r="A773" s="135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  <c r="L773" s="135"/>
      <c r="M773" s="135"/>
      <c r="N773" s="171"/>
      <c r="O773" s="171"/>
      <c r="P773" s="171"/>
      <c r="Q773" s="135"/>
      <c r="R773" s="135"/>
      <c r="S773" s="135"/>
      <c r="T773" s="135"/>
      <c r="U773" s="135"/>
      <c r="V773" s="135"/>
      <c r="W773" s="135"/>
      <c r="X773" s="135"/>
      <c r="Y773" s="135"/>
      <c r="Z773" s="135"/>
      <c r="AA773" s="135"/>
      <c r="AB773" s="135"/>
    </row>
    <row r="774">
      <c r="A774" s="135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  <c r="L774" s="135"/>
      <c r="M774" s="135"/>
      <c r="N774" s="171"/>
      <c r="O774" s="171"/>
      <c r="P774" s="171"/>
      <c r="Q774" s="135"/>
      <c r="R774" s="135"/>
      <c r="S774" s="135"/>
      <c r="T774" s="135"/>
      <c r="U774" s="135"/>
      <c r="V774" s="135"/>
      <c r="W774" s="135"/>
      <c r="X774" s="135"/>
      <c r="Y774" s="135"/>
      <c r="Z774" s="135"/>
      <c r="AA774" s="135"/>
      <c r="AB774" s="135"/>
    </row>
    <row r="775">
      <c r="A775" s="135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  <c r="L775" s="135"/>
      <c r="M775" s="135"/>
      <c r="N775" s="171"/>
      <c r="O775" s="171"/>
      <c r="P775" s="171"/>
      <c r="Q775" s="135"/>
      <c r="R775" s="135"/>
      <c r="S775" s="135"/>
      <c r="T775" s="135"/>
      <c r="U775" s="135"/>
      <c r="V775" s="135"/>
      <c r="W775" s="135"/>
      <c r="X775" s="135"/>
      <c r="Y775" s="135"/>
      <c r="Z775" s="135"/>
      <c r="AA775" s="135"/>
      <c r="AB775" s="135"/>
    </row>
    <row r="776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71"/>
      <c r="O776" s="171"/>
      <c r="P776" s="171"/>
      <c r="Q776" s="135"/>
      <c r="R776" s="135"/>
      <c r="S776" s="135"/>
      <c r="T776" s="135"/>
      <c r="U776" s="135"/>
      <c r="V776" s="135"/>
      <c r="W776" s="135"/>
      <c r="X776" s="135"/>
      <c r="Y776" s="135"/>
      <c r="Z776" s="135"/>
      <c r="AA776" s="135"/>
      <c r="AB776" s="135"/>
    </row>
    <row r="777">
      <c r="A777" s="135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  <c r="L777" s="135"/>
      <c r="M777" s="135"/>
      <c r="N777" s="171"/>
      <c r="O777" s="171"/>
      <c r="P777" s="171"/>
      <c r="Q777" s="135"/>
      <c r="R777" s="135"/>
      <c r="S777" s="135"/>
      <c r="T777" s="135"/>
      <c r="U777" s="135"/>
      <c r="V777" s="135"/>
      <c r="W777" s="135"/>
      <c r="X777" s="135"/>
      <c r="Y777" s="135"/>
      <c r="Z777" s="135"/>
      <c r="AA777" s="135"/>
      <c r="AB777" s="135"/>
    </row>
    <row r="778">
      <c r="A778" s="135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  <c r="L778" s="135"/>
      <c r="M778" s="135"/>
      <c r="N778" s="171"/>
      <c r="O778" s="171"/>
      <c r="P778" s="171"/>
      <c r="Q778" s="135"/>
      <c r="R778" s="135"/>
      <c r="S778" s="135"/>
      <c r="T778" s="135"/>
      <c r="U778" s="135"/>
      <c r="V778" s="135"/>
      <c r="W778" s="135"/>
      <c r="X778" s="135"/>
      <c r="Y778" s="135"/>
      <c r="Z778" s="135"/>
      <c r="AA778" s="135"/>
      <c r="AB778" s="135"/>
    </row>
    <row r="779">
      <c r="A779" s="135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  <c r="L779" s="135"/>
      <c r="M779" s="135"/>
      <c r="N779" s="171"/>
      <c r="O779" s="171"/>
      <c r="P779" s="171"/>
      <c r="Q779" s="135"/>
      <c r="R779" s="135"/>
      <c r="S779" s="135"/>
      <c r="T779" s="135"/>
      <c r="U779" s="135"/>
      <c r="V779" s="135"/>
      <c r="W779" s="135"/>
      <c r="X779" s="135"/>
      <c r="Y779" s="135"/>
      <c r="Z779" s="135"/>
      <c r="AA779" s="135"/>
      <c r="AB779" s="135"/>
    </row>
    <row r="780">
      <c r="A780" s="135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  <c r="L780" s="135"/>
      <c r="M780" s="135"/>
      <c r="N780" s="171"/>
      <c r="O780" s="171"/>
      <c r="P780" s="171"/>
      <c r="Q780" s="135"/>
      <c r="R780" s="135"/>
      <c r="S780" s="135"/>
      <c r="T780" s="135"/>
      <c r="U780" s="135"/>
      <c r="V780" s="135"/>
      <c r="W780" s="135"/>
      <c r="X780" s="135"/>
      <c r="Y780" s="135"/>
      <c r="Z780" s="135"/>
      <c r="AA780" s="135"/>
      <c r="AB780" s="135"/>
    </row>
    <row r="781">
      <c r="A781" s="135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  <c r="L781" s="135"/>
      <c r="M781" s="135"/>
      <c r="N781" s="171"/>
      <c r="O781" s="171"/>
      <c r="P781" s="171"/>
      <c r="Q781" s="135"/>
      <c r="R781" s="135"/>
      <c r="S781" s="135"/>
      <c r="T781" s="135"/>
      <c r="U781" s="135"/>
      <c r="V781" s="135"/>
      <c r="W781" s="135"/>
      <c r="X781" s="135"/>
      <c r="Y781" s="135"/>
      <c r="Z781" s="135"/>
      <c r="AA781" s="135"/>
      <c r="AB781" s="135"/>
    </row>
    <row r="782">
      <c r="A782" s="135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  <c r="L782" s="135"/>
      <c r="M782" s="135"/>
      <c r="N782" s="171"/>
      <c r="O782" s="171"/>
      <c r="P782" s="171"/>
      <c r="Q782" s="135"/>
      <c r="R782" s="135"/>
      <c r="S782" s="135"/>
      <c r="T782" s="135"/>
      <c r="U782" s="135"/>
      <c r="V782" s="135"/>
      <c r="W782" s="135"/>
      <c r="X782" s="135"/>
      <c r="Y782" s="135"/>
      <c r="Z782" s="135"/>
      <c r="AA782" s="135"/>
      <c r="AB782" s="135"/>
    </row>
    <row r="783">
      <c r="A783" s="135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  <c r="L783" s="135"/>
      <c r="M783" s="135"/>
      <c r="N783" s="171"/>
      <c r="O783" s="171"/>
      <c r="P783" s="171"/>
      <c r="Q783" s="135"/>
      <c r="R783" s="135"/>
      <c r="S783" s="135"/>
      <c r="T783" s="135"/>
      <c r="U783" s="135"/>
      <c r="V783" s="135"/>
      <c r="W783" s="135"/>
      <c r="X783" s="135"/>
      <c r="Y783" s="135"/>
      <c r="Z783" s="135"/>
      <c r="AA783" s="135"/>
      <c r="AB783" s="135"/>
    </row>
    <row r="784">
      <c r="A784" s="135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71"/>
      <c r="O784" s="171"/>
      <c r="P784" s="171"/>
      <c r="Q784" s="135"/>
      <c r="R784" s="135"/>
      <c r="S784" s="135"/>
      <c r="T784" s="135"/>
      <c r="U784" s="135"/>
      <c r="V784" s="135"/>
      <c r="W784" s="135"/>
      <c r="X784" s="135"/>
      <c r="Y784" s="135"/>
      <c r="Z784" s="135"/>
      <c r="AA784" s="135"/>
      <c r="AB784" s="135"/>
    </row>
    <row r="785">
      <c r="A785" s="135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  <c r="L785" s="135"/>
      <c r="M785" s="135"/>
      <c r="N785" s="171"/>
      <c r="O785" s="171"/>
      <c r="P785" s="171"/>
      <c r="Q785" s="135"/>
      <c r="R785" s="135"/>
      <c r="S785" s="135"/>
      <c r="T785" s="135"/>
      <c r="U785" s="135"/>
      <c r="V785" s="135"/>
      <c r="W785" s="135"/>
      <c r="X785" s="135"/>
      <c r="Y785" s="135"/>
      <c r="Z785" s="135"/>
      <c r="AA785" s="135"/>
      <c r="AB785" s="135"/>
    </row>
    <row r="786">
      <c r="A786" s="135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  <c r="L786" s="135"/>
      <c r="M786" s="135"/>
      <c r="N786" s="171"/>
      <c r="O786" s="171"/>
      <c r="P786" s="171"/>
      <c r="Q786" s="135"/>
      <c r="R786" s="135"/>
      <c r="S786" s="135"/>
      <c r="T786" s="135"/>
      <c r="U786" s="135"/>
      <c r="V786" s="135"/>
      <c r="W786" s="135"/>
      <c r="X786" s="135"/>
      <c r="Y786" s="135"/>
      <c r="Z786" s="135"/>
      <c r="AA786" s="135"/>
      <c r="AB786" s="135"/>
    </row>
    <row r="787">
      <c r="A787" s="135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  <c r="L787" s="135"/>
      <c r="M787" s="135"/>
      <c r="N787" s="171"/>
      <c r="O787" s="171"/>
      <c r="P787" s="171"/>
      <c r="Q787" s="135"/>
      <c r="R787" s="135"/>
      <c r="S787" s="135"/>
      <c r="T787" s="135"/>
      <c r="U787" s="135"/>
      <c r="V787" s="135"/>
      <c r="W787" s="135"/>
      <c r="X787" s="135"/>
      <c r="Y787" s="135"/>
      <c r="Z787" s="135"/>
      <c r="AA787" s="135"/>
      <c r="AB787" s="135"/>
    </row>
    <row r="788">
      <c r="A788" s="135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  <c r="L788" s="135"/>
      <c r="M788" s="135"/>
      <c r="N788" s="171"/>
      <c r="O788" s="171"/>
      <c r="P788" s="171"/>
      <c r="Q788" s="135"/>
      <c r="R788" s="135"/>
      <c r="S788" s="135"/>
      <c r="T788" s="135"/>
      <c r="U788" s="135"/>
      <c r="V788" s="135"/>
      <c r="W788" s="135"/>
      <c r="X788" s="135"/>
      <c r="Y788" s="135"/>
      <c r="Z788" s="135"/>
      <c r="AA788" s="135"/>
      <c r="AB788" s="135"/>
    </row>
    <row r="789">
      <c r="A789" s="135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  <c r="L789" s="135"/>
      <c r="M789" s="135"/>
      <c r="N789" s="171"/>
      <c r="O789" s="171"/>
      <c r="P789" s="171"/>
      <c r="Q789" s="135"/>
      <c r="R789" s="135"/>
      <c r="S789" s="135"/>
      <c r="T789" s="135"/>
      <c r="U789" s="135"/>
      <c r="V789" s="135"/>
      <c r="W789" s="135"/>
      <c r="X789" s="135"/>
      <c r="Y789" s="135"/>
      <c r="Z789" s="135"/>
      <c r="AA789" s="135"/>
      <c r="AB789" s="135"/>
    </row>
    <row r="790">
      <c r="A790" s="135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  <c r="L790" s="135"/>
      <c r="M790" s="135"/>
      <c r="N790" s="171"/>
      <c r="O790" s="171"/>
      <c r="P790" s="171"/>
      <c r="Q790" s="135"/>
      <c r="R790" s="135"/>
      <c r="S790" s="135"/>
      <c r="T790" s="135"/>
      <c r="U790" s="135"/>
      <c r="V790" s="135"/>
      <c r="W790" s="135"/>
      <c r="X790" s="135"/>
      <c r="Y790" s="135"/>
      <c r="Z790" s="135"/>
      <c r="AA790" s="135"/>
      <c r="AB790" s="135"/>
    </row>
    <row r="791">
      <c r="A791" s="135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  <c r="L791" s="135"/>
      <c r="M791" s="135"/>
      <c r="N791" s="171"/>
      <c r="O791" s="171"/>
      <c r="P791" s="171"/>
      <c r="Q791" s="135"/>
      <c r="R791" s="135"/>
      <c r="S791" s="135"/>
      <c r="T791" s="135"/>
      <c r="U791" s="135"/>
      <c r="V791" s="135"/>
      <c r="W791" s="135"/>
      <c r="X791" s="135"/>
      <c r="Y791" s="135"/>
      <c r="Z791" s="135"/>
      <c r="AA791" s="135"/>
      <c r="AB791" s="135"/>
    </row>
    <row r="792">
      <c r="A792" s="135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  <c r="L792" s="135"/>
      <c r="M792" s="135"/>
      <c r="N792" s="171"/>
      <c r="O792" s="171"/>
      <c r="P792" s="171"/>
      <c r="Q792" s="135"/>
      <c r="R792" s="135"/>
      <c r="S792" s="135"/>
      <c r="T792" s="135"/>
      <c r="U792" s="135"/>
      <c r="V792" s="135"/>
      <c r="W792" s="135"/>
      <c r="X792" s="135"/>
      <c r="Y792" s="135"/>
      <c r="Z792" s="135"/>
      <c r="AA792" s="135"/>
      <c r="AB792" s="135"/>
    </row>
    <row r="793">
      <c r="A793" s="135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  <c r="L793" s="135"/>
      <c r="M793" s="135"/>
      <c r="N793" s="171"/>
      <c r="O793" s="171"/>
      <c r="P793" s="171"/>
      <c r="Q793" s="135"/>
      <c r="R793" s="135"/>
      <c r="S793" s="135"/>
      <c r="T793" s="135"/>
      <c r="U793" s="135"/>
      <c r="V793" s="135"/>
      <c r="W793" s="135"/>
      <c r="X793" s="135"/>
      <c r="Y793" s="135"/>
      <c r="Z793" s="135"/>
      <c r="AA793" s="135"/>
      <c r="AB793" s="135"/>
    </row>
    <row r="794">
      <c r="A794" s="135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  <c r="L794" s="135"/>
      <c r="M794" s="135"/>
      <c r="N794" s="171"/>
      <c r="O794" s="171"/>
      <c r="P794" s="171"/>
      <c r="Q794" s="135"/>
      <c r="R794" s="135"/>
      <c r="S794" s="135"/>
      <c r="T794" s="135"/>
      <c r="U794" s="135"/>
      <c r="V794" s="135"/>
      <c r="W794" s="135"/>
      <c r="X794" s="135"/>
      <c r="Y794" s="135"/>
      <c r="Z794" s="135"/>
      <c r="AA794" s="135"/>
      <c r="AB794" s="135"/>
    </row>
    <row r="795">
      <c r="A795" s="135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  <c r="L795" s="135"/>
      <c r="M795" s="135"/>
      <c r="N795" s="171"/>
      <c r="O795" s="171"/>
      <c r="P795" s="171"/>
      <c r="Q795" s="135"/>
      <c r="R795" s="135"/>
      <c r="S795" s="135"/>
      <c r="T795" s="135"/>
      <c r="U795" s="135"/>
      <c r="V795" s="135"/>
      <c r="W795" s="135"/>
      <c r="X795" s="135"/>
      <c r="Y795" s="135"/>
      <c r="Z795" s="135"/>
      <c r="AA795" s="135"/>
      <c r="AB795" s="135"/>
    </row>
    <row r="796">
      <c r="A796" s="135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  <c r="L796" s="135"/>
      <c r="M796" s="135"/>
      <c r="N796" s="171"/>
      <c r="O796" s="171"/>
      <c r="P796" s="171"/>
      <c r="Q796" s="135"/>
      <c r="R796" s="135"/>
      <c r="S796" s="135"/>
      <c r="T796" s="135"/>
      <c r="U796" s="135"/>
      <c r="V796" s="135"/>
      <c r="W796" s="135"/>
      <c r="X796" s="135"/>
      <c r="Y796" s="135"/>
      <c r="Z796" s="135"/>
      <c r="AA796" s="135"/>
      <c r="AB796" s="135"/>
    </row>
    <row r="797">
      <c r="A797" s="135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  <c r="L797" s="135"/>
      <c r="M797" s="135"/>
      <c r="N797" s="171"/>
      <c r="O797" s="171"/>
      <c r="P797" s="171"/>
      <c r="Q797" s="135"/>
      <c r="R797" s="135"/>
      <c r="S797" s="135"/>
      <c r="T797" s="135"/>
      <c r="U797" s="135"/>
      <c r="V797" s="135"/>
      <c r="W797" s="135"/>
      <c r="X797" s="135"/>
      <c r="Y797" s="135"/>
      <c r="Z797" s="135"/>
      <c r="AA797" s="135"/>
      <c r="AB797" s="135"/>
    </row>
    <row r="798">
      <c r="A798" s="135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  <c r="L798" s="135"/>
      <c r="M798" s="135"/>
      <c r="N798" s="171"/>
      <c r="O798" s="171"/>
      <c r="P798" s="171"/>
      <c r="Q798" s="135"/>
      <c r="R798" s="135"/>
      <c r="S798" s="135"/>
      <c r="T798" s="135"/>
      <c r="U798" s="135"/>
      <c r="V798" s="135"/>
      <c r="W798" s="135"/>
      <c r="X798" s="135"/>
      <c r="Y798" s="135"/>
      <c r="Z798" s="135"/>
      <c r="AA798" s="135"/>
      <c r="AB798" s="135"/>
    </row>
    <row r="799">
      <c r="A799" s="135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  <c r="L799" s="135"/>
      <c r="M799" s="135"/>
      <c r="N799" s="171"/>
      <c r="O799" s="171"/>
      <c r="P799" s="171"/>
      <c r="Q799" s="135"/>
      <c r="R799" s="135"/>
      <c r="S799" s="135"/>
      <c r="T799" s="135"/>
      <c r="U799" s="135"/>
      <c r="V799" s="135"/>
      <c r="W799" s="135"/>
      <c r="X799" s="135"/>
      <c r="Y799" s="135"/>
      <c r="Z799" s="135"/>
      <c r="AA799" s="135"/>
      <c r="AB799" s="135"/>
    </row>
    <row r="800">
      <c r="A800" s="135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  <c r="L800" s="135"/>
      <c r="M800" s="135"/>
      <c r="N800" s="171"/>
      <c r="O800" s="171"/>
      <c r="P800" s="171"/>
      <c r="Q800" s="135"/>
      <c r="R800" s="135"/>
      <c r="S800" s="135"/>
      <c r="T800" s="135"/>
      <c r="U800" s="135"/>
      <c r="V800" s="135"/>
      <c r="W800" s="135"/>
      <c r="X800" s="135"/>
      <c r="Y800" s="135"/>
      <c r="Z800" s="135"/>
      <c r="AA800" s="135"/>
      <c r="AB800" s="135"/>
    </row>
    <row r="801">
      <c r="A801" s="135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  <c r="L801" s="135"/>
      <c r="M801" s="135"/>
      <c r="N801" s="171"/>
      <c r="O801" s="171"/>
      <c r="P801" s="171"/>
      <c r="Q801" s="135"/>
      <c r="R801" s="135"/>
      <c r="S801" s="135"/>
      <c r="T801" s="135"/>
      <c r="U801" s="135"/>
      <c r="V801" s="135"/>
      <c r="W801" s="135"/>
      <c r="X801" s="135"/>
      <c r="Y801" s="135"/>
      <c r="Z801" s="135"/>
      <c r="AA801" s="135"/>
      <c r="AB801" s="135"/>
    </row>
    <row r="802">
      <c r="A802" s="135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  <c r="L802" s="135"/>
      <c r="M802" s="135"/>
      <c r="N802" s="171"/>
      <c r="O802" s="171"/>
      <c r="P802" s="171"/>
      <c r="Q802" s="135"/>
      <c r="R802" s="135"/>
      <c r="S802" s="135"/>
      <c r="T802" s="135"/>
      <c r="U802" s="135"/>
      <c r="V802" s="135"/>
      <c r="W802" s="135"/>
      <c r="X802" s="135"/>
      <c r="Y802" s="135"/>
      <c r="Z802" s="135"/>
      <c r="AA802" s="135"/>
      <c r="AB802" s="135"/>
    </row>
    <row r="803">
      <c r="A803" s="135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  <c r="L803" s="135"/>
      <c r="M803" s="135"/>
      <c r="N803" s="171"/>
      <c r="O803" s="171"/>
      <c r="P803" s="171"/>
      <c r="Q803" s="135"/>
      <c r="R803" s="135"/>
      <c r="S803" s="135"/>
      <c r="T803" s="135"/>
      <c r="U803" s="135"/>
      <c r="V803" s="135"/>
      <c r="W803" s="135"/>
      <c r="X803" s="135"/>
      <c r="Y803" s="135"/>
      <c r="Z803" s="135"/>
      <c r="AA803" s="135"/>
      <c r="AB803" s="135"/>
    </row>
    <row r="804">
      <c r="A804" s="135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  <c r="L804" s="135"/>
      <c r="M804" s="135"/>
      <c r="N804" s="171"/>
      <c r="O804" s="171"/>
      <c r="P804" s="171"/>
      <c r="Q804" s="135"/>
      <c r="R804" s="135"/>
      <c r="S804" s="135"/>
      <c r="T804" s="135"/>
      <c r="U804" s="135"/>
      <c r="V804" s="135"/>
      <c r="W804" s="135"/>
      <c r="X804" s="135"/>
      <c r="Y804" s="135"/>
      <c r="Z804" s="135"/>
      <c r="AA804" s="135"/>
      <c r="AB804" s="135"/>
    </row>
    <row r="805">
      <c r="A805" s="135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  <c r="L805" s="135"/>
      <c r="M805" s="135"/>
      <c r="N805" s="171"/>
      <c r="O805" s="171"/>
      <c r="P805" s="171"/>
      <c r="Q805" s="135"/>
      <c r="R805" s="135"/>
      <c r="S805" s="135"/>
      <c r="T805" s="135"/>
      <c r="U805" s="135"/>
      <c r="V805" s="135"/>
      <c r="W805" s="135"/>
      <c r="X805" s="135"/>
      <c r="Y805" s="135"/>
      <c r="Z805" s="135"/>
      <c r="AA805" s="135"/>
      <c r="AB805" s="135"/>
    </row>
    <row r="806">
      <c r="A806" s="135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  <c r="L806" s="135"/>
      <c r="M806" s="135"/>
      <c r="N806" s="171"/>
      <c r="O806" s="171"/>
      <c r="P806" s="171"/>
      <c r="Q806" s="135"/>
      <c r="R806" s="135"/>
      <c r="S806" s="135"/>
      <c r="T806" s="135"/>
      <c r="U806" s="135"/>
      <c r="V806" s="135"/>
      <c r="W806" s="135"/>
      <c r="X806" s="135"/>
      <c r="Y806" s="135"/>
      <c r="Z806" s="135"/>
      <c r="AA806" s="135"/>
      <c r="AB806" s="135"/>
    </row>
    <row r="807">
      <c r="A807" s="135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  <c r="L807" s="135"/>
      <c r="M807" s="135"/>
      <c r="N807" s="171"/>
      <c r="O807" s="171"/>
      <c r="P807" s="171"/>
      <c r="Q807" s="135"/>
      <c r="R807" s="135"/>
      <c r="S807" s="135"/>
      <c r="T807" s="135"/>
      <c r="U807" s="135"/>
      <c r="V807" s="135"/>
      <c r="W807" s="135"/>
      <c r="X807" s="135"/>
      <c r="Y807" s="135"/>
      <c r="Z807" s="135"/>
      <c r="AA807" s="135"/>
      <c r="AB807" s="135"/>
    </row>
    <row r="808">
      <c r="A808" s="135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  <c r="L808" s="135"/>
      <c r="M808" s="135"/>
      <c r="N808" s="171"/>
      <c r="O808" s="171"/>
      <c r="P808" s="171"/>
      <c r="Q808" s="135"/>
      <c r="R808" s="135"/>
      <c r="S808" s="135"/>
      <c r="T808" s="135"/>
      <c r="U808" s="135"/>
      <c r="V808" s="135"/>
      <c r="W808" s="135"/>
      <c r="X808" s="135"/>
      <c r="Y808" s="135"/>
      <c r="Z808" s="135"/>
      <c r="AA808" s="135"/>
      <c r="AB808" s="135"/>
    </row>
    <row r="809">
      <c r="A809" s="135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  <c r="L809" s="135"/>
      <c r="M809" s="135"/>
      <c r="N809" s="171"/>
      <c r="O809" s="171"/>
      <c r="P809" s="171"/>
      <c r="Q809" s="135"/>
      <c r="R809" s="135"/>
      <c r="S809" s="135"/>
      <c r="T809" s="135"/>
      <c r="U809" s="135"/>
      <c r="V809" s="135"/>
      <c r="W809" s="135"/>
      <c r="X809" s="135"/>
      <c r="Y809" s="135"/>
      <c r="Z809" s="135"/>
      <c r="AA809" s="135"/>
      <c r="AB809" s="135"/>
    </row>
    <row r="810">
      <c r="A810" s="135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  <c r="L810" s="135"/>
      <c r="M810" s="135"/>
      <c r="N810" s="171"/>
      <c r="O810" s="171"/>
      <c r="P810" s="171"/>
      <c r="Q810" s="135"/>
      <c r="R810" s="135"/>
      <c r="S810" s="135"/>
      <c r="T810" s="135"/>
      <c r="U810" s="135"/>
      <c r="V810" s="135"/>
      <c r="W810" s="135"/>
      <c r="X810" s="135"/>
      <c r="Y810" s="135"/>
      <c r="Z810" s="135"/>
      <c r="AA810" s="135"/>
      <c r="AB810" s="135"/>
    </row>
    <row r="811">
      <c r="A811" s="135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  <c r="L811" s="135"/>
      <c r="M811" s="135"/>
      <c r="N811" s="171"/>
      <c r="O811" s="171"/>
      <c r="P811" s="171"/>
      <c r="Q811" s="135"/>
      <c r="R811" s="135"/>
      <c r="S811" s="135"/>
      <c r="T811" s="135"/>
      <c r="U811" s="135"/>
      <c r="V811" s="135"/>
      <c r="W811" s="135"/>
      <c r="X811" s="135"/>
      <c r="Y811" s="135"/>
      <c r="Z811" s="135"/>
      <c r="AA811" s="135"/>
      <c r="AB811" s="135"/>
    </row>
    <row r="812">
      <c r="A812" s="135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  <c r="L812" s="135"/>
      <c r="M812" s="135"/>
      <c r="N812" s="171"/>
      <c r="O812" s="171"/>
      <c r="P812" s="171"/>
      <c r="Q812" s="135"/>
      <c r="R812" s="135"/>
      <c r="S812" s="135"/>
      <c r="T812" s="135"/>
      <c r="U812" s="135"/>
      <c r="V812" s="135"/>
      <c r="W812" s="135"/>
      <c r="X812" s="135"/>
      <c r="Y812" s="135"/>
      <c r="Z812" s="135"/>
      <c r="AA812" s="135"/>
      <c r="AB812" s="135"/>
    </row>
    <row r="813">
      <c r="A813" s="135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71"/>
      <c r="O813" s="171"/>
      <c r="P813" s="171"/>
      <c r="Q813" s="135"/>
      <c r="R813" s="135"/>
      <c r="S813" s="135"/>
      <c r="T813" s="135"/>
      <c r="U813" s="135"/>
      <c r="V813" s="135"/>
      <c r="W813" s="135"/>
      <c r="X813" s="135"/>
      <c r="Y813" s="135"/>
      <c r="Z813" s="135"/>
      <c r="AA813" s="135"/>
      <c r="AB813" s="135"/>
    </row>
    <row r="814">
      <c r="A814" s="135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  <c r="L814" s="135"/>
      <c r="M814" s="135"/>
      <c r="N814" s="171"/>
      <c r="O814" s="171"/>
      <c r="P814" s="171"/>
      <c r="Q814" s="135"/>
      <c r="R814" s="135"/>
      <c r="S814" s="135"/>
      <c r="T814" s="135"/>
      <c r="U814" s="135"/>
      <c r="V814" s="135"/>
      <c r="W814" s="135"/>
      <c r="X814" s="135"/>
      <c r="Y814" s="135"/>
      <c r="Z814" s="135"/>
      <c r="AA814" s="135"/>
      <c r="AB814" s="135"/>
    </row>
    <row r="815">
      <c r="A815" s="135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71"/>
      <c r="O815" s="171"/>
      <c r="P815" s="171"/>
      <c r="Q815" s="135"/>
      <c r="R815" s="135"/>
      <c r="S815" s="135"/>
      <c r="T815" s="135"/>
      <c r="U815" s="135"/>
      <c r="V815" s="135"/>
      <c r="W815" s="135"/>
      <c r="X815" s="135"/>
      <c r="Y815" s="135"/>
      <c r="Z815" s="135"/>
      <c r="AA815" s="135"/>
      <c r="AB815" s="135"/>
    </row>
    <row r="816">
      <c r="A816" s="135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71"/>
      <c r="O816" s="171"/>
      <c r="P816" s="171"/>
      <c r="Q816" s="135"/>
      <c r="R816" s="135"/>
      <c r="S816" s="135"/>
      <c r="T816" s="135"/>
      <c r="U816" s="135"/>
      <c r="V816" s="135"/>
      <c r="W816" s="135"/>
      <c r="X816" s="135"/>
      <c r="Y816" s="135"/>
      <c r="Z816" s="135"/>
      <c r="AA816" s="135"/>
      <c r="AB816" s="135"/>
    </row>
    <row r="817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  <c r="N817" s="171"/>
      <c r="O817" s="171"/>
      <c r="P817" s="171"/>
      <c r="Q817" s="135"/>
      <c r="R817" s="135"/>
      <c r="S817" s="135"/>
      <c r="T817" s="135"/>
      <c r="U817" s="135"/>
      <c r="V817" s="135"/>
      <c r="W817" s="135"/>
      <c r="X817" s="135"/>
      <c r="Y817" s="135"/>
      <c r="Z817" s="135"/>
      <c r="AA817" s="135"/>
      <c r="AB817" s="135"/>
    </row>
    <row r="818">
      <c r="A818" s="135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  <c r="L818" s="135"/>
      <c r="M818" s="135"/>
      <c r="N818" s="171"/>
      <c r="O818" s="171"/>
      <c r="P818" s="171"/>
      <c r="Q818" s="135"/>
      <c r="R818" s="135"/>
      <c r="S818" s="135"/>
      <c r="T818" s="135"/>
      <c r="U818" s="135"/>
      <c r="V818" s="135"/>
      <c r="W818" s="135"/>
      <c r="X818" s="135"/>
      <c r="Y818" s="135"/>
      <c r="Z818" s="135"/>
      <c r="AA818" s="135"/>
      <c r="AB818" s="135"/>
    </row>
    <row r="819">
      <c r="A819" s="135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  <c r="L819" s="135"/>
      <c r="M819" s="135"/>
      <c r="N819" s="171"/>
      <c r="O819" s="171"/>
      <c r="P819" s="171"/>
      <c r="Q819" s="135"/>
      <c r="R819" s="135"/>
      <c r="S819" s="135"/>
      <c r="T819" s="135"/>
      <c r="U819" s="135"/>
      <c r="V819" s="135"/>
      <c r="W819" s="135"/>
      <c r="X819" s="135"/>
      <c r="Y819" s="135"/>
      <c r="Z819" s="135"/>
      <c r="AA819" s="135"/>
      <c r="AB819" s="135"/>
    </row>
    <row r="820">
      <c r="A820" s="135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  <c r="L820" s="135"/>
      <c r="M820" s="135"/>
      <c r="N820" s="171"/>
      <c r="O820" s="171"/>
      <c r="P820" s="171"/>
      <c r="Q820" s="135"/>
      <c r="R820" s="135"/>
      <c r="S820" s="135"/>
      <c r="T820" s="135"/>
      <c r="U820" s="135"/>
      <c r="V820" s="135"/>
      <c r="W820" s="135"/>
      <c r="X820" s="135"/>
      <c r="Y820" s="135"/>
      <c r="Z820" s="135"/>
      <c r="AA820" s="135"/>
      <c r="AB820" s="135"/>
    </row>
    <row r="821">
      <c r="A821" s="135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  <c r="L821" s="135"/>
      <c r="M821" s="135"/>
      <c r="N821" s="171"/>
      <c r="O821" s="171"/>
      <c r="P821" s="171"/>
      <c r="Q821" s="135"/>
      <c r="R821" s="135"/>
      <c r="S821" s="135"/>
      <c r="T821" s="135"/>
      <c r="U821" s="135"/>
      <c r="V821" s="135"/>
      <c r="W821" s="135"/>
      <c r="X821" s="135"/>
      <c r="Y821" s="135"/>
      <c r="Z821" s="135"/>
      <c r="AA821" s="135"/>
      <c r="AB821" s="135"/>
    </row>
    <row r="822">
      <c r="A822" s="135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  <c r="L822" s="135"/>
      <c r="M822" s="135"/>
      <c r="N822" s="171"/>
      <c r="O822" s="171"/>
      <c r="P822" s="171"/>
      <c r="Q822" s="135"/>
      <c r="R822" s="135"/>
      <c r="S822" s="135"/>
      <c r="T822" s="135"/>
      <c r="U822" s="135"/>
      <c r="V822" s="135"/>
      <c r="W822" s="135"/>
      <c r="X822" s="135"/>
      <c r="Y822" s="135"/>
      <c r="Z822" s="135"/>
      <c r="AA822" s="135"/>
      <c r="AB822" s="135"/>
    </row>
    <row r="823">
      <c r="A823" s="135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  <c r="L823" s="135"/>
      <c r="M823" s="135"/>
      <c r="N823" s="171"/>
      <c r="O823" s="171"/>
      <c r="P823" s="171"/>
      <c r="Q823" s="135"/>
      <c r="R823" s="135"/>
      <c r="S823" s="135"/>
      <c r="T823" s="135"/>
      <c r="U823" s="135"/>
      <c r="V823" s="135"/>
      <c r="W823" s="135"/>
      <c r="X823" s="135"/>
      <c r="Y823" s="135"/>
      <c r="Z823" s="135"/>
      <c r="AA823" s="135"/>
      <c r="AB823" s="135"/>
    </row>
    <row r="824">
      <c r="A824" s="135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  <c r="L824" s="135"/>
      <c r="M824" s="135"/>
      <c r="N824" s="171"/>
      <c r="O824" s="171"/>
      <c r="P824" s="171"/>
      <c r="Q824" s="135"/>
      <c r="R824" s="135"/>
      <c r="S824" s="135"/>
      <c r="T824" s="135"/>
      <c r="U824" s="135"/>
      <c r="V824" s="135"/>
      <c r="W824" s="135"/>
      <c r="X824" s="135"/>
      <c r="Y824" s="135"/>
      <c r="Z824" s="135"/>
      <c r="AA824" s="135"/>
      <c r="AB824" s="135"/>
    </row>
    <row r="825">
      <c r="A825" s="135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  <c r="L825" s="135"/>
      <c r="M825" s="135"/>
      <c r="N825" s="171"/>
      <c r="O825" s="171"/>
      <c r="P825" s="171"/>
      <c r="Q825" s="135"/>
      <c r="R825" s="135"/>
      <c r="S825" s="135"/>
      <c r="T825" s="135"/>
      <c r="U825" s="135"/>
      <c r="V825" s="135"/>
      <c r="W825" s="135"/>
      <c r="X825" s="135"/>
      <c r="Y825" s="135"/>
      <c r="Z825" s="135"/>
      <c r="AA825" s="135"/>
      <c r="AB825" s="135"/>
    </row>
    <row r="826">
      <c r="A826" s="135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  <c r="L826" s="135"/>
      <c r="M826" s="135"/>
      <c r="N826" s="171"/>
      <c r="O826" s="171"/>
      <c r="P826" s="171"/>
      <c r="Q826" s="135"/>
      <c r="R826" s="135"/>
      <c r="S826" s="135"/>
      <c r="T826" s="135"/>
      <c r="U826" s="135"/>
      <c r="V826" s="135"/>
      <c r="W826" s="135"/>
      <c r="X826" s="135"/>
      <c r="Y826" s="135"/>
      <c r="Z826" s="135"/>
      <c r="AA826" s="135"/>
      <c r="AB826" s="135"/>
    </row>
    <row r="827">
      <c r="A827" s="135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  <c r="L827" s="135"/>
      <c r="M827" s="135"/>
      <c r="N827" s="171"/>
      <c r="O827" s="171"/>
      <c r="P827" s="171"/>
      <c r="Q827" s="135"/>
      <c r="R827" s="135"/>
      <c r="S827" s="135"/>
      <c r="T827" s="135"/>
      <c r="U827" s="135"/>
      <c r="V827" s="135"/>
      <c r="W827" s="135"/>
      <c r="X827" s="135"/>
      <c r="Y827" s="135"/>
      <c r="Z827" s="135"/>
      <c r="AA827" s="135"/>
      <c r="AB827" s="135"/>
    </row>
    <row r="828">
      <c r="A828" s="135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  <c r="L828" s="135"/>
      <c r="M828" s="135"/>
      <c r="N828" s="171"/>
      <c r="O828" s="171"/>
      <c r="P828" s="171"/>
      <c r="Q828" s="135"/>
      <c r="R828" s="135"/>
      <c r="S828" s="135"/>
      <c r="T828" s="135"/>
      <c r="U828" s="135"/>
      <c r="V828" s="135"/>
      <c r="W828" s="135"/>
      <c r="X828" s="135"/>
      <c r="Y828" s="135"/>
      <c r="Z828" s="135"/>
      <c r="AA828" s="135"/>
      <c r="AB828" s="135"/>
    </row>
    <row r="829">
      <c r="A829" s="135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  <c r="L829" s="135"/>
      <c r="M829" s="135"/>
      <c r="N829" s="171"/>
      <c r="O829" s="171"/>
      <c r="P829" s="171"/>
      <c r="Q829" s="135"/>
      <c r="R829" s="135"/>
      <c r="S829" s="135"/>
      <c r="T829" s="135"/>
      <c r="U829" s="135"/>
      <c r="V829" s="135"/>
      <c r="W829" s="135"/>
      <c r="X829" s="135"/>
      <c r="Y829" s="135"/>
      <c r="Z829" s="135"/>
      <c r="AA829" s="135"/>
      <c r="AB829" s="135"/>
    </row>
    <row r="830">
      <c r="A830" s="135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  <c r="L830" s="135"/>
      <c r="M830" s="135"/>
      <c r="N830" s="171"/>
      <c r="O830" s="171"/>
      <c r="P830" s="171"/>
      <c r="Q830" s="135"/>
      <c r="R830" s="135"/>
      <c r="S830" s="135"/>
      <c r="T830" s="135"/>
      <c r="U830" s="135"/>
      <c r="V830" s="135"/>
      <c r="W830" s="135"/>
      <c r="X830" s="135"/>
      <c r="Y830" s="135"/>
      <c r="Z830" s="135"/>
      <c r="AA830" s="135"/>
      <c r="AB830" s="135"/>
    </row>
    <row r="831">
      <c r="A831" s="135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  <c r="L831" s="135"/>
      <c r="M831" s="135"/>
      <c r="N831" s="171"/>
      <c r="O831" s="171"/>
      <c r="P831" s="171"/>
      <c r="Q831" s="135"/>
      <c r="R831" s="135"/>
      <c r="S831" s="135"/>
      <c r="T831" s="135"/>
      <c r="U831" s="135"/>
      <c r="V831" s="135"/>
      <c r="W831" s="135"/>
      <c r="X831" s="135"/>
      <c r="Y831" s="135"/>
      <c r="Z831" s="135"/>
      <c r="AA831" s="135"/>
      <c r="AB831" s="135"/>
    </row>
    <row r="832">
      <c r="A832" s="135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  <c r="L832" s="135"/>
      <c r="M832" s="135"/>
      <c r="N832" s="171"/>
      <c r="O832" s="171"/>
      <c r="P832" s="171"/>
      <c r="Q832" s="135"/>
      <c r="R832" s="135"/>
      <c r="S832" s="135"/>
      <c r="T832" s="135"/>
      <c r="U832" s="135"/>
      <c r="V832" s="135"/>
      <c r="W832" s="135"/>
      <c r="X832" s="135"/>
      <c r="Y832" s="135"/>
      <c r="Z832" s="135"/>
      <c r="AA832" s="135"/>
      <c r="AB832" s="135"/>
    </row>
    <row r="833">
      <c r="A833" s="135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  <c r="L833" s="135"/>
      <c r="M833" s="135"/>
      <c r="N833" s="171"/>
      <c r="O833" s="171"/>
      <c r="P833" s="171"/>
      <c r="Q833" s="135"/>
      <c r="R833" s="135"/>
      <c r="S833" s="135"/>
      <c r="T833" s="135"/>
      <c r="U833" s="135"/>
      <c r="V833" s="135"/>
      <c r="W833" s="135"/>
      <c r="X833" s="135"/>
      <c r="Y833" s="135"/>
      <c r="Z833" s="135"/>
      <c r="AA833" s="135"/>
      <c r="AB833" s="135"/>
    </row>
    <row r="834">
      <c r="A834" s="135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  <c r="L834" s="135"/>
      <c r="M834" s="135"/>
      <c r="N834" s="171"/>
      <c r="O834" s="171"/>
      <c r="P834" s="171"/>
      <c r="Q834" s="135"/>
      <c r="R834" s="135"/>
      <c r="S834" s="135"/>
      <c r="T834" s="135"/>
      <c r="U834" s="135"/>
      <c r="V834" s="135"/>
      <c r="W834" s="135"/>
      <c r="X834" s="135"/>
      <c r="Y834" s="135"/>
      <c r="Z834" s="135"/>
      <c r="AA834" s="135"/>
      <c r="AB834" s="135"/>
    </row>
    <row r="835">
      <c r="A835" s="135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  <c r="L835" s="135"/>
      <c r="M835" s="135"/>
      <c r="N835" s="171"/>
      <c r="O835" s="171"/>
      <c r="P835" s="171"/>
      <c r="Q835" s="135"/>
      <c r="R835" s="135"/>
      <c r="S835" s="135"/>
      <c r="T835" s="135"/>
      <c r="U835" s="135"/>
      <c r="V835" s="135"/>
      <c r="W835" s="135"/>
      <c r="X835" s="135"/>
      <c r="Y835" s="135"/>
      <c r="Z835" s="135"/>
      <c r="AA835" s="135"/>
      <c r="AB835" s="135"/>
    </row>
    <row r="836">
      <c r="A836" s="135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  <c r="L836" s="135"/>
      <c r="M836" s="135"/>
      <c r="N836" s="171"/>
      <c r="O836" s="171"/>
      <c r="P836" s="171"/>
      <c r="Q836" s="135"/>
      <c r="R836" s="135"/>
      <c r="S836" s="135"/>
      <c r="T836" s="135"/>
      <c r="U836" s="135"/>
      <c r="V836" s="135"/>
      <c r="W836" s="135"/>
      <c r="X836" s="135"/>
      <c r="Y836" s="135"/>
      <c r="Z836" s="135"/>
      <c r="AA836" s="135"/>
      <c r="AB836" s="135"/>
    </row>
    <row r="837">
      <c r="A837" s="135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  <c r="L837" s="135"/>
      <c r="M837" s="135"/>
      <c r="N837" s="171"/>
      <c r="O837" s="171"/>
      <c r="P837" s="171"/>
      <c r="Q837" s="135"/>
      <c r="R837" s="135"/>
      <c r="S837" s="135"/>
      <c r="T837" s="135"/>
      <c r="U837" s="135"/>
      <c r="V837" s="135"/>
      <c r="W837" s="135"/>
      <c r="X837" s="135"/>
      <c r="Y837" s="135"/>
      <c r="Z837" s="135"/>
      <c r="AA837" s="135"/>
      <c r="AB837" s="135"/>
    </row>
    <row r="838">
      <c r="A838" s="135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  <c r="L838" s="135"/>
      <c r="M838" s="135"/>
      <c r="N838" s="171"/>
      <c r="O838" s="171"/>
      <c r="P838" s="171"/>
      <c r="Q838" s="135"/>
      <c r="R838" s="135"/>
      <c r="S838" s="135"/>
      <c r="T838" s="135"/>
      <c r="U838" s="135"/>
      <c r="V838" s="135"/>
      <c r="W838" s="135"/>
      <c r="X838" s="135"/>
      <c r="Y838" s="135"/>
      <c r="Z838" s="135"/>
      <c r="AA838" s="135"/>
      <c r="AB838" s="135"/>
    </row>
    <row r="839">
      <c r="A839" s="135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  <c r="L839" s="135"/>
      <c r="M839" s="135"/>
      <c r="N839" s="171"/>
      <c r="O839" s="171"/>
      <c r="P839" s="171"/>
      <c r="Q839" s="135"/>
      <c r="R839" s="135"/>
      <c r="S839" s="135"/>
      <c r="T839" s="135"/>
      <c r="U839" s="135"/>
      <c r="V839" s="135"/>
      <c r="W839" s="135"/>
      <c r="X839" s="135"/>
      <c r="Y839" s="135"/>
      <c r="Z839" s="135"/>
      <c r="AA839" s="135"/>
      <c r="AB839" s="135"/>
    </row>
    <row r="840">
      <c r="A840" s="135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  <c r="L840" s="135"/>
      <c r="M840" s="135"/>
      <c r="N840" s="171"/>
      <c r="O840" s="171"/>
      <c r="P840" s="171"/>
      <c r="Q840" s="135"/>
      <c r="R840" s="135"/>
      <c r="S840" s="135"/>
      <c r="T840" s="135"/>
      <c r="U840" s="135"/>
      <c r="V840" s="135"/>
      <c r="W840" s="135"/>
      <c r="X840" s="135"/>
      <c r="Y840" s="135"/>
      <c r="Z840" s="135"/>
      <c r="AA840" s="135"/>
      <c r="AB840" s="135"/>
    </row>
    <row r="841">
      <c r="A841" s="135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  <c r="L841" s="135"/>
      <c r="M841" s="135"/>
      <c r="N841" s="171"/>
      <c r="O841" s="171"/>
      <c r="P841" s="171"/>
      <c r="Q841" s="135"/>
      <c r="R841" s="135"/>
      <c r="S841" s="135"/>
      <c r="T841" s="135"/>
      <c r="U841" s="135"/>
      <c r="V841" s="135"/>
      <c r="W841" s="135"/>
      <c r="X841" s="135"/>
      <c r="Y841" s="135"/>
      <c r="Z841" s="135"/>
      <c r="AA841" s="135"/>
      <c r="AB841" s="135"/>
    </row>
    <row r="842">
      <c r="A842" s="135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  <c r="L842" s="135"/>
      <c r="M842" s="135"/>
      <c r="N842" s="171"/>
      <c r="O842" s="171"/>
      <c r="P842" s="171"/>
      <c r="Q842" s="135"/>
      <c r="R842" s="135"/>
      <c r="S842" s="135"/>
      <c r="T842" s="135"/>
      <c r="U842" s="135"/>
      <c r="V842" s="135"/>
      <c r="W842" s="135"/>
      <c r="X842" s="135"/>
      <c r="Y842" s="135"/>
      <c r="Z842" s="135"/>
      <c r="AA842" s="135"/>
      <c r="AB842" s="135"/>
    </row>
    <row r="843">
      <c r="A843" s="135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  <c r="L843" s="135"/>
      <c r="M843" s="135"/>
      <c r="N843" s="171"/>
      <c r="O843" s="171"/>
      <c r="P843" s="171"/>
      <c r="Q843" s="135"/>
      <c r="R843" s="135"/>
      <c r="S843" s="135"/>
      <c r="T843" s="135"/>
      <c r="U843" s="135"/>
      <c r="V843" s="135"/>
      <c r="W843" s="135"/>
      <c r="X843" s="135"/>
      <c r="Y843" s="135"/>
      <c r="Z843" s="135"/>
      <c r="AA843" s="135"/>
      <c r="AB843" s="135"/>
    </row>
    <row r="844">
      <c r="A844" s="135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  <c r="L844" s="135"/>
      <c r="M844" s="135"/>
      <c r="N844" s="171"/>
      <c r="O844" s="171"/>
      <c r="P844" s="171"/>
      <c r="Q844" s="135"/>
      <c r="R844" s="135"/>
      <c r="S844" s="135"/>
      <c r="T844" s="135"/>
      <c r="U844" s="135"/>
      <c r="V844" s="135"/>
      <c r="W844" s="135"/>
      <c r="X844" s="135"/>
      <c r="Y844" s="135"/>
      <c r="Z844" s="135"/>
      <c r="AA844" s="135"/>
      <c r="AB844" s="135"/>
    </row>
    <row r="845">
      <c r="A845" s="135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  <c r="L845" s="135"/>
      <c r="M845" s="135"/>
      <c r="N845" s="171"/>
      <c r="O845" s="171"/>
      <c r="P845" s="171"/>
      <c r="Q845" s="135"/>
      <c r="R845" s="135"/>
      <c r="S845" s="135"/>
      <c r="T845" s="135"/>
      <c r="U845" s="135"/>
      <c r="V845" s="135"/>
      <c r="W845" s="135"/>
      <c r="X845" s="135"/>
      <c r="Y845" s="135"/>
      <c r="Z845" s="135"/>
      <c r="AA845" s="135"/>
      <c r="AB845" s="135"/>
    </row>
    <row r="846">
      <c r="A846" s="135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  <c r="L846" s="135"/>
      <c r="M846" s="135"/>
      <c r="N846" s="171"/>
      <c r="O846" s="171"/>
      <c r="P846" s="171"/>
      <c r="Q846" s="135"/>
      <c r="R846" s="135"/>
      <c r="S846" s="135"/>
      <c r="T846" s="135"/>
      <c r="U846" s="135"/>
      <c r="V846" s="135"/>
      <c r="W846" s="135"/>
      <c r="X846" s="135"/>
      <c r="Y846" s="135"/>
      <c r="Z846" s="135"/>
      <c r="AA846" s="135"/>
      <c r="AB846" s="135"/>
    </row>
    <row r="847">
      <c r="A847" s="135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  <c r="L847" s="135"/>
      <c r="M847" s="135"/>
      <c r="N847" s="171"/>
      <c r="O847" s="171"/>
      <c r="P847" s="171"/>
      <c r="Q847" s="135"/>
      <c r="R847" s="135"/>
      <c r="S847" s="135"/>
      <c r="T847" s="135"/>
      <c r="U847" s="135"/>
      <c r="V847" s="135"/>
      <c r="W847" s="135"/>
      <c r="X847" s="135"/>
      <c r="Y847" s="135"/>
      <c r="Z847" s="135"/>
      <c r="AA847" s="135"/>
      <c r="AB847" s="135"/>
    </row>
    <row r="848">
      <c r="A848" s="135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  <c r="L848" s="135"/>
      <c r="M848" s="135"/>
      <c r="N848" s="171"/>
      <c r="O848" s="171"/>
      <c r="P848" s="171"/>
      <c r="Q848" s="135"/>
      <c r="R848" s="135"/>
      <c r="S848" s="135"/>
      <c r="T848" s="135"/>
      <c r="U848" s="135"/>
      <c r="V848" s="135"/>
      <c r="W848" s="135"/>
      <c r="X848" s="135"/>
      <c r="Y848" s="135"/>
      <c r="Z848" s="135"/>
      <c r="AA848" s="135"/>
      <c r="AB848" s="135"/>
    </row>
    <row r="849">
      <c r="A849" s="135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  <c r="L849" s="135"/>
      <c r="M849" s="135"/>
      <c r="N849" s="171"/>
      <c r="O849" s="171"/>
      <c r="P849" s="171"/>
      <c r="Q849" s="135"/>
      <c r="R849" s="135"/>
      <c r="S849" s="135"/>
      <c r="T849" s="135"/>
      <c r="U849" s="135"/>
      <c r="V849" s="135"/>
      <c r="W849" s="135"/>
      <c r="X849" s="135"/>
      <c r="Y849" s="135"/>
      <c r="Z849" s="135"/>
      <c r="AA849" s="135"/>
      <c r="AB849" s="135"/>
    </row>
    <row r="850">
      <c r="A850" s="135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  <c r="L850" s="135"/>
      <c r="M850" s="135"/>
      <c r="N850" s="171"/>
      <c r="O850" s="171"/>
      <c r="P850" s="171"/>
      <c r="Q850" s="135"/>
      <c r="R850" s="135"/>
      <c r="S850" s="135"/>
      <c r="T850" s="135"/>
      <c r="U850" s="135"/>
      <c r="V850" s="135"/>
      <c r="W850" s="135"/>
      <c r="X850" s="135"/>
      <c r="Y850" s="135"/>
      <c r="Z850" s="135"/>
      <c r="AA850" s="135"/>
      <c r="AB850" s="135"/>
    </row>
    <row r="851">
      <c r="A851" s="135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  <c r="L851" s="135"/>
      <c r="M851" s="135"/>
      <c r="N851" s="171"/>
      <c r="O851" s="171"/>
      <c r="P851" s="171"/>
      <c r="Q851" s="135"/>
      <c r="R851" s="135"/>
      <c r="S851" s="135"/>
      <c r="T851" s="135"/>
      <c r="U851" s="135"/>
      <c r="V851" s="135"/>
      <c r="W851" s="135"/>
      <c r="X851" s="135"/>
      <c r="Y851" s="135"/>
      <c r="Z851" s="135"/>
      <c r="AA851" s="135"/>
      <c r="AB851" s="135"/>
    </row>
    <row r="852">
      <c r="A852" s="135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  <c r="L852" s="135"/>
      <c r="M852" s="135"/>
      <c r="N852" s="171"/>
      <c r="O852" s="171"/>
      <c r="P852" s="171"/>
      <c r="Q852" s="135"/>
      <c r="R852" s="135"/>
      <c r="S852" s="135"/>
      <c r="T852" s="135"/>
      <c r="U852" s="135"/>
      <c r="V852" s="135"/>
      <c r="W852" s="135"/>
      <c r="X852" s="135"/>
      <c r="Y852" s="135"/>
      <c r="Z852" s="135"/>
      <c r="AA852" s="135"/>
      <c r="AB852" s="135"/>
    </row>
    <row r="853">
      <c r="A853" s="135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  <c r="L853" s="135"/>
      <c r="M853" s="135"/>
      <c r="N853" s="171"/>
      <c r="O853" s="171"/>
      <c r="P853" s="171"/>
      <c r="Q853" s="135"/>
      <c r="R853" s="135"/>
      <c r="S853" s="135"/>
      <c r="T853" s="135"/>
      <c r="U853" s="135"/>
      <c r="V853" s="135"/>
      <c r="W853" s="135"/>
      <c r="X853" s="135"/>
      <c r="Y853" s="135"/>
      <c r="Z853" s="135"/>
      <c r="AA853" s="135"/>
      <c r="AB853" s="135"/>
    </row>
    <row r="854">
      <c r="A854" s="135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  <c r="L854" s="135"/>
      <c r="M854" s="135"/>
      <c r="N854" s="171"/>
      <c r="O854" s="171"/>
      <c r="P854" s="171"/>
      <c r="Q854" s="135"/>
      <c r="R854" s="135"/>
      <c r="S854" s="135"/>
      <c r="T854" s="135"/>
      <c r="U854" s="135"/>
      <c r="V854" s="135"/>
      <c r="W854" s="135"/>
      <c r="X854" s="135"/>
      <c r="Y854" s="135"/>
      <c r="Z854" s="135"/>
      <c r="AA854" s="135"/>
      <c r="AB854" s="135"/>
    </row>
    <row r="855">
      <c r="A855" s="135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  <c r="L855" s="135"/>
      <c r="M855" s="135"/>
      <c r="N855" s="171"/>
      <c r="O855" s="171"/>
      <c r="P855" s="171"/>
      <c r="Q855" s="135"/>
      <c r="R855" s="135"/>
      <c r="S855" s="135"/>
      <c r="T855" s="135"/>
      <c r="U855" s="135"/>
      <c r="V855" s="135"/>
      <c r="W855" s="135"/>
      <c r="X855" s="135"/>
      <c r="Y855" s="135"/>
      <c r="Z855" s="135"/>
      <c r="AA855" s="135"/>
      <c r="AB855" s="135"/>
    </row>
    <row r="856">
      <c r="A856" s="135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  <c r="L856" s="135"/>
      <c r="M856" s="135"/>
      <c r="N856" s="171"/>
      <c r="O856" s="171"/>
      <c r="P856" s="171"/>
      <c r="Q856" s="135"/>
      <c r="R856" s="135"/>
      <c r="S856" s="135"/>
      <c r="T856" s="135"/>
      <c r="U856" s="135"/>
      <c r="V856" s="135"/>
      <c r="W856" s="135"/>
      <c r="X856" s="135"/>
      <c r="Y856" s="135"/>
      <c r="Z856" s="135"/>
      <c r="AA856" s="135"/>
      <c r="AB856" s="135"/>
    </row>
    <row r="857">
      <c r="A857" s="135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  <c r="L857" s="135"/>
      <c r="M857" s="135"/>
      <c r="N857" s="171"/>
      <c r="O857" s="171"/>
      <c r="P857" s="171"/>
      <c r="Q857" s="135"/>
      <c r="R857" s="135"/>
      <c r="S857" s="135"/>
      <c r="T857" s="135"/>
      <c r="U857" s="135"/>
      <c r="V857" s="135"/>
      <c r="W857" s="135"/>
      <c r="X857" s="135"/>
      <c r="Y857" s="135"/>
      <c r="Z857" s="135"/>
      <c r="AA857" s="135"/>
      <c r="AB857" s="135"/>
    </row>
    <row r="858">
      <c r="A858" s="135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  <c r="L858" s="135"/>
      <c r="M858" s="135"/>
      <c r="N858" s="171"/>
      <c r="O858" s="171"/>
      <c r="P858" s="171"/>
      <c r="Q858" s="135"/>
      <c r="R858" s="135"/>
      <c r="S858" s="135"/>
      <c r="T858" s="135"/>
      <c r="U858" s="135"/>
      <c r="V858" s="135"/>
      <c r="W858" s="135"/>
      <c r="X858" s="135"/>
      <c r="Y858" s="135"/>
      <c r="Z858" s="135"/>
      <c r="AA858" s="135"/>
      <c r="AB858" s="135"/>
    </row>
    <row r="859">
      <c r="A859" s="135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  <c r="L859" s="135"/>
      <c r="M859" s="135"/>
      <c r="N859" s="171"/>
      <c r="O859" s="171"/>
      <c r="P859" s="171"/>
      <c r="Q859" s="135"/>
      <c r="R859" s="135"/>
      <c r="S859" s="135"/>
      <c r="T859" s="135"/>
      <c r="U859" s="135"/>
      <c r="V859" s="135"/>
      <c r="W859" s="135"/>
      <c r="X859" s="135"/>
      <c r="Y859" s="135"/>
      <c r="Z859" s="135"/>
      <c r="AA859" s="135"/>
      <c r="AB859" s="135"/>
    </row>
    <row r="860">
      <c r="A860" s="135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  <c r="L860" s="135"/>
      <c r="M860" s="135"/>
      <c r="N860" s="171"/>
      <c r="O860" s="171"/>
      <c r="P860" s="171"/>
      <c r="Q860" s="135"/>
      <c r="R860" s="135"/>
      <c r="S860" s="135"/>
      <c r="T860" s="135"/>
      <c r="U860" s="135"/>
      <c r="V860" s="135"/>
      <c r="W860" s="135"/>
      <c r="X860" s="135"/>
      <c r="Y860" s="135"/>
      <c r="Z860" s="135"/>
      <c r="AA860" s="135"/>
      <c r="AB860" s="135"/>
    </row>
    <row r="861">
      <c r="A861" s="135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  <c r="L861" s="135"/>
      <c r="M861" s="135"/>
      <c r="N861" s="171"/>
      <c r="O861" s="171"/>
      <c r="P861" s="171"/>
      <c r="Q861" s="135"/>
      <c r="R861" s="135"/>
      <c r="S861" s="135"/>
      <c r="T861" s="135"/>
      <c r="U861" s="135"/>
      <c r="V861" s="135"/>
      <c r="W861" s="135"/>
      <c r="X861" s="135"/>
      <c r="Y861" s="135"/>
      <c r="Z861" s="135"/>
      <c r="AA861" s="135"/>
      <c r="AB861" s="135"/>
    </row>
    <row r="862">
      <c r="A862" s="135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  <c r="L862" s="135"/>
      <c r="M862" s="135"/>
      <c r="N862" s="171"/>
      <c r="O862" s="171"/>
      <c r="P862" s="171"/>
      <c r="Q862" s="135"/>
      <c r="R862" s="135"/>
      <c r="S862" s="135"/>
      <c r="T862" s="135"/>
      <c r="U862" s="135"/>
      <c r="V862" s="135"/>
      <c r="W862" s="135"/>
      <c r="X862" s="135"/>
      <c r="Y862" s="135"/>
      <c r="Z862" s="135"/>
      <c r="AA862" s="135"/>
      <c r="AB862" s="135"/>
    </row>
    <row r="863">
      <c r="A863" s="135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  <c r="L863" s="135"/>
      <c r="M863" s="135"/>
      <c r="N863" s="171"/>
      <c r="O863" s="171"/>
      <c r="P863" s="171"/>
      <c r="Q863" s="135"/>
      <c r="R863" s="135"/>
      <c r="S863" s="135"/>
      <c r="T863" s="135"/>
      <c r="U863" s="135"/>
      <c r="V863" s="135"/>
      <c r="W863" s="135"/>
      <c r="X863" s="135"/>
      <c r="Y863" s="135"/>
      <c r="Z863" s="135"/>
      <c r="AA863" s="135"/>
      <c r="AB863" s="135"/>
    </row>
    <row r="864">
      <c r="A864" s="135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  <c r="L864" s="135"/>
      <c r="M864" s="135"/>
      <c r="N864" s="171"/>
      <c r="O864" s="171"/>
      <c r="P864" s="171"/>
      <c r="Q864" s="135"/>
      <c r="R864" s="135"/>
      <c r="S864" s="135"/>
      <c r="T864" s="135"/>
      <c r="U864" s="135"/>
      <c r="V864" s="135"/>
      <c r="W864" s="135"/>
      <c r="X864" s="135"/>
      <c r="Y864" s="135"/>
      <c r="Z864" s="135"/>
      <c r="AA864" s="135"/>
      <c r="AB864" s="135"/>
    </row>
    <row r="865">
      <c r="A865" s="135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  <c r="L865" s="135"/>
      <c r="M865" s="135"/>
      <c r="N865" s="171"/>
      <c r="O865" s="171"/>
      <c r="P865" s="171"/>
      <c r="Q865" s="135"/>
      <c r="R865" s="135"/>
      <c r="S865" s="135"/>
      <c r="T865" s="135"/>
      <c r="U865" s="135"/>
      <c r="V865" s="135"/>
      <c r="W865" s="135"/>
      <c r="X865" s="135"/>
      <c r="Y865" s="135"/>
      <c r="Z865" s="135"/>
      <c r="AA865" s="135"/>
      <c r="AB865" s="135"/>
    </row>
    <row r="866">
      <c r="A866" s="135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  <c r="L866" s="135"/>
      <c r="M866" s="135"/>
      <c r="N866" s="171"/>
      <c r="O866" s="171"/>
      <c r="P866" s="171"/>
      <c r="Q866" s="135"/>
      <c r="R866" s="135"/>
      <c r="S866" s="135"/>
      <c r="T866" s="135"/>
      <c r="U866" s="135"/>
      <c r="V866" s="135"/>
      <c r="W866" s="135"/>
      <c r="X866" s="135"/>
      <c r="Y866" s="135"/>
      <c r="Z866" s="135"/>
      <c r="AA866" s="135"/>
      <c r="AB866" s="135"/>
    </row>
    <row r="867">
      <c r="A867" s="135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  <c r="L867" s="135"/>
      <c r="M867" s="135"/>
      <c r="N867" s="171"/>
      <c r="O867" s="171"/>
      <c r="P867" s="171"/>
      <c r="Q867" s="135"/>
      <c r="R867" s="135"/>
      <c r="S867" s="135"/>
      <c r="T867" s="135"/>
      <c r="U867" s="135"/>
      <c r="V867" s="135"/>
      <c r="W867" s="135"/>
      <c r="X867" s="135"/>
      <c r="Y867" s="135"/>
      <c r="Z867" s="135"/>
      <c r="AA867" s="135"/>
      <c r="AB867" s="135"/>
    </row>
    <row r="868">
      <c r="A868" s="135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  <c r="L868" s="135"/>
      <c r="M868" s="135"/>
      <c r="N868" s="171"/>
      <c r="O868" s="171"/>
      <c r="P868" s="171"/>
      <c r="Q868" s="135"/>
      <c r="R868" s="135"/>
      <c r="S868" s="135"/>
      <c r="T868" s="135"/>
      <c r="U868" s="135"/>
      <c r="V868" s="135"/>
      <c r="W868" s="135"/>
      <c r="X868" s="135"/>
      <c r="Y868" s="135"/>
      <c r="Z868" s="135"/>
      <c r="AA868" s="135"/>
      <c r="AB868" s="135"/>
    </row>
    <row r="869">
      <c r="A869" s="135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  <c r="L869" s="135"/>
      <c r="M869" s="135"/>
      <c r="N869" s="171"/>
      <c r="O869" s="171"/>
      <c r="P869" s="171"/>
      <c r="Q869" s="135"/>
      <c r="R869" s="135"/>
      <c r="S869" s="135"/>
      <c r="T869" s="135"/>
      <c r="U869" s="135"/>
      <c r="V869" s="135"/>
      <c r="W869" s="135"/>
      <c r="X869" s="135"/>
      <c r="Y869" s="135"/>
      <c r="Z869" s="135"/>
      <c r="AA869" s="135"/>
      <c r="AB869" s="135"/>
    </row>
    <row r="870">
      <c r="A870" s="135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  <c r="L870" s="135"/>
      <c r="M870" s="135"/>
      <c r="N870" s="171"/>
      <c r="O870" s="171"/>
      <c r="P870" s="171"/>
      <c r="Q870" s="135"/>
      <c r="R870" s="135"/>
      <c r="S870" s="135"/>
      <c r="T870" s="135"/>
      <c r="U870" s="135"/>
      <c r="V870" s="135"/>
      <c r="W870" s="135"/>
      <c r="X870" s="135"/>
      <c r="Y870" s="135"/>
      <c r="Z870" s="135"/>
      <c r="AA870" s="135"/>
      <c r="AB870" s="135"/>
    </row>
    <row r="871">
      <c r="A871" s="135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  <c r="L871" s="135"/>
      <c r="M871" s="135"/>
      <c r="N871" s="171"/>
      <c r="O871" s="171"/>
      <c r="P871" s="171"/>
      <c r="Q871" s="135"/>
      <c r="R871" s="135"/>
      <c r="S871" s="135"/>
      <c r="T871" s="135"/>
      <c r="U871" s="135"/>
      <c r="V871" s="135"/>
      <c r="W871" s="135"/>
      <c r="X871" s="135"/>
      <c r="Y871" s="135"/>
      <c r="Z871" s="135"/>
      <c r="AA871" s="135"/>
      <c r="AB871" s="135"/>
    </row>
    <row r="872">
      <c r="A872" s="135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  <c r="L872" s="135"/>
      <c r="M872" s="135"/>
      <c r="N872" s="171"/>
      <c r="O872" s="171"/>
      <c r="P872" s="171"/>
      <c r="Q872" s="135"/>
      <c r="R872" s="135"/>
      <c r="S872" s="135"/>
      <c r="T872" s="135"/>
      <c r="U872" s="135"/>
      <c r="V872" s="135"/>
      <c r="W872" s="135"/>
      <c r="X872" s="135"/>
      <c r="Y872" s="135"/>
      <c r="Z872" s="135"/>
      <c r="AA872" s="135"/>
      <c r="AB872" s="135"/>
    </row>
    <row r="873">
      <c r="A873" s="135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  <c r="L873" s="135"/>
      <c r="M873" s="135"/>
      <c r="N873" s="171"/>
      <c r="O873" s="171"/>
      <c r="P873" s="171"/>
      <c r="Q873" s="135"/>
      <c r="R873" s="135"/>
      <c r="S873" s="135"/>
      <c r="T873" s="135"/>
      <c r="U873" s="135"/>
      <c r="V873" s="135"/>
      <c r="W873" s="135"/>
      <c r="X873" s="135"/>
      <c r="Y873" s="135"/>
      <c r="Z873" s="135"/>
      <c r="AA873" s="135"/>
      <c r="AB873" s="135"/>
    </row>
    <row r="874">
      <c r="A874" s="135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  <c r="L874" s="135"/>
      <c r="M874" s="135"/>
      <c r="N874" s="171"/>
      <c r="O874" s="171"/>
      <c r="P874" s="171"/>
      <c r="Q874" s="135"/>
      <c r="R874" s="135"/>
      <c r="S874" s="135"/>
      <c r="T874" s="135"/>
      <c r="U874" s="135"/>
      <c r="V874" s="135"/>
      <c r="W874" s="135"/>
      <c r="X874" s="135"/>
      <c r="Y874" s="135"/>
      <c r="Z874" s="135"/>
      <c r="AA874" s="135"/>
      <c r="AB874" s="135"/>
    </row>
    <row r="875">
      <c r="A875" s="135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  <c r="L875" s="135"/>
      <c r="M875" s="135"/>
      <c r="N875" s="171"/>
      <c r="O875" s="171"/>
      <c r="P875" s="171"/>
      <c r="Q875" s="135"/>
      <c r="R875" s="135"/>
      <c r="S875" s="135"/>
      <c r="T875" s="135"/>
      <c r="U875" s="135"/>
      <c r="V875" s="135"/>
      <c r="W875" s="135"/>
      <c r="X875" s="135"/>
      <c r="Y875" s="135"/>
      <c r="Z875" s="135"/>
      <c r="AA875" s="135"/>
      <c r="AB875" s="135"/>
    </row>
    <row r="876">
      <c r="A876" s="135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  <c r="L876" s="135"/>
      <c r="M876" s="135"/>
      <c r="N876" s="171"/>
      <c r="O876" s="171"/>
      <c r="P876" s="171"/>
      <c r="Q876" s="135"/>
      <c r="R876" s="135"/>
      <c r="S876" s="135"/>
      <c r="T876" s="135"/>
      <c r="U876" s="135"/>
      <c r="V876" s="135"/>
      <c r="W876" s="135"/>
      <c r="X876" s="135"/>
      <c r="Y876" s="135"/>
      <c r="Z876" s="135"/>
      <c r="AA876" s="135"/>
      <c r="AB876" s="135"/>
    </row>
    <row r="877">
      <c r="A877" s="135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  <c r="L877" s="135"/>
      <c r="M877" s="135"/>
      <c r="N877" s="171"/>
      <c r="O877" s="171"/>
      <c r="P877" s="171"/>
      <c r="Q877" s="135"/>
      <c r="R877" s="135"/>
      <c r="S877" s="135"/>
      <c r="T877" s="135"/>
      <c r="U877" s="135"/>
      <c r="V877" s="135"/>
      <c r="W877" s="135"/>
      <c r="X877" s="135"/>
      <c r="Y877" s="135"/>
      <c r="Z877" s="135"/>
      <c r="AA877" s="135"/>
      <c r="AB877" s="135"/>
    </row>
    <row r="878">
      <c r="A878" s="135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71"/>
      <c r="O878" s="171"/>
      <c r="P878" s="171"/>
      <c r="Q878" s="135"/>
      <c r="R878" s="135"/>
      <c r="S878" s="135"/>
      <c r="T878" s="135"/>
      <c r="U878" s="135"/>
      <c r="V878" s="135"/>
      <c r="W878" s="135"/>
      <c r="X878" s="135"/>
      <c r="Y878" s="135"/>
      <c r="Z878" s="135"/>
      <c r="AA878" s="135"/>
      <c r="AB878" s="135"/>
    </row>
    <row r="879">
      <c r="A879" s="135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5"/>
      <c r="N879" s="171"/>
      <c r="O879" s="171"/>
      <c r="P879" s="171"/>
      <c r="Q879" s="135"/>
      <c r="R879" s="135"/>
      <c r="S879" s="135"/>
      <c r="T879" s="135"/>
      <c r="U879" s="135"/>
      <c r="V879" s="135"/>
      <c r="W879" s="135"/>
      <c r="X879" s="135"/>
      <c r="Y879" s="135"/>
      <c r="Z879" s="135"/>
      <c r="AA879" s="135"/>
      <c r="AB879" s="135"/>
    </row>
    <row r="880">
      <c r="A880" s="135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  <c r="L880" s="135"/>
      <c r="M880" s="135"/>
      <c r="N880" s="171"/>
      <c r="O880" s="171"/>
      <c r="P880" s="171"/>
      <c r="Q880" s="135"/>
      <c r="R880" s="135"/>
      <c r="S880" s="135"/>
      <c r="T880" s="135"/>
      <c r="U880" s="135"/>
      <c r="V880" s="135"/>
      <c r="W880" s="135"/>
      <c r="X880" s="135"/>
      <c r="Y880" s="135"/>
      <c r="Z880" s="135"/>
      <c r="AA880" s="135"/>
      <c r="AB880" s="135"/>
    </row>
    <row r="881">
      <c r="A881" s="135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  <c r="L881" s="135"/>
      <c r="M881" s="135"/>
      <c r="N881" s="171"/>
      <c r="O881" s="171"/>
      <c r="P881" s="171"/>
      <c r="Q881" s="135"/>
      <c r="R881" s="135"/>
      <c r="S881" s="135"/>
      <c r="T881" s="135"/>
      <c r="U881" s="135"/>
      <c r="V881" s="135"/>
      <c r="W881" s="135"/>
      <c r="X881" s="135"/>
      <c r="Y881" s="135"/>
      <c r="Z881" s="135"/>
      <c r="AA881" s="135"/>
      <c r="AB881" s="135"/>
    </row>
    <row r="882">
      <c r="A882" s="135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5"/>
      <c r="N882" s="171"/>
      <c r="O882" s="171"/>
      <c r="P882" s="171"/>
      <c r="Q882" s="135"/>
      <c r="R882" s="135"/>
      <c r="S882" s="135"/>
      <c r="T882" s="135"/>
      <c r="U882" s="135"/>
      <c r="V882" s="135"/>
      <c r="W882" s="135"/>
      <c r="X882" s="135"/>
      <c r="Y882" s="135"/>
      <c r="Z882" s="135"/>
      <c r="AA882" s="135"/>
      <c r="AB882" s="135"/>
    </row>
    <row r="883">
      <c r="A883" s="135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  <c r="L883" s="135"/>
      <c r="M883" s="135"/>
      <c r="N883" s="171"/>
      <c r="O883" s="171"/>
      <c r="P883" s="171"/>
      <c r="Q883" s="135"/>
      <c r="R883" s="135"/>
      <c r="S883" s="135"/>
      <c r="T883" s="135"/>
      <c r="U883" s="135"/>
      <c r="V883" s="135"/>
      <c r="W883" s="135"/>
      <c r="X883" s="135"/>
      <c r="Y883" s="135"/>
      <c r="Z883" s="135"/>
      <c r="AA883" s="135"/>
      <c r="AB883" s="135"/>
    </row>
    <row r="884">
      <c r="A884" s="135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  <c r="L884" s="135"/>
      <c r="M884" s="135"/>
      <c r="N884" s="171"/>
      <c r="O884" s="171"/>
      <c r="P884" s="171"/>
      <c r="Q884" s="135"/>
      <c r="R884" s="135"/>
      <c r="S884" s="135"/>
      <c r="T884" s="135"/>
      <c r="U884" s="135"/>
      <c r="V884" s="135"/>
      <c r="W884" s="135"/>
      <c r="X884" s="135"/>
      <c r="Y884" s="135"/>
      <c r="Z884" s="135"/>
      <c r="AA884" s="135"/>
      <c r="AB884" s="135"/>
    </row>
    <row r="885">
      <c r="A885" s="135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  <c r="L885" s="135"/>
      <c r="M885" s="135"/>
      <c r="N885" s="171"/>
      <c r="O885" s="171"/>
      <c r="P885" s="171"/>
      <c r="Q885" s="135"/>
      <c r="R885" s="135"/>
      <c r="S885" s="135"/>
      <c r="T885" s="135"/>
      <c r="U885" s="135"/>
      <c r="V885" s="135"/>
      <c r="W885" s="135"/>
      <c r="X885" s="135"/>
      <c r="Y885" s="135"/>
      <c r="Z885" s="135"/>
      <c r="AA885" s="135"/>
      <c r="AB885" s="135"/>
    </row>
    <row r="886">
      <c r="A886" s="135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  <c r="L886" s="135"/>
      <c r="M886" s="135"/>
      <c r="N886" s="171"/>
      <c r="O886" s="171"/>
      <c r="P886" s="171"/>
      <c r="Q886" s="135"/>
      <c r="R886" s="135"/>
      <c r="S886" s="135"/>
      <c r="T886" s="135"/>
      <c r="U886" s="135"/>
      <c r="V886" s="135"/>
      <c r="W886" s="135"/>
      <c r="X886" s="135"/>
      <c r="Y886" s="135"/>
      <c r="Z886" s="135"/>
      <c r="AA886" s="135"/>
      <c r="AB886" s="135"/>
    </row>
    <row r="887">
      <c r="A887" s="135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  <c r="L887" s="135"/>
      <c r="M887" s="135"/>
      <c r="N887" s="171"/>
      <c r="O887" s="171"/>
      <c r="P887" s="171"/>
      <c r="Q887" s="135"/>
      <c r="R887" s="135"/>
      <c r="S887" s="135"/>
      <c r="T887" s="135"/>
      <c r="U887" s="135"/>
      <c r="V887" s="135"/>
      <c r="W887" s="135"/>
      <c r="X887" s="135"/>
      <c r="Y887" s="135"/>
      <c r="Z887" s="135"/>
      <c r="AA887" s="135"/>
      <c r="AB887" s="135"/>
    </row>
    <row r="888">
      <c r="A888" s="135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  <c r="L888" s="135"/>
      <c r="M888" s="135"/>
      <c r="N888" s="171"/>
      <c r="O888" s="171"/>
      <c r="P888" s="171"/>
      <c r="Q888" s="135"/>
      <c r="R888" s="135"/>
      <c r="S888" s="135"/>
      <c r="T888" s="135"/>
      <c r="U888" s="135"/>
      <c r="V888" s="135"/>
      <c r="W888" s="135"/>
      <c r="X888" s="135"/>
      <c r="Y888" s="135"/>
      <c r="Z888" s="135"/>
      <c r="AA888" s="135"/>
      <c r="AB888" s="135"/>
    </row>
    <row r="889">
      <c r="A889" s="135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  <c r="L889" s="135"/>
      <c r="M889" s="135"/>
      <c r="N889" s="171"/>
      <c r="O889" s="171"/>
      <c r="P889" s="171"/>
      <c r="Q889" s="135"/>
      <c r="R889" s="135"/>
      <c r="S889" s="135"/>
      <c r="T889" s="135"/>
      <c r="U889" s="135"/>
      <c r="V889" s="135"/>
      <c r="W889" s="135"/>
      <c r="X889" s="135"/>
      <c r="Y889" s="135"/>
      <c r="Z889" s="135"/>
      <c r="AA889" s="135"/>
      <c r="AB889" s="135"/>
    </row>
    <row r="890">
      <c r="A890" s="135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  <c r="L890" s="135"/>
      <c r="M890" s="135"/>
      <c r="N890" s="171"/>
      <c r="O890" s="171"/>
      <c r="P890" s="171"/>
      <c r="Q890" s="135"/>
      <c r="R890" s="135"/>
      <c r="S890" s="135"/>
      <c r="T890" s="135"/>
      <c r="U890" s="135"/>
      <c r="V890" s="135"/>
      <c r="W890" s="135"/>
      <c r="X890" s="135"/>
      <c r="Y890" s="135"/>
      <c r="Z890" s="135"/>
      <c r="AA890" s="135"/>
      <c r="AB890" s="135"/>
    </row>
    <row r="891">
      <c r="A891" s="135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  <c r="L891" s="135"/>
      <c r="M891" s="135"/>
      <c r="N891" s="171"/>
      <c r="O891" s="171"/>
      <c r="P891" s="171"/>
      <c r="Q891" s="135"/>
      <c r="R891" s="135"/>
      <c r="S891" s="135"/>
      <c r="T891" s="135"/>
      <c r="U891" s="135"/>
      <c r="V891" s="135"/>
      <c r="W891" s="135"/>
      <c r="X891" s="135"/>
      <c r="Y891" s="135"/>
      <c r="Z891" s="135"/>
      <c r="AA891" s="135"/>
      <c r="AB891" s="135"/>
    </row>
    <row r="892">
      <c r="A892" s="135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  <c r="L892" s="135"/>
      <c r="M892" s="135"/>
      <c r="N892" s="171"/>
      <c r="O892" s="171"/>
      <c r="P892" s="171"/>
      <c r="Q892" s="135"/>
      <c r="R892" s="135"/>
      <c r="S892" s="135"/>
      <c r="T892" s="135"/>
      <c r="U892" s="135"/>
      <c r="V892" s="135"/>
      <c r="W892" s="135"/>
      <c r="X892" s="135"/>
      <c r="Y892" s="135"/>
      <c r="Z892" s="135"/>
      <c r="AA892" s="135"/>
      <c r="AB892" s="135"/>
    </row>
    <row r="893">
      <c r="A893" s="135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  <c r="L893" s="135"/>
      <c r="M893" s="135"/>
      <c r="N893" s="171"/>
      <c r="O893" s="171"/>
      <c r="P893" s="171"/>
      <c r="Q893" s="135"/>
      <c r="R893" s="135"/>
      <c r="S893" s="135"/>
      <c r="T893" s="135"/>
      <c r="U893" s="135"/>
      <c r="V893" s="135"/>
      <c r="W893" s="135"/>
      <c r="X893" s="135"/>
      <c r="Y893" s="135"/>
      <c r="Z893" s="135"/>
      <c r="AA893" s="135"/>
      <c r="AB893" s="135"/>
    </row>
    <row r="894">
      <c r="A894" s="135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  <c r="L894" s="135"/>
      <c r="M894" s="135"/>
      <c r="N894" s="171"/>
      <c r="O894" s="171"/>
      <c r="P894" s="171"/>
      <c r="Q894" s="135"/>
      <c r="R894" s="135"/>
      <c r="S894" s="135"/>
      <c r="T894" s="135"/>
      <c r="U894" s="135"/>
      <c r="V894" s="135"/>
      <c r="W894" s="135"/>
      <c r="X894" s="135"/>
      <c r="Y894" s="135"/>
      <c r="Z894" s="135"/>
      <c r="AA894" s="135"/>
      <c r="AB894" s="135"/>
    </row>
    <row r="895">
      <c r="A895" s="135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  <c r="L895" s="135"/>
      <c r="M895" s="135"/>
      <c r="N895" s="171"/>
      <c r="O895" s="171"/>
      <c r="P895" s="171"/>
      <c r="Q895" s="135"/>
      <c r="R895" s="135"/>
      <c r="S895" s="135"/>
      <c r="T895" s="135"/>
      <c r="U895" s="135"/>
      <c r="V895" s="135"/>
      <c r="W895" s="135"/>
      <c r="X895" s="135"/>
      <c r="Y895" s="135"/>
      <c r="Z895" s="135"/>
      <c r="AA895" s="135"/>
      <c r="AB895" s="135"/>
    </row>
    <row r="896">
      <c r="A896" s="135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  <c r="L896" s="135"/>
      <c r="M896" s="135"/>
      <c r="N896" s="171"/>
      <c r="O896" s="171"/>
      <c r="P896" s="171"/>
      <c r="Q896" s="135"/>
      <c r="R896" s="135"/>
      <c r="S896" s="135"/>
      <c r="T896" s="135"/>
      <c r="U896" s="135"/>
      <c r="V896" s="135"/>
      <c r="W896" s="135"/>
      <c r="X896" s="135"/>
      <c r="Y896" s="135"/>
      <c r="Z896" s="135"/>
      <c r="AA896" s="135"/>
      <c r="AB896" s="135"/>
    </row>
    <row r="897">
      <c r="A897" s="135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  <c r="L897" s="135"/>
      <c r="M897" s="135"/>
      <c r="N897" s="171"/>
      <c r="O897" s="171"/>
      <c r="P897" s="171"/>
      <c r="Q897" s="135"/>
      <c r="R897" s="135"/>
      <c r="S897" s="135"/>
      <c r="T897" s="135"/>
      <c r="U897" s="135"/>
      <c r="V897" s="135"/>
      <c r="W897" s="135"/>
      <c r="X897" s="135"/>
      <c r="Y897" s="135"/>
      <c r="Z897" s="135"/>
      <c r="AA897" s="135"/>
      <c r="AB897" s="135"/>
    </row>
    <row r="898">
      <c r="A898" s="135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  <c r="L898" s="135"/>
      <c r="M898" s="135"/>
      <c r="N898" s="171"/>
      <c r="O898" s="171"/>
      <c r="P898" s="171"/>
      <c r="Q898" s="135"/>
      <c r="R898" s="135"/>
      <c r="S898" s="135"/>
      <c r="T898" s="135"/>
      <c r="U898" s="135"/>
      <c r="V898" s="135"/>
      <c r="W898" s="135"/>
      <c r="X898" s="135"/>
      <c r="Y898" s="135"/>
      <c r="Z898" s="135"/>
      <c r="AA898" s="135"/>
      <c r="AB898" s="135"/>
    </row>
    <row r="899">
      <c r="A899" s="135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  <c r="L899" s="135"/>
      <c r="M899" s="135"/>
      <c r="N899" s="171"/>
      <c r="O899" s="171"/>
      <c r="P899" s="171"/>
      <c r="Q899" s="135"/>
      <c r="R899" s="135"/>
      <c r="S899" s="135"/>
      <c r="T899" s="135"/>
      <c r="U899" s="135"/>
      <c r="V899" s="135"/>
      <c r="W899" s="135"/>
      <c r="X899" s="135"/>
      <c r="Y899" s="135"/>
      <c r="Z899" s="135"/>
      <c r="AA899" s="135"/>
      <c r="AB899" s="135"/>
    </row>
    <row r="900">
      <c r="A900" s="135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  <c r="L900" s="135"/>
      <c r="M900" s="135"/>
      <c r="N900" s="171"/>
      <c r="O900" s="171"/>
      <c r="P900" s="171"/>
      <c r="Q900" s="135"/>
      <c r="R900" s="135"/>
      <c r="S900" s="135"/>
      <c r="T900" s="135"/>
      <c r="U900" s="135"/>
      <c r="V900" s="135"/>
      <c r="W900" s="135"/>
      <c r="X900" s="135"/>
      <c r="Y900" s="135"/>
      <c r="Z900" s="135"/>
      <c r="AA900" s="135"/>
      <c r="AB900" s="135"/>
    </row>
    <row r="901">
      <c r="A901" s="135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  <c r="L901" s="135"/>
      <c r="M901" s="135"/>
      <c r="N901" s="171"/>
      <c r="O901" s="171"/>
      <c r="P901" s="171"/>
      <c r="Q901" s="135"/>
      <c r="R901" s="135"/>
      <c r="S901" s="135"/>
      <c r="T901" s="135"/>
      <c r="U901" s="135"/>
      <c r="V901" s="135"/>
      <c r="W901" s="135"/>
      <c r="X901" s="135"/>
      <c r="Y901" s="135"/>
      <c r="Z901" s="135"/>
      <c r="AA901" s="135"/>
      <c r="AB901" s="135"/>
    </row>
    <row r="902">
      <c r="A902" s="135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  <c r="L902" s="135"/>
      <c r="M902" s="135"/>
      <c r="N902" s="171"/>
      <c r="O902" s="171"/>
      <c r="P902" s="171"/>
      <c r="Q902" s="135"/>
      <c r="R902" s="135"/>
      <c r="S902" s="135"/>
      <c r="T902" s="135"/>
      <c r="U902" s="135"/>
      <c r="V902" s="135"/>
      <c r="W902" s="135"/>
      <c r="X902" s="135"/>
      <c r="Y902" s="135"/>
      <c r="Z902" s="135"/>
      <c r="AA902" s="135"/>
      <c r="AB902" s="135"/>
    </row>
    <row r="903">
      <c r="A903" s="135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  <c r="L903" s="135"/>
      <c r="M903" s="135"/>
      <c r="N903" s="171"/>
      <c r="O903" s="171"/>
      <c r="P903" s="171"/>
      <c r="Q903" s="135"/>
      <c r="R903" s="135"/>
      <c r="S903" s="135"/>
      <c r="T903" s="135"/>
      <c r="U903" s="135"/>
      <c r="V903" s="135"/>
      <c r="W903" s="135"/>
      <c r="X903" s="135"/>
      <c r="Y903" s="135"/>
      <c r="Z903" s="135"/>
      <c r="AA903" s="135"/>
      <c r="AB903" s="135"/>
    </row>
    <row r="904">
      <c r="A904" s="135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  <c r="L904" s="135"/>
      <c r="M904" s="135"/>
      <c r="N904" s="171"/>
      <c r="O904" s="171"/>
      <c r="P904" s="171"/>
      <c r="Q904" s="135"/>
      <c r="R904" s="135"/>
      <c r="S904" s="135"/>
      <c r="T904" s="135"/>
      <c r="U904" s="135"/>
      <c r="V904" s="135"/>
      <c r="W904" s="135"/>
      <c r="X904" s="135"/>
      <c r="Y904" s="135"/>
      <c r="Z904" s="135"/>
      <c r="AA904" s="135"/>
      <c r="AB904" s="135"/>
    </row>
    <row r="905">
      <c r="A905" s="135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  <c r="L905" s="135"/>
      <c r="M905" s="135"/>
      <c r="N905" s="171"/>
      <c r="O905" s="171"/>
      <c r="P905" s="171"/>
      <c r="Q905" s="135"/>
      <c r="R905" s="135"/>
      <c r="S905" s="135"/>
      <c r="T905" s="135"/>
      <c r="U905" s="135"/>
      <c r="V905" s="135"/>
      <c r="W905" s="135"/>
      <c r="X905" s="135"/>
      <c r="Y905" s="135"/>
      <c r="Z905" s="135"/>
      <c r="AA905" s="135"/>
      <c r="AB905" s="135"/>
    </row>
    <row r="906">
      <c r="A906" s="135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  <c r="L906" s="135"/>
      <c r="M906" s="135"/>
      <c r="N906" s="171"/>
      <c r="O906" s="171"/>
      <c r="P906" s="171"/>
      <c r="Q906" s="135"/>
      <c r="R906" s="135"/>
      <c r="S906" s="135"/>
      <c r="T906" s="135"/>
      <c r="U906" s="135"/>
      <c r="V906" s="135"/>
      <c r="W906" s="135"/>
      <c r="X906" s="135"/>
      <c r="Y906" s="135"/>
      <c r="Z906" s="135"/>
      <c r="AA906" s="135"/>
      <c r="AB906" s="135"/>
    </row>
    <row r="907">
      <c r="A907" s="135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  <c r="L907" s="135"/>
      <c r="M907" s="135"/>
      <c r="N907" s="171"/>
      <c r="O907" s="171"/>
      <c r="P907" s="171"/>
      <c r="Q907" s="135"/>
      <c r="R907" s="135"/>
      <c r="S907" s="135"/>
      <c r="T907" s="135"/>
      <c r="U907" s="135"/>
      <c r="V907" s="135"/>
      <c r="W907" s="135"/>
      <c r="X907" s="135"/>
      <c r="Y907" s="135"/>
      <c r="Z907" s="135"/>
      <c r="AA907" s="135"/>
      <c r="AB907" s="135"/>
    </row>
    <row r="908">
      <c r="A908" s="135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  <c r="L908" s="135"/>
      <c r="M908" s="135"/>
      <c r="N908" s="171"/>
      <c r="O908" s="171"/>
      <c r="P908" s="171"/>
      <c r="Q908" s="135"/>
      <c r="R908" s="135"/>
      <c r="S908" s="135"/>
      <c r="T908" s="135"/>
      <c r="U908" s="135"/>
      <c r="V908" s="135"/>
      <c r="W908" s="135"/>
      <c r="X908" s="135"/>
      <c r="Y908" s="135"/>
      <c r="Z908" s="135"/>
      <c r="AA908" s="135"/>
      <c r="AB908" s="135"/>
    </row>
    <row r="909">
      <c r="A909" s="135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  <c r="L909" s="135"/>
      <c r="M909" s="135"/>
      <c r="N909" s="171"/>
      <c r="O909" s="171"/>
      <c r="P909" s="171"/>
      <c r="Q909" s="135"/>
      <c r="R909" s="135"/>
      <c r="S909" s="135"/>
      <c r="T909" s="135"/>
      <c r="U909" s="135"/>
      <c r="V909" s="135"/>
      <c r="W909" s="135"/>
      <c r="X909" s="135"/>
      <c r="Y909" s="135"/>
      <c r="Z909" s="135"/>
      <c r="AA909" s="135"/>
      <c r="AB909" s="135"/>
    </row>
    <row r="910">
      <c r="A910" s="135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  <c r="L910" s="135"/>
      <c r="M910" s="135"/>
      <c r="N910" s="171"/>
      <c r="O910" s="171"/>
      <c r="P910" s="171"/>
      <c r="Q910" s="135"/>
      <c r="R910" s="135"/>
      <c r="S910" s="135"/>
      <c r="T910" s="135"/>
      <c r="U910" s="135"/>
      <c r="V910" s="135"/>
      <c r="W910" s="135"/>
      <c r="X910" s="135"/>
      <c r="Y910" s="135"/>
      <c r="Z910" s="135"/>
      <c r="AA910" s="135"/>
      <c r="AB910" s="135"/>
    </row>
    <row r="911">
      <c r="A911" s="135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  <c r="L911" s="135"/>
      <c r="M911" s="135"/>
      <c r="N911" s="171"/>
      <c r="O911" s="171"/>
      <c r="P911" s="171"/>
      <c r="Q911" s="135"/>
      <c r="R911" s="135"/>
      <c r="S911" s="135"/>
      <c r="T911" s="135"/>
      <c r="U911" s="135"/>
      <c r="V911" s="135"/>
      <c r="W911" s="135"/>
      <c r="X911" s="135"/>
      <c r="Y911" s="135"/>
      <c r="Z911" s="135"/>
      <c r="AA911" s="135"/>
      <c r="AB911" s="135"/>
    </row>
    <row r="912">
      <c r="A912" s="135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  <c r="L912" s="135"/>
      <c r="M912" s="135"/>
      <c r="N912" s="171"/>
      <c r="O912" s="171"/>
      <c r="P912" s="171"/>
      <c r="Q912" s="135"/>
      <c r="R912" s="135"/>
      <c r="S912" s="135"/>
      <c r="T912" s="135"/>
      <c r="U912" s="135"/>
      <c r="V912" s="135"/>
      <c r="W912" s="135"/>
      <c r="X912" s="135"/>
      <c r="Y912" s="135"/>
      <c r="Z912" s="135"/>
      <c r="AA912" s="135"/>
      <c r="AB912" s="135"/>
    </row>
    <row r="913">
      <c r="A913" s="135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  <c r="L913" s="135"/>
      <c r="M913" s="135"/>
      <c r="N913" s="171"/>
      <c r="O913" s="171"/>
      <c r="P913" s="171"/>
      <c r="Q913" s="135"/>
      <c r="R913" s="135"/>
      <c r="S913" s="135"/>
      <c r="T913" s="135"/>
      <c r="U913" s="135"/>
      <c r="V913" s="135"/>
      <c r="W913" s="135"/>
      <c r="X913" s="135"/>
      <c r="Y913" s="135"/>
      <c r="Z913" s="135"/>
      <c r="AA913" s="135"/>
      <c r="AB913" s="135"/>
    </row>
    <row r="914">
      <c r="A914" s="135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  <c r="L914" s="135"/>
      <c r="M914" s="135"/>
      <c r="N914" s="171"/>
      <c r="O914" s="171"/>
      <c r="P914" s="171"/>
      <c r="Q914" s="135"/>
      <c r="R914" s="135"/>
      <c r="S914" s="135"/>
      <c r="T914" s="135"/>
      <c r="U914" s="135"/>
      <c r="V914" s="135"/>
      <c r="W914" s="135"/>
      <c r="X914" s="135"/>
      <c r="Y914" s="135"/>
      <c r="Z914" s="135"/>
      <c r="AA914" s="135"/>
      <c r="AB914" s="135"/>
    </row>
    <row r="915">
      <c r="A915" s="135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  <c r="L915" s="135"/>
      <c r="M915" s="135"/>
      <c r="N915" s="171"/>
      <c r="O915" s="171"/>
      <c r="P915" s="171"/>
      <c r="Q915" s="135"/>
      <c r="R915" s="135"/>
      <c r="S915" s="135"/>
      <c r="T915" s="135"/>
      <c r="U915" s="135"/>
      <c r="V915" s="135"/>
      <c r="W915" s="135"/>
      <c r="X915" s="135"/>
      <c r="Y915" s="135"/>
      <c r="Z915" s="135"/>
      <c r="AA915" s="135"/>
      <c r="AB915" s="135"/>
    </row>
    <row r="916">
      <c r="A916" s="135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  <c r="L916" s="135"/>
      <c r="M916" s="135"/>
      <c r="N916" s="171"/>
      <c r="O916" s="171"/>
      <c r="P916" s="171"/>
      <c r="Q916" s="135"/>
      <c r="R916" s="135"/>
      <c r="S916" s="135"/>
      <c r="T916" s="135"/>
      <c r="U916" s="135"/>
      <c r="V916" s="135"/>
      <c r="W916" s="135"/>
      <c r="X916" s="135"/>
      <c r="Y916" s="135"/>
      <c r="Z916" s="135"/>
      <c r="AA916" s="135"/>
      <c r="AB916" s="135"/>
    </row>
    <row r="917">
      <c r="A917" s="135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  <c r="L917" s="135"/>
      <c r="M917" s="135"/>
      <c r="N917" s="171"/>
      <c r="O917" s="171"/>
      <c r="P917" s="171"/>
      <c r="Q917" s="135"/>
      <c r="R917" s="135"/>
      <c r="S917" s="135"/>
      <c r="T917" s="135"/>
      <c r="U917" s="135"/>
      <c r="V917" s="135"/>
      <c r="W917" s="135"/>
      <c r="X917" s="135"/>
      <c r="Y917" s="135"/>
      <c r="Z917" s="135"/>
      <c r="AA917" s="135"/>
      <c r="AB917" s="135"/>
    </row>
    <row r="918">
      <c r="A918" s="135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  <c r="L918" s="135"/>
      <c r="M918" s="135"/>
      <c r="N918" s="171"/>
      <c r="O918" s="171"/>
      <c r="P918" s="171"/>
      <c r="Q918" s="135"/>
      <c r="R918" s="135"/>
      <c r="S918" s="135"/>
      <c r="T918" s="135"/>
      <c r="U918" s="135"/>
      <c r="V918" s="135"/>
      <c r="W918" s="135"/>
      <c r="X918" s="135"/>
      <c r="Y918" s="135"/>
      <c r="Z918" s="135"/>
      <c r="AA918" s="135"/>
      <c r="AB918" s="135"/>
    </row>
    <row r="919">
      <c r="A919" s="135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  <c r="L919" s="135"/>
      <c r="M919" s="135"/>
      <c r="N919" s="171"/>
      <c r="O919" s="171"/>
      <c r="P919" s="171"/>
      <c r="Q919" s="135"/>
      <c r="R919" s="135"/>
      <c r="S919" s="135"/>
      <c r="T919" s="135"/>
      <c r="U919" s="135"/>
      <c r="V919" s="135"/>
      <c r="W919" s="135"/>
      <c r="X919" s="135"/>
      <c r="Y919" s="135"/>
      <c r="Z919" s="135"/>
      <c r="AA919" s="135"/>
      <c r="AB919" s="135"/>
    </row>
    <row r="920">
      <c r="A920" s="135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  <c r="L920" s="135"/>
      <c r="M920" s="135"/>
      <c r="N920" s="171"/>
      <c r="O920" s="171"/>
      <c r="P920" s="171"/>
      <c r="Q920" s="135"/>
      <c r="R920" s="135"/>
      <c r="S920" s="135"/>
      <c r="T920" s="135"/>
      <c r="U920" s="135"/>
      <c r="V920" s="135"/>
      <c r="W920" s="135"/>
      <c r="X920" s="135"/>
      <c r="Y920" s="135"/>
      <c r="Z920" s="135"/>
      <c r="AA920" s="135"/>
      <c r="AB920" s="135"/>
    </row>
    <row r="921">
      <c r="A921" s="135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  <c r="L921" s="135"/>
      <c r="M921" s="135"/>
      <c r="N921" s="171"/>
      <c r="O921" s="171"/>
      <c r="P921" s="171"/>
      <c r="Q921" s="135"/>
      <c r="R921" s="135"/>
      <c r="S921" s="135"/>
      <c r="T921" s="135"/>
      <c r="U921" s="135"/>
      <c r="V921" s="135"/>
      <c r="W921" s="135"/>
      <c r="X921" s="135"/>
      <c r="Y921" s="135"/>
      <c r="Z921" s="135"/>
      <c r="AA921" s="135"/>
      <c r="AB921" s="135"/>
    </row>
    <row r="922">
      <c r="A922" s="135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  <c r="L922" s="135"/>
      <c r="M922" s="135"/>
      <c r="N922" s="171"/>
      <c r="O922" s="171"/>
      <c r="P922" s="171"/>
      <c r="Q922" s="135"/>
      <c r="R922" s="135"/>
      <c r="S922" s="135"/>
      <c r="T922" s="135"/>
      <c r="U922" s="135"/>
      <c r="V922" s="135"/>
      <c r="W922" s="135"/>
      <c r="X922" s="135"/>
      <c r="Y922" s="135"/>
      <c r="Z922" s="135"/>
      <c r="AA922" s="135"/>
      <c r="AB922" s="135"/>
    </row>
    <row r="923">
      <c r="A923" s="135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  <c r="L923" s="135"/>
      <c r="M923" s="135"/>
      <c r="N923" s="171"/>
      <c r="O923" s="171"/>
      <c r="P923" s="171"/>
      <c r="Q923" s="135"/>
      <c r="R923" s="135"/>
      <c r="S923" s="135"/>
      <c r="T923" s="135"/>
      <c r="U923" s="135"/>
      <c r="V923" s="135"/>
      <c r="W923" s="135"/>
      <c r="X923" s="135"/>
      <c r="Y923" s="135"/>
      <c r="Z923" s="135"/>
      <c r="AA923" s="135"/>
      <c r="AB923" s="135"/>
    </row>
    <row r="924">
      <c r="A924" s="135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  <c r="L924" s="135"/>
      <c r="M924" s="135"/>
      <c r="N924" s="171"/>
      <c r="O924" s="171"/>
      <c r="P924" s="171"/>
      <c r="Q924" s="135"/>
      <c r="R924" s="135"/>
      <c r="S924" s="135"/>
      <c r="T924" s="135"/>
      <c r="U924" s="135"/>
      <c r="V924" s="135"/>
      <c r="W924" s="135"/>
      <c r="X924" s="135"/>
      <c r="Y924" s="135"/>
      <c r="Z924" s="135"/>
      <c r="AA924" s="135"/>
      <c r="AB924" s="135"/>
    </row>
    <row r="925">
      <c r="A925" s="135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  <c r="L925" s="135"/>
      <c r="M925" s="135"/>
      <c r="N925" s="171"/>
      <c r="O925" s="171"/>
      <c r="P925" s="171"/>
      <c r="Q925" s="135"/>
      <c r="R925" s="135"/>
      <c r="S925" s="135"/>
      <c r="T925" s="135"/>
      <c r="U925" s="135"/>
      <c r="V925" s="135"/>
      <c r="W925" s="135"/>
      <c r="X925" s="135"/>
      <c r="Y925" s="135"/>
      <c r="Z925" s="135"/>
      <c r="AA925" s="135"/>
      <c r="AB925" s="135"/>
    </row>
    <row r="926">
      <c r="A926" s="135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  <c r="L926" s="135"/>
      <c r="M926" s="135"/>
      <c r="N926" s="171"/>
      <c r="O926" s="171"/>
      <c r="P926" s="171"/>
      <c r="Q926" s="135"/>
      <c r="R926" s="135"/>
      <c r="S926" s="135"/>
      <c r="T926" s="135"/>
      <c r="U926" s="135"/>
      <c r="V926" s="135"/>
      <c r="W926" s="135"/>
      <c r="X926" s="135"/>
      <c r="Y926" s="135"/>
      <c r="Z926" s="135"/>
      <c r="AA926" s="135"/>
      <c r="AB926" s="135"/>
    </row>
    <row r="927">
      <c r="A927" s="135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  <c r="L927" s="135"/>
      <c r="M927" s="135"/>
      <c r="N927" s="171"/>
      <c r="O927" s="171"/>
      <c r="P927" s="171"/>
      <c r="Q927" s="135"/>
      <c r="R927" s="135"/>
      <c r="S927" s="135"/>
      <c r="T927" s="135"/>
      <c r="U927" s="135"/>
      <c r="V927" s="135"/>
      <c r="W927" s="135"/>
      <c r="X927" s="135"/>
      <c r="Y927" s="135"/>
      <c r="Z927" s="135"/>
      <c r="AA927" s="135"/>
      <c r="AB927" s="135"/>
    </row>
    <row r="928">
      <c r="A928" s="135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  <c r="L928" s="135"/>
      <c r="M928" s="135"/>
      <c r="N928" s="171"/>
      <c r="O928" s="171"/>
      <c r="P928" s="171"/>
      <c r="Q928" s="135"/>
      <c r="R928" s="135"/>
      <c r="S928" s="135"/>
      <c r="T928" s="135"/>
      <c r="U928" s="135"/>
      <c r="V928" s="135"/>
      <c r="W928" s="135"/>
      <c r="X928" s="135"/>
      <c r="Y928" s="135"/>
      <c r="Z928" s="135"/>
      <c r="AA928" s="135"/>
      <c r="AB928" s="135"/>
    </row>
    <row r="929">
      <c r="A929" s="135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  <c r="L929" s="135"/>
      <c r="M929" s="135"/>
      <c r="N929" s="171"/>
      <c r="O929" s="171"/>
      <c r="P929" s="171"/>
      <c r="Q929" s="135"/>
      <c r="R929" s="135"/>
      <c r="S929" s="135"/>
      <c r="T929" s="135"/>
      <c r="U929" s="135"/>
      <c r="V929" s="135"/>
      <c r="W929" s="135"/>
      <c r="X929" s="135"/>
      <c r="Y929" s="135"/>
      <c r="Z929" s="135"/>
      <c r="AA929" s="135"/>
      <c r="AB929" s="135"/>
    </row>
    <row r="930">
      <c r="A930" s="135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  <c r="L930" s="135"/>
      <c r="M930" s="135"/>
      <c r="N930" s="171"/>
      <c r="O930" s="171"/>
      <c r="P930" s="171"/>
      <c r="Q930" s="135"/>
      <c r="R930" s="135"/>
      <c r="S930" s="135"/>
      <c r="T930" s="135"/>
      <c r="U930" s="135"/>
      <c r="V930" s="135"/>
      <c r="W930" s="135"/>
      <c r="X930" s="135"/>
      <c r="Y930" s="135"/>
      <c r="Z930" s="135"/>
      <c r="AA930" s="135"/>
      <c r="AB930" s="135"/>
    </row>
    <row r="931">
      <c r="A931" s="135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  <c r="L931" s="135"/>
      <c r="M931" s="135"/>
      <c r="N931" s="171"/>
      <c r="O931" s="171"/>
      <c r="P931" s="171"/>
      <c r="Q931" s="135"/>
      <c r="R931" s="135"/>
      <c r="S931" s="135"/>
      <c r="T931" s="135"/>
      <c r="U931" s="135"/>
      <c r="V931" s="135"/>
      <c r="W931" s="135"/>
      <c r="X931" s="135"/>
      <c r="Y931" s="135"/>
      <c r="Z931" s="135"/>
      <c r="AA931" s="135"/>
      <c r="AB931" s="135"/>
    </row>
    <row r="932">
      <c r="A932" s="135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  <c r="L932" s="135"/>
      <c r="M932" s="135"/>
      <c r="N932" s="171"/>
      <c r="O932" s="171"/>
      <c r="P932" s="171"/>
      <c r="Q932" s="135"/>
      <c r="R932" s="135"/>
      <c r="S932" s="135"/>
      <c r="T932" s="135"/>
      <c r="U932" s="135"/>
      <c r="V932" s="135"/>
      <c r="W932" s="135"/>
      <c r="X932" s="135"/>
      <c r="Y932" s="135"/>
      <c r="Z932" s="135"/>
      <c r="AA932" s="135"/>
      <c r="AB932" s="135"/>
    </row>
    <row r="933">
      <c r="A933" s="135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  <c r="L933" s="135"/>
      <c r="M933" s="135"/>
      <c r="N933" s="171"/>
      <c r="O933" s="171"/>
      <c r="P933" s="171"/>
      <c r="Q933" s="135"/>
      <c r="R933" s="135"/>
      <c r="S933" s="135"/>
      <c r="T933" s="135"/>
      <c r="U933" s="135"/>
      <c r="V933" s="135"/>
      <c r="W933" s="135"/>
      <c r="X933" s="135"/>
      <c r="Y933" s="135"/>
      <c r="Z933" s="135"/>
      <c r="AA933" s="135"/>
      <c r="AB933" s="135"/>
    </row>
    <row r="934">
      <c r="A934" s="135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  <c r="L934" s="135"/>
      <c r="M934" s="135"/>
      <c r="N934" s="171"/>
      <c r="O934" s="171"/>
      <c r="P934" s="171"/>
      <c r="Q934" s="135"/>
      <c r="R934" s="135"/>
      <c r="S934" s="135"/>
      <c r="T934" s="135"/>
      <c r="U934" s="135"/>
      <c r="V934" s="135"/>
      <c r="W934" s="135"/>
      <c r="X934" s="135"/>
      <c r="Y934" s="135"/>
      <c r="Z934" s="135"/>
      <c r="AA934" s="135"/>
      <c r="AB934" s="135"/>
    </row>
    <row r="935">
      <c r="A935" s="135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  <c r="L935" s="135"/>
      <c r="M935" s="135"/>
      <c r="N935" s="171"/>
      <c r="O935" s="171"/>
      <c r="P935" s="171"/>
      <c r="Q935" s="135"/>
      <c r="R935" s="135"/>
      <c r="S935" s="135"/>
      <c r="T935" s="135"/>
      <c r="U935" s="135"/>
      <c r="V935" s="135"/>
      <c r="W935" s="135"/>
      <c r="X935" s="135"/>
      <c r="Y935" s="135"/>
      <c r="Z935" s="135"/>
      <c r="AA935" s="135"/>
      <c r="AB935" s="135"/>
    </row>
    <row r="936">
      <c r="A936" s="135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  <c r="L936" s="135"/>
      <c r="M936" s="135"/>
      <c r="N936" s="171"/>
      <c r="O936" s="171"/>
      <c r="P936" s="171"/>
      <c r="Q936" s="135"/>
      <c r="R936" s="135"/>
      <c r="S936" s="135"/>
      <c r="T936" s="135"/>
      <c r="U936" s="135"/>
      <c r="V936" s="135"/>
      <c r="W936" s="135"/>
      <c r="X936" s="135"/>
      <c r="Y936" s="135"/>
      <c r="Z936" s="135"/>
      <c r="AA936" s="135"/>
      <c r="AB936" s="135"/>
    </row>
    <row r="937">
      <c r="A937" s="135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  <c r="L937" s="135"/>
      <c r="M937" s="135"/>
      <c r="N937" s="171"/>
      <c r="O937" s="171"/>
      <c r="P937" s="171"/>
      <c r="Q937" s="135"/>
      <c r="R937" s="135"/>
      <c r="S937" s="135"/>
      <c r="T937" s="135"/>
      <c r="U937" s="135"/>
      <c r="V937" s="135"/>
      <c r="W937" s="135"/>
      <c r="X937" s="135"/>
      <c r="Y937" s="135"/>
      <c r="Z937" s="135"/>
      <c r="AA937" s="135"/>
      <c r="AB937" s="135"/>
    </row>
    <row r="938">
      <c r="A938" s="135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  <c r="L938" s="135"/>
      <c r="M938" s="135"/>
      <c r="N938" s="171"/>
      <c r="O938" s="171"/>
      <c r="P938" s="171"/>
      <c r="Q938" s="135"/>
      <c r="R938" s="135"/>
      <c r="S938" s="135"/>
      <c r="T938" s="135"/>
      <c r="U938" s="135"/>
      <c r="V938" s="135"/>
      <c r="W938" s="135"/>
      <c r="X938" s="135"/>
      <c r="Y938" s="135"/>
      <c r="Z938" s="135"/>
      <c r="AA938" s="135"/>
      <c r="AB938" s="135"/>
    </row>
    <row r="939">
      <c r="A939" s="135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5"/>
      <c r="N939" s="171"/>
      <c r="O939" s="171"/>
      <c r="P939" s="171"/>
      <c r="Q939" s="135"/>
      <c r="R939" s="135"/>
      <c r="S939" s="135"/>
      <c r="T939" s="135"/>
      <c r="U939" s="135"/>
      <c r="V939" s="135"/>
      <c r="W939" s="135"/>
      <c r="X939" s="135"/>
      <c r="Y939" s="135"/>
      <c r="Z939" s="135"/>
      <c r="AA939" s="135"/>
      <c r="AB939" s="135"/>
    </row>
    <row r="940">
      <c r="A940" s="135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  <c r="L940" s="135"/>
      <c r="M940" s="135"/>
      <c r="N940" s="171"/>
      <c r="O940" s="171"/>
      <c r="P940" s="171"/>
      <c r="Q940" s="135"/>
      <c r="R940" s="135"/>
      <c r="S940" s="135"/>
      <c r="T940" s="135"/>
      <c r="U940" s="135"/>
      <c r="V940" s="135"/>
      <c r="W940" s="135"/>
      <c r="X940" s="135"/>
      <c r="Y940" s="135"/>
      <c r="Z940" s="135"/>
      <c r="AA940" s="135"/>
      <c r="AB940" s="135"/>
    </row>
    <row r="941">
      <c r="A941" s="135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  <c r="L941" s="135"/>
      <c r="M941" s="135"/>
      <c r="N941" s="171"/>
      <c r="O941" s="171"/>
      <c r="P941" s="171"/>
      <c r="Q941" s="135"/>
      <c r="R941" s="135"/>
      <c r="S941" s="135"/>
      <c r="T941" s="135"/>
      <c r="U941" s="135"/>
      <c r="V941" s="135"/>
      <c r="W941" s="135"/>
      <c r="X941" s="135"/>
      <c r="Y941" s="135"/>
      <c r="Z941" s="135"/>
      <c r="AA941" s="135"/>
      <c r="AB941" s="135"/>
    </row>
    <row r="942">
      <c r="A942" s="135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5"/>
      <c r="N942" s="171"/>
      <c r="O942" s="171"/>
      <c r="P942" s="171"/>
      <c r="Q942" s="135"/>
      <c r="R942" s="135"/>
      <c r="S942" s="135"/>
      <c r="T942" s="135"/>
      <c r="U942" s="135"/>
      <c r="V942" s="135"/>
      <c r="W942" s="135"/>
      <c r="X942" s="135"/>
      <c r="Y942" s="135"/>
      <c r="Z942" s="135"/>
      <c r="AA942" s="135"/>
      <c r="AB942" s="135"/>
    </row>
    <row r="943">
      <c r="A943" s="135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  <c r="L943" s="135"/>
      <c r="M943" s="135"/>
      <c r="N943" s="171"/>
      <c r="O943" s="171"/>
      <c r="P943" s="171"/>
      <c r="Q943" s="135"/>
      <c r="R943" s="135"/>
      <c r="S943" s="135"/>
      <c r="T943" s="135"/>
      <c r="U943" s="135"/>
      <c r="V943" s="135"/>
      <c r="W943" s="135"/>
      <c r="X943" s="135"/>
      <c r="Y943" s="135"/>
      <c r="Z943" s="135"/>
      <c r="AA943" s="135"/>
      <c r="AB943" s="135"/>
    </row>
    <row r="944">
      <c r="A944" s="135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  <c r="L944" s="135"/>
      <c r="M944" s="135"/>
      <c r="N944" s="171"/>
      <c r="O944" s="171"/>
      <c r="P944" s="171"/>
      <c r="Q944" s="135"/>
      <c r="R944" s="135"/>
      <c r="S944" s="135"/>
      <c r="T944" s="135"/>
      <c r="U944" s="135"/>
      <c r="V944" s="135"/>
      <c r="W944" s="135"/>
      <c r="X944" s="135"/>
      <c r="Y944" s="135"/>
      <c r="Z944" s="135"/>
      <c r="AA944" s="135"/>
      <c r="AB944" s="135"/>
    </row>
    <row r="945">
      <c r="A945" s="135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  <c r="L945" s="135"/>
      <c r="M945" s="135"/>
      <c r="N945" s="171"/>
      <c r="O945" s="171"/>
      <c r="P945" s="171"/>
      <c r="Q945" s="135"/>
      <c r="R945" s="135"/>
      <c r="S945" s="135"/>
      <c r="T945" s="135"/>
      <c r="U945" s="135"/>
      <c r="V945" s="135"/>
      <c r="W945" s="135"/>
      <c r="X945" s="135"/>
      <c r="Y945" s="135"/>
      <c r="Z945" s="135"/>
      <c r="AA945" s="135"/>
      <c r="AB945" s="135"/>
    </row>
    <row r="946">
      <c r="A946" s="135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  <c r="L946" s="135"/>
      <c r="M946" s="135"/>
      <c r="N946" s="171"/>
      <c r="O946" s="171"/>
      <c r="P946" s="171"/>
      <c r="Q946" s="135"/>
      <c r="R946" s="135"/>
      <c r="S946" s="135"/>
      <c r="T946" s="135"/>
      <c r="U946" s="135"/>
      <c r="V946" s="135"/>
      <c r="W946" s="135"/>
      <c r="X946" s="135"/>
      <c r="Y946" s="135"/>
      <c r="Z946" s="135"/>
      <c r="AA946" s="135"/>
      <c r="AB946" s="135"/>
    </row>
    <row r="947">
      <c r="A947" s="135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  <c r="L947" s="135"/>
      <c r="M947" s="135"/>
      <c r="N947" s="171"/>
      <c r="O947" s="171"/>
      <c r="P947" s="171"/>
      <c r="Q947" s="135"/>
      <c r="R947" s="135"/>
      <c r="S947" s="135"/>
      <c r="T947" s="135"/>
      <c r="U947" s="135"/>
      <c r="V947" s="135"/>
      <c r="W947" s="135"/>
      <c r="X947" s="135"/>
      <c r="Y947" s="135"/>
      <c r="Z947" s="135"/>
      <c r="AA947" s="135"/>
      <c r="AB947" s="135"/>
    </row>
    <row r="948">
      <c r="A948" s="135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  <c r="L948" s="135"/>
      <c r="M948" s="135"/>
      <c r="N948" s="171"/>
      <c r="O948" s="171"/>
      <c r="P948" s="171"/>
      <c r="Q948" s="135"/>
      <c r="R948" s="135"/>
      <c r="S948" s="135"/>
      <c r="T948" s="135"/>
      <c r="U948" s="135"/>
      <c r="V948" s="135"/>
      <c r="W948" s="135"/>
      <c r="X948" s="135"/>
      <c r="Y948" s="135"/>
      <c r="Z948" s="135"/>
      <c r="AA948" s="135"/>
      <c r="AB948" s="135"/>
    </row>
    <row r="949">
      <c r="A949" s="135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  <c r="L949" s="135"/>
      <c r="M949" s="135"/>
      <c r="N949" s="171"/>
      <c r="O949" s="171"/>
      <c r="P949" s="171"/>
      <c r="Q949" s="135"/>
      <c r="R949" s="135"/>
      <c r="S949" s="135"/>
      <c r="T949" s="135"/>
      <c r="U949" s="135"/>
      <c r="V949" s="135"/>
      <c r="W949" s="135"/>
      <c r="X949" s="135"/>
      <c r="Y949" s="135"/>
      <c r="Z949" s="135"/>
      <c r="AA949" s="135"/>
      <c r="AB949" s="135"/>
    </row>
    <row r="950">
      <c r="A950" s="135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  <c r="L950" s="135"/>
      <c r="M950" s="135"/>
      <c r="N950" s="171"/>
      <c r="O950" s="171"/>
      <c r="P950" s="171"/>
      <c r="Q950" s="135"/>
      <c r="R950" s="135"/>
      <c r="S950" s="135"/>
      <c r="T950" s="135"/>
      <c r="U950" s="135"/>
      <c r="V950" s="135"/>
      <c r="W950" s="135"/>
      <c r="X950" s="135"/>
      <c r="Y950" s="135"/>
      <c r="Z950" s="135"/>
      <c r="AA950" s="135"/>
      <c r="AB950" s="135"/>
    </row>
    <row r="951">
      <c r="A951" s="135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  <c r="L951" s="135"/>
      <c r="M951" s="135"/>
      <c r="N951" s="171"/>
      <c r="O951" s="171"/>
      <c r="P951" s="171"/>
      <c r="Q951" s="135"/>
      <c r="R951" s="135"/>
      <c r="S951" s="135"/>
      <c r="T951" s="135"/>
      <c r="U951" s="135"/>
      <c r="V951" s="135"/>
      <c r="W951" s="135"/>
      <c r="X951" s="135"/>
      <c r="Y951" s="135"/>
      <c r="Z951" s="135"/>
      <c r="AA951" s="135"/>
      <c r="AB951" s="135"/>
    </row>
    <row r="952">
      <c r="A952" s="135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  <c r="L952" s="135"/>
      <c r="M952" s="135"/>
      <c r="N952" s="171"/>
      <c r="O952" s="171"/>
      <c r="P952" s="171"/>
      <c r="Q952" s="135"/>
      <c r="R952" s="135"/>
      <c r="S952" s="135"/>
      <c r="T952" s="135"/>
      <c r="U952" s="135"/>
      <c r="V952" s="135"/>
      <c r="W952" s="135"/>
      <c r="X952" s="135"/>
      <c r="Y952" s="135"/>
      <c r="Z952" s="135"/>
      <c r="AA952" s="135"/>
      <c r="AB952" s="135"/>
    </row>
    <row r="953">
      <c r="A953" s="135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  <c r="L953" s="135"/>
      <c r="M953" s="135"/>
      <c r="N953" s="171"/>
      <c r="O953" s="171"/>
      <c r="P953" s="171"/>
      <c r="Q953" s="135"/>
      <c r="R953" s="135"/>
      <c r="S953" s="135"/>
      <c r="T953" s="135"/>
      <c r="U953" s="135"/>
      <c r="V953" s="135"/>
      <c r="W953" s="135"/>
      <c r="X953" s="135"/>
      <c r="Y953" s="135"/>
      <c r="Z953" s="135"/>
      <c r="AA953" s="135"/>
      <c r="AB953" s="135"/>
    </row>
    <row r="954">
      <c r="A954" s="135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  <c r="L954" s="135"/>
      <c r="M954" s="135"/>
      <c r="N954" s="171"/>
      <c r="O954" s="171"/>
      <c r="P954" s="171"/>
      <c r="Q954" s="135"/>
      <c r="R954" s="135"/>
      <c r="S954" s="135"/>
      <c r="T954" s="135"/>
      <c r="U954" s="135"/>
      <c r="V954" s="135"/>
      <c r="W954" s="135"/>
      <c r="X954" s="135"/>
      <c r="Y954" s="135"/>
      <c r="Z954" s="135"/>
      <c r="AA954" s="135"/>
      <c r="AB954" s="135"/>
    </row>
    <row r="955">
      <c r="A955" s="135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  <c r="L955" s="135"/>
      <c r="M955" s="135"/>
      <c r="N955" s="171"/>
      <c r="O955" s="171"/>
      <c r="P955" s="171"/>
      <c r="Q955" s="135"/>
      <c r="R955" s="135"/>
      <c r="S955" s="135"/>
      <c r="T955" s="135"/>
      <c r="U955" s="135"/>
      <c r="V955" s="135"/>
      <c r="W955" s="135"/>
      <c r="X955" s="135"/>
      <c r="Y955" s="135"/>
      <c r="Z955" s="135"/>
      <c r="AA955" s="135"/>
      <c r="AB955" s="135"/>
    </row>
    <row r="956">
      <c r="A956" s="135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  <c r="L956" s="135"/>
      <c r="M956" s="135"/>
      <c r="N956" s="171"/>
      <c r="O956" s="171"/>
      <c r="P956" s="171"/>
      <c r="Q956" s="135"/>
      <c r="R956" s="135"/>
      <c r="S956" s="135"/>
      <c r="T956" s="135"/>
      <c r="U956" s="135"/>
      <c r="V956" s="135"/>
      <c r="W956" s="135"/>
      <c r="X956" s="135"/>
      <c r="Y956" s="135"/>
      <c r="Z956" s="135"/>
      <c r="AA956" s="135"/>
      <c r="AB956" s="135"/>
    </row>
    <row r="957">
      <c r="A957" s="135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  <c r="L957" s="135"/>
      <c r="M957" s="135"/>
      <c r="N957" s="171"/>
      <c r="O957" s="171"/>
      <c r="P957" s="171"/>
      <c r="Q957" s="135"/>
      <c r="R957" s="135"/>
      <c r="S957" s="135"/>
      <c r="T957" s="135"/>
      <c r="U957" s="135"/>
      <c r="V957" s="135"/>
      <c r="W957" s="135"/>
      <c r="X957" s="135"/>
      <c r="Y957" s="135"/>
      <c r="Z957" s="135"/>
      <c r="AA957" s="135"/>
      <c r="AB957" s="135"/>
    </row>
    <row r="958">
      <c r="A958" s="135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  <c r="L958" s="135"/>
      <c r="M958" s="135"/>
      <c r="N958" s="171"/>
      <c r="O958" s="171"/>
      <c r="P958" s="171"/>
      <c r="Q958" s="135"/>
      <c r="R958" s="135"/>
      <c r="S958" s="135"/>
      <c r="T958" s="135"/>
      <c r="U958" s="135"/>
      <c r="V958" s="135"/>
      <c r="W958" s="135"/>
      <c r="X958" s="135"/>
      <c r="Y958" s="135"/>
      <c r="Z958" s="135"/>
      <c r="AA958" s="135"/>
      <c r="AB958" s="135"/>
    </row>
    <row r="959">
      <c r="A959" s="135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  <c r="L959" s="135"/>
      <c r="M959" s="135"/>
      <c r="N959" s="171"/>
      <c r="O959" s="171"/>
      <c r="P959" s="171"/>
      <c r="Q959" s="135"/>
      <c r="R959" s="135"/>
      <c r="S959" s="135"/>
      <c r="T959" s="135"/>
      <c r="U959" s="135"/>
      <c r="V959" s="135"/>
      <c r="W959" s="135"/>
      <c r="X959" s="135"/>
      <c r="Y959" s="135"/>
      <c r="Z959" s="135"/>
      <c r="AA959" s="135"/>
      <c r="AB959" s="135"/>
    </row>
    <row r="960">
      <c r="A960" s="135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71"/>
      <c r="O960" s="171"/>
      <c r="P960" s="171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  <c r="AA960" s="135"/>
      <c r="AB960" s="135"/>
    </row>
    <row r="961">
      <c r="A961" s="135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71"/>
      <c r="O961" s="171"/>
      <c r="P961" s="171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  <c r="AA961" s="135"/>
      <c r="AB961" s="135"/>
    </row>
    <row r="962">
      <c r="A962" s="135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71"/>
      <c r="O962" s="171"/>
      <c r="P962" s="171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  <c r="AA962" s="135"/>
      <c r="AB962" s="135"/>
    </row>
    <row r="963">
      <c r="A963" s="135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  <c r="L963" s="135"/>
      <c r="M963" s="135"/>
      <c r="N963" s="171"/>
      <c r="O963" s="171"/>
      <c r="P963" s="171"/>
      <c r="Q963" s="135"/>
      <c r="R963" s="135"/>
      <c r="S963" s="135"/>
      <c r="T963" s="135"/>
      <c r="U963" s="135"/>
      <c r="V963" s="135"/>
      <c r="W963" s="135"/>
      <c r="X963" s="135"/>
      <c r="Y963" s="135"/>
      <c r="Z963" s="135"/>
      <c r="AA963" s="135"/>
      <c r="AB963" s="135"/>
    </row>
    <row r="964">
      <c r="A964" s="135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  <c r="L964" s="135"/>
      <c r="M964" s="135"/>
      <c r="N964" s="171"/>
      <c r="O964" s="171"/>
      <c r="P964" s="171"/>
      <c r="Q964" s="135"/>
      <c r="R964" s="135"/>
      <c r="S964" s="135"/>
      <c r="T964" s="135"/>
      <c r="U964" s="135"/>
      <c r="V964" s="135"/>
      <c r="W964" s="135"/>
      <c r="X964" s="135"/>
      <c r="Y964" s="135"/>
      <c r="Z964" s="135"/>
      <c r="AA964" s="135"/>
      <c r="AB964" s="135"/>
    </row>
    <row r="965">
      <c r="A965" s="135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  <c r="L965" s="135"/>
      <c r="M965" s="135"/>
      <c r="N965" s="171"/>
      <c r="O965" s="171"/>
      <c r="P965" s="171"/>
      <c r="Q965" s="135"/>
      <c r="R965" s="135"/>
      <c r="S965" s="135"/>
      <c r="T965" s="135"/>
      <c r="U965" s="135"/>
      <c r="V965" s="135"/>
      <c r="W965" s="135"/>
      <c r="X965" s="135"/>
      <c r="Y965" s="135"/>
      <c r="Z965" s="135"/>
      <c r="AA965" s="135"/>
      <c r="AB965" s="135"/>
    </row>
    <row r="966">
      <c r="A966" s="135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  <c r="L966" s="135"/>
      <c r="M966" s="135"/>
      <c r="N966" s="171"/>
      <c r="O966" s="171"/>
      <c r="P966" s="171"/>
      <c r="Q966" s="135"/>
      <c r="R966" s="135"/>
      <c r="S966" s="135"/>
      <c r="T966" s="135"/>
      <c r="U966" s="135"/>
      <c r="V966" s="135"/>
      <c r="W966" s="135"/>
      <c r="X966" s="135"/>
      <c r="Y966" s="135"/>
      <c r="Z966" s="135"/>
      <c r="AA966" s="135"/>
      <c r="AB966" s="135"/>
    </row>
    <row r="967">
      <c r="A967" s="135"/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  <c r="L967" s="135"/>
      <c r="M967" s="135"/>
      <c r="N967" s="171"/>
      <c r="O967" s="171"/>
      <c r="P967" s="171"/>
      <c r="Q967" s="135"/>
      <c r="R967" s="135"/>
      <c r="S967" s="135"/>
      <c r="T967" s="135"/>
      <c r="U967" s="135"/>
      <c r="V967" s="135"/>
      <c r="W967" s="135"/>
      <c r="X967" s="135"/>
      <c r="Y967" s="135"/>
      <c r="Z967" s="135"/>
      <c r="AA967" s="135"/>
      <c r="AB967" s="135"/>
    </row>
    <row r="968">
      <c r="A968" s="135"/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71"/>
      <c r="O968" s="171"/>
      <c r="P968" s="171"/>
      <c r="Q968" s="135"/>
      <c r="R968" s="135"/>
      <c r="S968" s="135"/>
      <c r="T968" s="135"/>
      <c r="U968" s="135"/>
      <c r="V968" s="135"/>
      <c r="W968" s="135"/>
      <c r="X968" s="135"/>
      <c r="Y968" s="135"/>
      <c r="Z968" s="135"/>
      <c r="AA968" s="135"/>
      <c r="AB968" s="135"/>
    </row>
    <row r="969">
      <c r="A969" s="135"/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  <c r="L969" s="135"/>
      <c r="M969" s="135"/>
      <c r="N969" s="171"/>
      <c r="O969" s="171"/>
      <c r="P969" s="171"/>
      <c r="Q969" s="135"/>
      <c r="R969" s="135"/>
      <c r="S969" s="135"/>
      <c r="T969" s="135"/>
      <c r="U969" s="135"/>
      <c r="V969" s="135"/>
      <c r="W969" s="135"/>
      <c r="X969" s="135"/>
      <c r="Y969" s="135"/>
      <c r="Z969" s="135"/>
      <c r="AA969" s="135"/>
      <c r="AB969" s="135"/>
    </row>
    <row r="970">
      <c r="A970" s="135"/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  <c r="L970" s="135"/>
      <c r="M970" s="135"/>
      <c r="N970" s="171"/>
      <c r="O970" s="171"/>
      <c r="P970" s="171"/>
      <c r="Q970" s="135"/>
      <c r="R970" s="135"/>
      <c r="S970" s="135"/>
      <c r="T970" s="135"/>
      <c r="U970" s="135"/>
      <c r="V970" s="135"/>
      <c r="W970" s="135"/>
      <c r="X970" s="135"/>
      <c r="Y970" s="135"/>
      <c r="Z970" s="135"/>
      <c r="AA970" s="135"/>
      <c r="AB970" s="135"/>
    </row>
    <row r="971">
      <c r="A971" s="135"/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  <c r="L971" s="135"/>
      <c r="M971" s="135"/>
      <c r="N971" s="171"/>
      <c r="O971" s="171"/>
      <c r="P971" s="171"/>
      <c r="Q971" s="135"/>
      <c r="R971" s="135"/>
      <c r="S971" s="135"/>
      <c r="T971" s="135"/>
      <c r="U971" s="135"/>
      <c r="V971" s="135"/>
      <c r="W971" s="135"/>
      <c r="X971" s="135"/>
      <c r="Y971" s="135"/>
      <c r="Z971" s="135"/>
      <c r="AA971" s="135"/>
      <c r="AB971" s="135"/>
    </row>
    <row r="972">
      <c r="A972" s="135"/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  <c r="L972" s="135"/>
      <c r="M972" s="135"/>
      <c r="N972" s="171"/>
      <c r="O972" s="171"/>
      <c r="P972" s="171"/>
      <c r="Q972" s="135"/>
      <c r="R972" s="135"/>
      <c r="S972" s="135"/>
      <c r="T972" s="135"/>
      <c r="U972" s="135"/>
      <c r="V972" s="135"/>
      <c r="W972" s="135"/>
      <c r="X972" s="135"/>
      <c r="Y972" s="135"/>
      <c r="Z972" s="135"/>
      <c r="AA972" s="135"/>
      <c r="AB972" s="135"/>
    </row>
    <row r="973">
      <c r="A973" s="135"/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  <c r="L973" s="135"/>
      <c r="M973" s="135"/>
      <c r="N973" s="171"/>
      <c r="O973" s="171"/>
      <c r="P973" s="171"/>
      <c r="Q973" s="135"/>
      <c r="R973" s="135"/>
      <c r="S973" s="135"/>
      <c r="T973" s="135"/>
      <c r="U973" s="135"/>
      <c r="V973" s="135"/>
      <c r="W973" s="135"/>
      <c r="X973" s="135"/>
      <c r="Y973" s="135"/>
      <c r="Z973" s="135"/>
      <c r="AA973" s="135"/>
      <c r="AB973" s="135"/>
    </row>
    <row r="974">
      <c r="A974" s="135"/>
      <c r="B974" s="135"/>
      <c r="C974" s="135"/>
      <c r="D974" s="135"/>
      <c r="E974" s="135"/>
      <c r="F974" s="135"/>
      <c r="G974" s="135"/>
      <c r="H974" s="135"/>
      <c r="I974" s="135"/>
      <c r="J974" s="135"/>
      <c r="K974" s="135"/>
      <c r="L974" s="135"/>
      <c r="M974" s="135"/>
      <c r="N974" s="171"/>
      <c r="O974" s="171"/>
      <c r="P974" s="171"/>
      <c r="Q974" s="135"/>
      <c r="R974" s="135"/>
      <c r="S974" s="135"/>
      <c r="T974" s="135"/>
      <c r="U974" s="135"/>
      <c r="V974" s="135"/>
      <c r="W974" s="135"/>
      <c r="X974" s="135"/>
      <c r="Y974" s="135"/>
      <c r="Z974" s="135"/>
      <c r="AA974" s="135"/>
      <c r="AB974" s="135"/>
    </row>
    <row r="975">
      <c r="A975" s="135"/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  <c r="L975" s="135"/>
      <c r="M975" s="135"/>
      <c r="N975" s="171"/>
      <c r="O975" s="171"/>
      <c r="P975" s="171"/>
      <c r="Q975" s="135"/>
      <c r="R975" s="135"/>
      <c r="S975" s="135"/>
      <c r="T975" s="135"/>
      <c r="U975" s="135"/>
      <c r="V975" s="135"/>
      <c r="W975" s="135"/>
      <c r="X975" s="135"/>
      <c r="Y975" s="135"/>
      <c r="Z975" s="135"/>
      <c r="AA975" s="135"/>
      <c r="AB975" s="135"/>
    </row>
    <row r="976">
      <c r="A976" s="135"/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  <c r="L976" s="135"/>
      <c r="M976" s="135"/>
      <c r="N976" s="171"/>
      <c r="O976" s="171"/>
      <c r="P976" s="171"/>
      <c r="Q976" s="135"/>
      <c r="R976" s="135"/>
      <c r="S976" s="135"/>
      <c r="T976" s="135"/>
      <c r="U976" s="135"/>
      <c r="V976" s="135"/>
      <c r="W976" s="135"/>
      <c r="X976" s="135"/>
      <c r="Y976" s="135"/>
      <c r="Z976" s="135"/>
      <c r="AA976" s="135"/>
      <c r="AB976" s="135"/>
    </row>
    <row r="977">
      <c r="A977" s="135"/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  <c r="L977" s="135"/>
      <c r="M977" s="135"/>
      <c r="N977" s="171"/>
      <c r="O977" s="171"/>
      <c r="P977" s="171"/>
      <c r="Q977" s="135"/>
      <c r="R977" s="135"/>
      <c r="S977" s="135"/>
      <c r="T977" s="135"/>
      <c r="U977" s="135"/>
      <c r="V977" s="135"/>
      <c r="W977" s="135"/>
      <c r="X977" s="135"/>
      <c r="Y977" s="135"/>
      <c r="Z977" s="135"/>
      <c r="AA977" s="135"/>
      <c r="AB977" s="135"/>
    </row>
    <row r="978">
      <c r="A978" s="135"/>
      <c r="B978" s="135"/>
      <c r="C978" s="135"/>
      <c r="D978" s="135"/>
      <c r="E978" s="135"/>
      <c r="F978" s="135"/>
      <c r="G978" s="135"/>
      <c r="H978" s="135"/>
      <c r="I978" s="135"/>
      <c r="J978" s="135"/>
      <c r="K978" s="135"/>
      <c r="L978" s="135"/>
      <c r="M978" s="135"/>
      <c r="N978" s="171"/>
      <c r="O978" s="171"/>
      <c r="P978" s="171"/>
      <c r="Q978" s="135"/>
      <c r="R978" s="135"/>
      <c r="S978" s="135"/>
      <c r="T978" s="135"/>
      <c r="U978" s="135"/>
      <c r="V978" s="135"/>
      <c r="W978" s="135"/>
      <c r="X978" s="135"/>
      <c r="Y978" s="135"/>
      <c r="Z978" s="135"/>
      <c r="AA978" s="135"/>
      <c r="AB978" s="135"/>
    </row>
    <row r="979">
      <c r="A979" s="135"/>
      <c r="B979" s="135"/>
      <c r="C979" s="135"/>
      <c r="D979" s="135"/>
      <c r="E979" s="135"/>
      <c r="F979" s="135"/>
      <c r="G979" s="135"/>
      <c r="H979" s="135"/>
      <c r="I979" s="135"/>
      <c r="J979" s="135"/>
      <c r="K979" s="135"/>
      <c r="L979" s="135"/>
      <c r="M979" s="135"/>
      <c r="N979" s="171"/>
      <c r="O979" s="171"/>
      <c r="P979" s="171"/>
      <c r="Q979" s="135"/>
      <c r="R979" s="135"/>
      <c r="S979" s="135"/>
      <c r="T979" s="135"/>
      <c r="U979" s="135"/>
      <c r="V979" s="135"/>
      <c r="W979" s="135"/>
      <c r="X979" s="135"/>
      <c r="Y979" s="135"/>
      <c r="Z979" s="135"/>
      <c r="AA979" s="135"/>
      <c r="AB979" s="135"/>
    </row>
    <row r="980">
      <c r="A980" s="135"/>
      <c r="B980" s="135"/>
      <c r="C980" s="135"/>
      <c r="D980" s="135"/>
      <c r="E980" s="135"/>
      <c r="F980" s="135"/>
      <c r="G980" s="135"/>
      <c r="H980" s="135"/>
      <c r="I980" s="135"/>
      <c r="J980" s="135"/>
      <c r="K980" s="135"/>
      <c r="L980" s="135"/>
      <c r="M980" s="135"/>
      <c r="N980" s="171"/>
      <c r="O980" s="171"/>
      <c r="P980" s="171"/>
      <c r="Q980" s="135"/>
      <c r="R980" s="135"/>
      <c r="S980" s="135"/>
      <c r="T980" s="135"/>
      <c r="U980" s="135"/>
      <c r="V980" s="135"/>
      <c r="W980" s="135"/>
      <c r="X980" s="135"/>
      <c r="Y980" s="135"/>
      <c r="Z980" s="135"/>
      <c r="AA980" s="135"/>
      <c r="AB980" s="135"/>
    </row>
    <row r="981">
      <c r="A981" s="135"/>
      <c r="B981" s="135"/>
      <c r="C981" s="135"/>
      <c r="D981" s="135"/>
      <c r="E981" s="135"/>
      <c r="F981" s="135"/>
      <c r="G981" s="135"/>
      <c r="H981" s="135"/>
      <c r="I981" s="135"/>
      <c r="J981" s="135"/>
      <c r="K981" s="135"/>
      <c r="L981" s="135"/>
      <c r="M981" s="135"/>
      <c r="N981" s="171"/>
      <c r="O981" s="171"/>
      <c r="P981" s="171"/>
      <c r="Q981" s="135"/>
      <c r="R981" s="135"/>
      <c r="S981" s="135"/>
      <c r="T981" s="135"/>
      <c r="U981" s="135"/>
      <c r="V981" s="135"/>
      <c r="W981" s="135"/>
      <c r="X981" s="135"/>
      <c r="Y981" s="135"/>
      <c r="Z981" s="135"/>
      <c r="AA981" s="135"/>
      <c r="AB981" s="135"/>
    </row>
    <row r="982">
      <c r="A982" s="135"/>
      <c r="B982" s="135"/>
      <c r="C982" s="135"/>
      <c r="D982" s="135"/>
      <c r="E982" s="135"/>
      <c r="F982" s="135"/>
      <c r="G982" s="135"/>
      <c r="H982" s="135"/>
      <c r="I982" s="135"/>
      <c r="J982" s="135"/>
      <c r="K982" s="135"/>
      <c r="L982" s="135"/>
      <c r="M982" s="135"/>
      <c r="N982" s="171"/>
      <c r="O982" s="171"/>
      <c r="P982" s="171"/>
      <c r="Q982" s="135"/>
      <c r="R982" s="135"/>
      <c r="S982" s="135"/>
      <c r="T982" s="135"/>
      <c r="U982" s="135"/>
      <c r="V982" s="135"/>
      <c r="W982" s="135"/>
      <c r="X982" s="135"/>
      <c r="Y982" s="135"/>
      <c r="Z982" s="135"/>
      <c r="AA982" s="135"/>
      <c r="AB982" s="135"/>
    </row>
    <row r="983">
      <c r="A983" s="135"/>
      <c r="B983" s="135"/>
      <c r="C983" s="135"/>
      <c r="D983" s="135"/>
      <c r="E983" s="135"/>
      <c r="F983" s="135"/>
      <c r="G983" s="135"/>
      <c r="H983" s="135"/>
      <c r="I983" s="135"/>
      <c r="J983" s="135"/>
      <c r="K983" s="135"/>
      <c r="L983" s="135"/>
      <c r="M983" s="135"/>
      <c r="N983" s="171"/>
      <c r="O983" s="171"/>
      <c r="P983" s="171"/>
      <c r="Q983" s="135"/>
      <c r="R983" s="135"/>
      <c r="S983" s="135"/>
      <c r="T983" s="135"/>
      <c r="U983" s="135"/>
      <c r="V983" s="135"/>
      <c r="W983" s="135"/>
      <c r="X983" s="135"/>
      <c r="Y983" s="135"/>
      <c r="Z983" s="135"/>
      <c r="AA983" s="135"/>
      <c r="AB983" s="135"/>
    </row>
    <row r="984">
      <c r="A984" s="135"/>
      <c r="B984" s="135"/>
      <c r="C984" s="135"/>
      <c r="D984" s="135"/>
      <c r="E984" s="135"/>
      <c r="F984" s="135"/>
      <c r="G984" s="135"/>
      <c r="H984" s="135"/>
      <c r="I984" s="135"/>
      <c r="J984" s="135"/>
      <c r="K984" s="135"/>
      <c r="L984" s="135"/>
      <c r="M984" s="135"/>
      <c r="N984" s="171"/>
      <c r="O984" s="171"/>
      <c r="P984" s="171"/>
      <c r="Q984" s="135"/>
      <c r="R984" s="135"/>
      <c r="S984" s="135"/>
      <c r="T984" s="135"/>
      <c r="U984" s="135"/>
      <c r="V984" s="135"/>
      <c r="W984" s="135"/>
      <c r="X984" s="135"/>
      <c r="Y984" s="135"/>
      <c r="Z984" s="135"/>
      <c r="AA984" s="135"/>
      <c r="AB984" s="135"/>
    </row>
    <row r="985">
      <c r="A985" s="135"/>
      <c r="B985" s="135"/>
      <c r="C985" s="135"/>
      <c r="D985" s="135"/>
      <c r="E985" s="135"/>
      <c r="F985" s="135"/>
      <c r="G985" s="135"/>
      <c r="H985" s="135"/>
      <c r="I985" s="135"/>
      <c r="J985" s="135"/>
      <c r="K985" s="135"/>
      <c r="L985" s="135"/>
      <c r="M985" s="135"/>
      <c r="N985" s="171"/>
      <c r="O985" s="171"/>
      <c r="P985" s="171"/>
      <c r="Q985" s="135"/>
      <c r="R985" s="135"/>
      <c r="S985" s="135"/>
      <c r="T985" s="135"/>
      <c r="U985" s="135"/>
      <c r="V985" s="135"/>
      <c r="W985" s="135"/>
      <c r="X985" s="135"/>
      <c r="Y985" s="135"/>
      <c r="Z985" s="135"/>
      <c r="AA985" s="135"/>
      <c r="AB985" s="135"/>
    </row>
    <row r="986">
      <c r="A986" s="135"/>
      <c r="B986" s="135"/>
      <c r="C986" s="135"/>
      <c r="D986" s="135"/>
      <c r="E986" s="135"/>
      <c r="F986" s="135"/>
      <c r="G986" s="135"/>
      <c r="H986" s="135"/>
      <c r="I986" s="135"/>
      <c r="J986" s="135"/>
      <c r="K986" s="135"/>
      <c r="L986" s="135"/>
      <c r="M986" s="135"/>
      <c r="N986" s="171"/>
      <c r="O986" s="171"/>
      <c r="P986" s="171"/>
      <c r="Q986" s="135"/>
      <c r="R986" s="135"/>
      <c r="S986" s="135"/>
      <c r="T986" s="135"/>
      <c r="U986" s="135"/>
      <c r="V986" s="135"/>
      <c r="W986" s="135"/>
      <c r="X986" s="135"/>
      <c r="Y986" s="135"/>
      <c r="Z986" s="135"/>
      <c r="AA986" s="135"/>
      <c r="AB986" s="135"/>
    </row>
    <row r="987">
      <c r="A987" s="135"/>
      <c r="B987" s="135"/>
      <c r="C987" s="135"/>
      <c r="D987" s="135"/>
      <c r="E987" s="135"/>
      <c r="F987" s="135"/>
      <c r="G987" s="135"/>
      <c r="H987" s="135"/>
      <c r="I987" s="135"/>
      <c r="J987" s="135"/>
      <c r="K987" s="135"/>
      <c r="L987" s="135"/>
      <c r="M987" s="135"/>
      <c r="N987" s="171"/>
      <c r="O987" s="171"/>
      <c r="P987" s="171"/>
      <c r="Q987" s="135"/>
      <c r="R987" s="135"/>
      <c r="S987" s="135"/>
      <c r="T987" s="135"/>
      <c r="U987" s="135"/>
      <c r="V987" s="135"/>
      <c r="W987" s="135"/>
      <c r="X987" s="135"/>
      <c r="Y987" s="135"/>
      <c r="Z987" s="135"/>
      <c r="AA987" s="135"/>
      <c r="AB987" s="135"/>
    </row>
    <row r="988">
      <c r="A988" s="135"/>
      <c r="B988" s="135"/>
      <c r="C988" s="135"/>
      <c r="D988" s="135"/>
      <c r="E988" s="135"/>
      <c r="F988" s="135"/>
      <c r="G988" s="135"/>
      <c r="H988" s="135"/>
      <c r="I988" s="135"/>
      <c r="J988" s="135"/>
      <c r="K988" s="135"/>
      <c r="L988" s="135"/>
      <c r="M988" s="135"/>
      <c r="N988" s="171"/>
      <c r="O988" s="171"/>
      <c r="P988" s="171"/>
      <c r="Q988" s="135"/>
      <c r="R988" s="135"/>
      <c r="S988" s="135"/>
      <c r="T988" s="135"/>
      <c r="U988" s="135"/>
      <c r="V988" s="135"/>
      <c r="W988" s="135"/>
      <c r="X988" s="135"/>
      <c r="Y988" s="135"/>
      <c r="Z988" s="135"/>
      <c r="AA988" s="135"/>
      <c r="AB988" s="135"/>
    </row>
    <row r="989">
      <c r="A989" s="135"/>
      <c r="B989" s="135"/>
      <c r="C989" s="135"/>
      <c r="D989" s="135"/>
      <c r="E989" s="135"/>
      <c r="F989" s="135"/>
      <c r="G989" s="135"/>
      <c r="H989" s="135"/>
      <c r="I989" s="135"/>
      <c r="J989" s="135"/>
      <c r="K989" s="135"/>
      <c r="L989" s="135"/>
      <c r="M989" s="135"/>
      <c r="N989" s="171"/>
      <c r="O989" s="171"/>
      <c r="P989" s="171"/>
      <c r="Q989" s="135"/>
      <c r="R989" s="135"/>
      <c r="S989" s="135"/>
      <c r="T989" s="135"/>
      <c r="U989" s="135"/>
      <c r="V989" s="135"/>
      <c r="W989" s="135"/>
      <c r="X989" s="135"/>
      <c r="Y989" s="135"/>
      <c r="Z989" s="135"/>
      <c r="AA989" s="135"/>
      <c r="AB989" s="135"/>
    </row>
    <row r="990">
      <c r="A990" s="135"/>
      <c r="B990" s="135"/>
      <c r="C990" s="135"/>
      <c r="D990" s="135"/>
      <c r="E990" s="135"/>
      <c r="F990" s="135"/>
      <c r="G990" s="135"/>
      <c r="H990" s="135"/>
      <c r="I990" s="135"/>
      <c r="J990" s="135"/>
      <c r="K990" s="135"/>
      <c r="L990" s="135"/>
      <c r="M990" s="135"/>
      <c r="N990" s="171"/>
      <c r="O990" s="171"/>
      <c r="P990" s="171"/>
      <c r="Q990" s="135"/>
      <c r="R990" s="135"/>
      <c r="S990" s="135"/>
      <c r="T990" s="135"/>
      <c r="U990" s="135"/>
      <c r="V990" s="135"/>
      <c r="W990" s="135"/>
      <c r="X990" s="135"/>
      <c r="Y990" s="135"/>
      <c r="Z990" s="135"/>
      <c r="AA990" s="135"/>
      <c r="AB990" s="135"/>
    </row>
    <row r="991">
      <c r="A991" s="135"/>
      <c r="B991" s="135"/>
      <c r="C991" s="135"/>
      <c r="D991" s="135"/>
      <c r="E991" s="135"/>
      <c r="F991" s="135"/>
      <c r="G991" s="135"/>
      <c r="H991" s="135"/>
      <c r="I991" s="135"/>
      <c r="J991" s="135"/>
      <c r="K991" s="135"/>
      <c r="L991" s="135"/>
      <c r="M991" s="135"/>
      <c r="N991" s="171"/>
      <c r="O991" s="171"/>
      <c r="P991" s="171"/>
      <c r="Q991" s="135"/>
      <c r="R991" s="135"/>
      <c r="S991" s="135"/>
      <c r="T991" s="135"/>
      <c r="U991" s="135"/>
      <c r="V991" s="135"/>
      <c r="W991" s="135"/>
      <c r="X991" s="135"/>
      <c r="Y991" s="135"/>
      <c r="Z991" s="135"/>
      <c r="AA991" s="135"/>
      <c r="AB991" s="135"/>
    </row>
    <row r="992">
      <c r="A992" s="135"/>
      <c r="B992" s="135"/>
      <c r="C992" s="135"/>
      <c r="D992" s="135"/>
      <c r="E992" s="135"/>
      <c r="F992" s="135"/>
      <c r="G992" s="135"/>
      <c r="H992" s="135"/>
      <c r="I992" s="135"/>
      <c r="J992" s="135"/>
      <c r="K992" s="135"/>
      <c r="L992" s="135"/>
      <c r="M992" s="135"/>
      <c r="N992" s="171"/>
      <c r="O992" s="171"/>
      <c r="P992" s="171"/>
      <c r="Q992" s="135"/>
      <c r="R992" s="135"/>
      <c r="S992" s="135"/>
      <c r="T992" s="135"/>
      <c r="U992" s="135"/>
      <c r="V992" s="135"/>
      <c r="W992" s="135"/>
      <c r="X992" s="135"/>
      <c r="Y992" s="135"/>
      <c r="Z992" s="135"/>
      <c r="AA992" s="135"/>
      <c r="AB992" s="135"/>
    </row>
    <row r="993">
      <c r="A993" s="135"/>
      <c r="B993" s="135"/>
      <c r="C993" s="135"/>
      <c r="D993" s="135"/>
      <c r="E993" s="135"/>
      <c r="F993" s="135"/>
      <c r="G993" s="135"/>
      <c r="H993" s="135"/>
      <c r="I993" s="135"/>
      <c r="J993" s="135"/>
      <c r="K993" s="135"/>
      <c r="L993" s="135"/>
      <c r="M993" s="135"/>
      <c r="N993" s="171"/>
      <c r="O993" s="171"/>
      <c r="P993" s="171"/>
      <c r="Q993" s="135"/>
      <c r="R993" s="135"/>
      <c r="S993" s="135"/>
      <c r="T993" s="135"/>
      <c r="U993" s="135"/>
      <c r="V993" s="135"/>
      <c r="W993" s="135"/>
      <c r="X993" s="135"/>
      <c r="Y993" s="135"/>
      <c r="Z993" s="135"/>
      <c r="AA993" s="135"/>
      <c r="AB993" s="135"/>
    </row>
    <row r="994">
      <c r="A994" s="135"/>
      <c r="B994" s="135"/>
      <c r="C994" s="135"/>
      <c r="D994" s="135"/>
      <c r="E994" s="135"/>
      <c r="F994" s="135"/>
      <c r="G994" s="135"/>
      <c r="H994" s="135"/>
      <c r="I994" s="135"/>
      <c r="J994" s="135"/>
      <c r="K994" s="135"/>
      <c r="L994" s="135"/>
      <c r="M994" s="135"/>
      <c r="N994" s="171"/>
      <c r="O994" s="171"/>
      <c r="P994" s="171"/>
      <c r="Q994" s="135"/>
      <c r="R994" s="135"/>
      <c r="S994" s="135"/>
      <c r="T994" s="135"/>
      <c r="U994" s="135"/>
      <c r="V994" s="135"/>
      <c r="W994" s="135"/>
      <c r="X994" s="135"/>
      <c r="Y994" s="135"/>
      <c r="Z994" s="135"/>
      <c r="AA994" s="135"/>
      <c r="AB994" s="135"/>
    </row>
    <row r="995">
      <c r="A995" s="135"/>
      <c r="B995" s="135"/>
      <c r="C995" s="135"/>
      <c r="D995" s="135"/>
      <c r="E995" s="135"/>
      <c r="F995" s="135"/>
      <c r="G995" s="135"/>
      <c r="H995" s="135"/>
      <c r="I995" s="135"/>
      <c r="J995" s="135"/>
      <c r="K995" s="135"/>
      <c r="L995" s="135"/>
      <c r="M995" s="135"/>
      <c r="N995" s="171"/>
      <c r="O995" s="171"/>
      <c r="P995" s="171"/>
      <c r="Q995" s="135"/>
      <c r="R995" s="135"/>
      <c r="S995" s="135"/>
      <c r="T995" s="135"/>
      <c r="U995" s="135"/>
      <c r="V995" s="135"/>
      <c r="W995" s="135"/>
      <c r="X995" s="135"/>
      <c r="Y995" s="135"/>
      <c r="Z995" s="135"/>
      <c r="AA995" s="135"/>
      <c r="AB995" s="135"/>
    </row>
    <row r="996">
      <c r="A996" s="135"/>
      <c r="B996" s="135"/>
      <c r="C996" s="135"/>
      <c r="D996" s="135"/>
      <c r="E996" s="135"/>
      <c r="F996" s="135"/>
      <c r="G996" s="135"/>
      <c r="H996" s="135"/>
      <c r="I996" s="135"/>
      <c r="J996" s="135"/>
      <c r="K996" s="135"/>
      <c r="L996" s="135"/>
      <c r="M996" s="135"/>
      <c r="N996" s="171"/>
      <c r="O996" s="171"/>
      <c r="P996" s="171"/>
      <c r="Q996" s="135"/>
      <c r="R996" s="135"/>
      <c r="S996" s="135"/>
      <c r="T996" s="135"/>
      <c r="U996" s="135"/>
      <c r="V996" s="135"/>
      <c r="W996" s="135"/>
      <c r="X996" s="135"/>
      <c r="Y996" s="135"/>
      <c r="Z996" s="135"/>
      <c r="AA996" s="135"/>
      <c r="AB996" s="135"/>
    </row>
    <row r="997">
      <c r="A997" s="135"/>
      <c r="B997" s="135"/>
      <c r="C997" s="135"/>
      <c r="D997" s="135"/>
      <c r="E997" s="135"/>
      <c r="F997" s="135"/>
      <c r="G997" s="135"/>
      <c r="H997" s="135"/>
      <c r="I997" s="135"/>
      <c r="J997" s="135"/>
      <c r="K997" s="135"/>
      <c r="L997" s="135"/>
      <c r="M997" s="135"/>
      <c r="N997" s="171"/>
      <c r="O997" s="171"/>
      <c r="P997" s="171"/>
      <c r="Q997" s="135"/>
      <c r="R997" s="135"/>
      <c r="S997" s="135"/>
      <c r="T997" s="135"/>
      <c r="U997" s="135"/>
      <c r="V997" s="135"/>
      <c r="W997" s="135"/>
      <c r="X997" s="135"/>
      <c r="Y997" s="135"/>
      <c r="Z997" s="135"/>
      <c r="AA997" s="135"/>
      <c r="AB997" s="135"/>
    </row>
    <row r="998">
      <c r="A998" s="135"/>
      <c r="B998" s="135"/>
      <c r="C998" s="135"/>
      <c r="D998" s="135"/>
      <c r="E998" s="135"/>
      <c r="F998" s="135"/>
      <c r="G998" s="135"/>
      <c r="H998" s="135"/>
      <c r="I998" s="135"/>
      <c r="J998" s="135"/>
      <c r="K998" s="135"/>
      <c r="L998" s="135"/>
      <c r="M998" s="135"/>
      <c r="N998" s="171"/>
      <c r="O998" s="171"/>
      <c r="P998" s="171"/>
      <c r="Q998" s="135"/>
      <c r="R998" s="135"/>
      <c r="S998" s="135"/>
      <c r="T998" s="135"/>
      <c r="U998" s="135"/>
      <c r="V998" s="135"/>
      <c r="W998" s="135"/>
      <c r="X998" s="135"/>
      <c r="Y998" s="135"/>
      <c r="Z998" s="135"/>
      <c r="AA998" s="135"/>
      <c r="AB998" s="135"/>
    </row>
    <row r="999">
      <c r="A999" s="135"/>
      <c r="B999" s="135"/>
      <c r="C999" s="135"/>
      <c r="D999" s="135"/>
      <c r="E999" s="135"/>
      <c r="F999" s="135"/>
      <c r="G999" s="135"/>
      <c r="H999" s="135"/>
      <c r="I999" s="135"/>
      <c r="J999" s="135"/>
      <c r="K999" s="135"/>
      <c r="L999" s="135"/>
      <c r="M999" s="135"/>
      <c r="N999" s="171"/>
      <c r="O999" s="171"/>
      <c r="P999" s="171"/>
      <c r="Q999" s="135"/>
      <c r="R999" s="135"/>
      <c r="S999" s="135"/>
      <c r="T999" s="135"/>
      <c r="U999" s="135"/>
      <c r="V999" s="135"/>
      <c r="W999" s="135"/>
      <c r="X999" s="135"/>
      <c r="Y999" s="135"/>
      <c r="Z999" s="135"/>
      <c r="AA999" s="135"/>
      <c r="AB999" s="135"/>
    </row>
    <row r="1000">
      <c r="A1000" s="135"/>
      <c r="B1000" s="135"/>
      <c r="C1000" s="135"/>
      <c r="D1000" s="135"/>
      <c r="E1000" s="135"/>
      <c r="F1000" s="135"/>
      <c r="G1000" s="135"/>
      <c r="H1000" s="135"/>
      <c r="I1000" s="135"/>
      <c r="J1000" s="135"/>
      <c r="K1000" s="135"/>
      <c r="L1000" s="135"/>
      <c r="M1000" s="135"/>
      <c r="N1000" s="171"/>
      <c r="O1000" s="171"/>
      <c r="P1000" s="171"/>
      <c r="Q1000" s="135"/>
      <c r="R1000" s="135"/>
      <c r="S1000" s="135"/>
      <c r="T1000" s="135"/>
      <c r="U1000" s="135"/>
      <c r="V1000" s="135"/>
      <c r="W1000" s="135"/>
      <c r="X1000" s="135"/>
      <c r="Y1000" s="135"/>
      <c r="Z1000" s="135"/>
      <c r="AA1000" s="135"/>
      <c r="AB1000" s="135"/>
    </row>
  </sheetData>
  <mergeCells count="2">
    <mergeCell ref="F1:G1"/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.0"/>
    <col customWidth="1" min="4" max="4" width="14.43"/>
    <col customWidth="1" min="5" max="5" width="89.0"/>
    <col customWidth="1" min="6" max="6" width="14.43"/>
    <col customWidth="1" min="7" max="26" width="8.71"/>
  </cols>
  <sheetData>
    <row r="1">
      <c r="A1" s="172" t="s">
        <v>83</v>
      </c>
      <c r="C1" s="173"/>
      <c r="D1" s="174" t="s">
        <v>84</v>
      </c>
      <c r="E1" s="173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</row>
    <row r="2">
      <c r="A2" s="176" t="s">
        <v>85</v>
      </c>
      <c r="B2" s="177"/>
      <c r="C2" s="173"/>
      <c r="D2" s="178" t="s">
        <v>86</v>
      </c>
      <c r="E2" s="173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>
      <c r="A3" s="176" t="s">
        <v>87</v>
      </c>
      <c r="B3" s="179" t="str">
        <f>"Roster!A2:F19"</f>
        <v>Roster!A2:F19</v>
      </c>
      <c r="C3" s="173"/>
      <c r="D3" s="178" t="s">
        <v>88</v>
      </c>
      <c r="E3" s="173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>
      <c r="A4" s="176" t="s">
        <v>89</v>
      </c>
      <c r="B4" s="180" t="str">
        <f>"DRAW!$C$3:$G$1000"</f>
        <v>DRAW!$C$3:$G$1000</v>
      </c>
      <c r="C4" s="173"/>
      <c r="D4" s="178" t="s">
        <v>90</v>
      </c>
      <c r="E4" s="173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</row>
    <row r="5">
      <c r="A5" s="176" t="s">
        <v>91</v>
      </c>
      <c r="B5" s="181" t="str">
        <f>"OFFICIALS!A6:D11"</f>
        <v>OFFICIALS!A6:D11</v>
      </c>
      <c r="C5" s="173"/>
      <c r="D5" s="173"/>
      <c r="E5" s="173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</row>
    <row r="6">
      <c r="A6" s="133"/>
      <c r="B6" s="133"/>
      <c r="C6" s="173"/>
      <c r="D6" s="173"/>
      <c r="E6" s="173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</row>
    <row r="7">
      <c r="A7" s="182" t="s">
        <v>92</v>
      </c>
      <c r="B7" s="182" t="s">
        <v>93</v>
      </c>
      <c r="C7" s="183"/>
      <c r="D7" s="184"/>
      <c r="E7" s="173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</row>
    <row r="8">
      <c r="A8" s="149" t="str">
        <f>""</f>
        <v/>
      </c>
      <c r="B8" s="149">
        <v>0.0</v>
      </c>
      <c r="C8" s="173"/>
      <c r="D8" s="184"/>
      <c r="E8" s="173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</row>
    <row r="9">
      <c r="A9" s="149">
        <v>20.0</v>
      </c>
      <c r="B9" s="149">
        <v>20.0</v>
      </c>
      <c r="C9" s="173"/>
      <c r="D9" s="184"/>
      <c r="E9" s="173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</row>
    <row r="10">
      <c r="A10" s="149">
        <v>30.0</v>
      </c>
      <c r="B10" s="149">
        <v>30.0</v>
      </c>
      <c r="C10" s="173"/>
      <c r="D10" s="184"/>
      <c r="E10" s="173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</row>
    <row r="11">
      <c r="A11" s="185">
        <v>40.0</v>
      </c>
      <c r="B11" s="185">
        <v>40.0</v>
      </c>
      <c r="C11" s="173"/>
      <c r="D11" s="173"/>
      <c r="E11" s="173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</row>
    <row r="12">
      <c r="A12" s="149" t="s">
        <v>94</v>
      </c>
      <c r="B12" s="149">
        <v>0.0</v>
      </c>
      <c r="C12" s="173"/>
      <c r="D12" s="173"/>
      <c r="E12" s="173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</row>
    <row r="13">
      <c r="A13" s="149" t="s">
        <v>95</v>
      </c>
      <c r="B13" s="149">
        <v>0.0</v>
      </c>
      <c r="C13" s="173"/>
      <c r="D13" s="173"/>
      <c r="E13" s="173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</row>
    <row r="14">
      <c r="A14" s="149" t="s">
        <v>96</v>
      </c>
      <c r="B14" s="149">
        <v>-10.0</v>
      </c>
      <c r="C14" s="173"/>
      <c r="D14" s="173"/>
      <c r="E14" s="173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</row>
    <row r="15">
      <c r="A15" s="149" t="s">
        <v>97</v>
      </c>
      <c r="B15" s="149">
        <v>-20.0</v>
      </c>
      <c r="C15" s="173"/>
      <c r="D15" s="173"/>
      <c r="E15" s="173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</row>
    <row r="16">
      <c r="A16" s="149" t="s">
        <v>27</v>
      </c>
      <c r="B16" s="149">
        <v>10.0</v>
      </c>
      <c r="C16" s="173"/>
      <c r="D16" s="173"/>
      <c r="E16" s="173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</row>
    <row r="17">
      <c r="A17" s="149" t="s">
        <v>28</v>
      </c>
      <c r="B17" s="149">
        <v>20.0</v>
      </c>
      <c r="C17" s="173"/>
      <c r="D17" s="173"/>
      <c r="E17" s="173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</row>
    <row r="18">
      <c r="A18" s="149" t="s">
        <v>98</v>
      </c>
      <c r="B18" s="149">
        <v>0.0</v>
      </c>
      <c r="C18" s="173"/>
      <c r="D18" s="173"/>
      <c r="E18" s="173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</row>
    <row r="19">
      <c r="A19" s="149" t="s">
        <v>99</v>
      </c>
      <c r="B19" s="149">
        <v>0.0</v>
      </c>
      <c r="C19" s="173"/>
      <c r="D19" s="173"/>
      <c r="E19" s="173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</row>
    <row r="20">
      <c r="A20" s="149" t="s">
        <v>100</v>
      </c>
      <c r="B20" s="149">
        <v>-10.0</v>
      </c>
      <c r="C20" s="173"/>
      <c r="D20" s="173"/>
      <c r="E20" s="173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</row>
    <row r="21" ht="15.75" customHeight="1">
      <c r="A21" s="149" t="s">
        <v>101</v>
      </c>
      <c r="B21" s="149">
        <v>0.0</v>
      </c>
      <c r="C21" s="173"/>
      <c r="D21" s="173"/>
      <c r="E21" s="173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</row>
    <row r="22" ht="15.75" customHeight="1">
      <c r="A22" s="149" t="s">
        <v>102</v>
      </c>
      <c r="B22" s="149">
        <v>0.0</v>
      </c>
      <c r="C22" s="173"/>
      <c r="D22" s="173"/>
      <c r="E22" s="173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</row>
    <row r="23" ht="15.75" customHeight="1">
      <c r="A23" s="149" t="s">
        <v>103</v>
      </c>
      <c r="B23" s="149">
        <v>-10.0</v>
      </c>
      <c r="C23" s="173"/>
      <c r="D23" s="173"/>
      <c r="E23" s="173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</row>
    <row r="24" ht="15.75" customHeight="1">
      <c r="A24" s="149" t="s">
        <v>104</v>
      </c>
      <c r="B24" s="149">
        <v>0.0</v>
      </c>
      <c r="C24" s="173"/>
      <c r="D24" s="173"/>
      <c r="E24" s="173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 ht="15.75" customHeight="1">
      <c r="A25" s="149" t="s">
        <v>105</v>
      </c>
      <c r="B25" s="149">
        <v>-10.0</v>
      </c>
      <c r="C25" s="173"/>
      <c r="D25" s="173"/>
      <c r="E25" s="173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</row>
    <row r="26" ht="183.75" customHeight="1">
      <c r="A26" s="173"/>
      <c r="B26" s="173"/>
      <c r="C26" s="173"/>
      <c r="D26" s="173"/>
      <c r="E26" s="173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</row>
    <row r="27" ht="15.75" customHeight="1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</row>
    <row r="28" ht="15.75" customHeight="1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</row>
    <row r="29" ht="15.75" customHeight="1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 ht="15.75" customHeight="1">
      <c r="A30" s="175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 ht="15.75" customHeight="1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 ht="15.75" customHeight="1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ht="15.75" customHeight="1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ht="15.75" customHeight="1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ht="15.75" customHeight="1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ht="15.75" customHeight="1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ht="15.75" customHeight="1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ht="15.75" customHeight="1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ht="15.75" customHeight="1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ht="15.75" customHeight="1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ht="15.75" customHeight="1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ht="15.75" customHeight="1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ht="15.7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ht="15.75" customHeight="1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ht="15.75" customHeight="1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ht="15.75" customHeight="1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ht="15.75" customHeight="1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ht="15.75" customHeight="1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ht="15.75" customHeight="1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ht="15.75" customHeight="1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ht="15.75" customHeight="1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ht="15.75" customHeight="1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ht="15.75" customHeight="1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ht="15.75" customHeight="1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ht="15.75" customHeight="1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ht="15.75" customHeight="1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ht="15.75" customHeight="1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ht="15.75" customHeight="1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ht="15.75" customHeight="1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ht="15.75" customHeight="1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ht="15.75" customHeight="1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ht="15.75" customHeight="1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  <row r="63" ht="15.75" customHeight="1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</row>
    <row r="64" ht="15.75" customHeight="1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</row>
    <row r="65" ht="15.75" customHeight="1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</row>
    <row r="66" ht="15.75" customHeight="1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</row>
    <row r="67" ht="15.75" customHeight="1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</row>
    <row r="68" ht="15.75" customHeight="1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</row>
    <row r="69" ht="15.75" customHeight="1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</row>
    <row r="70" ht="15.75" customHeight="1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</row>
    <row r="71" ht="15.75" customHeight="1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</row>
    <row r="72" ht="15.75" customHeight="1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</row>
    <row r="73" ht="15.75" customHeight="1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</row>
    <row r="74" ht="15.75" customHeight="1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</row>
    <row r="75" ht="15.75" customHeight="1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</row>
    <row r="76" ht="15.75" customHeight="1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</row>
    <row r="77" ht="15.75" customHeight="1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</row>
    <row r="78" ht="15.75" customHeight="1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</row>
    <row r="79" ht="15.75" customHeight="1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</row>
    <row r="80" ht="15.75" customHeight="1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</row>
    <row r="81" ht="15.75" customHeight="1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</row>
    <row r="82" ht="15.75" customHeight="1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</row>
    <row r="83" ht="15.75" customHeight="1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</row>
    <row r="84" ht="15.75" customHeight="1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</row>
    <row r="85" ht="15.75" customHeight="1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</row>
    <row r="86" ht="15.75" customHeight="1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</row>
    <row r="87" ht="15.75" customHeight="1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</row>
    <row r="88" ht="15.75" customHeight="1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</row>
    <row r="89" ht="15.75" customHeight="1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</row>
    <row r="90" ht="15.75" customHeight="1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</row>
    <row r="91" ht="15.75" customHeight="1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</row>
    <row r="92" ht="15.75" customHeight="1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</row>
    <row r="93" ht="15.75" customHeight="1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</row>
    <row r="94" ht="15.75" customHeight="1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</row>
    <row r="95" ht="15.75" customHeight="1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</row>
    <row r="96" ht="15.75" customHeight="1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</row>
    <row r="97" ht="15.75" customHeight="1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</row>
    <row r="98" ht="15.75" customHeight="1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</row>
    <row r="99" ht="15.75" customHeight="1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</row>
    <row r="100" ht="15.75" customHeight="1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</row>
    <row r="101" ht="15.75" customHeight="1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</row>
    <row r="102" ht="15.75" customHeight="1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</row>
    <row r="103" ht="15.75" customHeight="1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</row>
    <row r="104" ht="15.75" customHeight="1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</row>
    <row r="105" ht="15.75" customHeight="1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</row>
    <row r="106" ht="15.75" customHeight="1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</row>
    <row r="107" ht="15.75" customHeight="1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</row>
    <row r="108" ht="15.75" customHeight="1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</row>
    <row r="109" ht="15.75" customHeight="1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</row>
    <row r="110" ht="15.75" customHeight="1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</row>
    <row r="111" ht="15.75" customHeight="1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</row>
    <row r="112" ht="15.75" customHeight="1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</row>
    <row r="113" ht="15.75" customHeight="1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</row>
    <row r="114" ht="15.75" customHeight="1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</row>
    <row r="115" ht="15.75" customHeight="1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</row>
    <row r="116" ht="15.75" customHeight="1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</row>
    <row r="117" ht="15.75" customHeight="1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</row>
    <row r="118" ht="15.75" customHeight="1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</row>
    <row r="119" ht="15.75" customHeight="1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</row>
    <row r="120" ht="15.75" customHeight="1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</row>
    <row r="121" ht="15.75" customHeight="1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</row>
    <row r="122" ht="15.75" customHeight="1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</row>
    <row r="123" ht="15.75" customHeight="1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</row>
    <row r="124" ht="15.75" customHeight="1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</row>
    <row r="125" ht="15.75" customHeight="1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</row>
    <row r="126" ht="15.75" customHeight="1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</row>
    <row r="127" ht="15.75" customHeight="1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</row>
    <row r="128" ht="15.75" customHeight="1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</row>
    <row r="129" ht="15.75" customHeight="1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</row>
    <row r="130" ht="15.75" customHeight="1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</row>
    <row r="131" ht="15.75" customHeight="1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</row>
    <row r="132" ht="15.75" customHeight="1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</row>
    <row r="133" ht="15.75" customHeight="1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</row>
    <row r="134" ht="15.75" customHeight="1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</row>
    <row r="135" ht="15.75" customHeight="1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</row>
    <row r="136" ht="15.75" customHeight="1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</row>
    <row r="137" ht="15.75" customHeight="1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</row>
    <row r="138" ht="15.75" customHeight="1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</row>
    <row r="139" ht="15.75" customHeight="1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</row>
    <row r="140" ht="15.75" customHeight="1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</row>
    <row r="141" ht="15.75" customHeight="1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</row>
    <row r="142" ht="15.75" customHeight="1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</row>
    <row r="143" ht="15.75" customHeight="1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</row>
    <row r="144" ht="15.75" customHeight="1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</row>
    <row r="145" ht="15.75" customHeight="1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</row>
    <row r="146" ht="15.75" customHeight="1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</row>
    <row r="147" ht="15.75" customHeight="1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</row>
    <row r="148" ht="15.75" customHeight="1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</row>
    <row r="149" ht="15.75" customHeight="1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</row>
    <row r="150" ht="15.75" customHeight="1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</row>
    <row r="151" ht="15.75" customHeight="1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</row>
    <row r="152" ht="15.75" customHeight="1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</row>
    <row r="153" ht="15.75" customHeight="1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</row>
    <row r="154" ht="15.75" customHeight="1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</row>
    <row r="155" ht="15.75" customHeight="1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</row>
    <row r="156" ht="15.75" customHeight="1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</row>
    <row r="157" ht="15.75" customHeight="1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</row>
    <row r="158" ht="15.75" customHeight="1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</row>
    <row r="159" ht="15.75" customHeight="1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</row>
    <row r="160" ht="15.75" customHeight="1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</row>
    <row r="161" ht="15.75" customHeight="1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</row>
    <row r="162" ht="15.75" customHeight="1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</row>
    <row r="163" ht="15.75" customHeight="1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</row>
    <row r="164" ht="15.75" customHeight="1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</row>
    <row r="165" ht="15.75" customHeight="1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</row>
    <row r="166" ht="15.75" customHeight="1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</row>
    <row r="167" ht="15.75" customHeight="1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</row>
    <row r="168" ht="15.75" customHeight="1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</row>
    <row r="169" ht="15.75" customHeight="1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</row>
    <row r="170" ht="15.75" customHeight="1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</row>
    <row r="171" ht="15.75" customHeight="1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</row>
    <row r="172" ht="15.75" customHeight="1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</row>
    <row r="173" ht="15.75" customHeight="1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</row>
    <row r="174" ht="15.75" customHeight="1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</row>
    <row r="175" ht="15.75" customHeight="1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</row>
    <row r="176" ht="15.75" customHeight="1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</row>
    <row r="177" ht="15.75" customHeight="1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</row>
    <row r="178" ht="15.75" customHeight="1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</row>
    <row r="179" ht="15.75" customHeight="1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</row>
    <row r="180" ht="15.75" customHeight="1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</row>
    <row r="181" ht="15.75" customHeight="1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</row>
    <row r="182" ht="15.75" customHeight="1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</row>
    <row r="183" ht="15.75" customHeight="1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</row>
    <row r="184" ht="15.75" customHeight="1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</row>
    <row r="185" ht="15.75" customHeight="1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</row>
    <row r="186" ht="15.75" customHeight="1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</row>
    <row r="187" ht="15.75" customHeight="1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</row>
    <row r="188" ht="15.75" customHeight="1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</row>
    <row r="189" ht="15.75" customHeight="1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</row>
    <row r="190" ht="15.75" customHeight="1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</row>
    <row r="191" ht="15.75" customHeight="1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</row>
    <row r="192" ht="15.75" customHeight="1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</row>
    <row r="193" ht="15.75" customHeight="1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</row>
    <row r="194" ht="15.75" customHeight="1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</row>
    <row r="195" ht="15.75" customHeight="1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</row>
    <row r="196" ht="15.75" customHeight="1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</row>
    <row r="197" ht="15.75" customHeight="1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</row>
    <row r="198" ht="15.75" customHeight="1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</row>
    <row r="199" ht="15.75" customHeight="1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</row>
    <row r="200" ht="15.75" customHeight="1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</row>
    <row r="201" ht="15.75" customHeight="1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</row>
    <row r="202" ht="15.75" customHeight="1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</row>
    <row r="203" ht="15.75" customHeight="1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</row>
    <row r="204" ht="15.75" customHeight="1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</row>
    <row r="205" ht="15.75" customHeight="1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</row>
    <row r="206" ht="15.75" customHeight="1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</row>
    <row r="207" ht="15.75" customHeight="1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</row>
    <row r="208" ht="15.75" customHeight="1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</row>
    <row r="209" ht="15.75" customHeight="1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</row>
    <row r="210" ht="15.75" customHeight="1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</row>
    <row r="211" ht="15.75" customHeight="1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</row>
    <row r="212" ht="15.75" customHeight="1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</row>
    <row r="213" ht="15.75" customHeight="1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</row>
    <row r="214" ht="15.75" customHeight="1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</row>
    <row r="215" ht="15.75" customHeight="1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</row>
    <row r="216" ht="15.75" customHeight="1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</row>
    <row r="217" ht="15.75" customHeight="1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</row>
    <row r="218" ht="15.75" customHeight="1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</row>
    <row r="219" ht="15.75" customHeight="1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</row>
    <row r="220" ht="15.75" customHeight="1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</row>
    <row r="221" ht="15.75" customHeight="1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</row>
    <row r="222" ht="15.75" customHeight="1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</row>
    <row r="223" ht="15.75" customHeight="1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</row>
    <row r="224" ht="15.75" customHeight="1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</row>
    <row r="225" ht="15.75" customHeight="1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</row>
    <row r="226" ht="15.75" customHeight="1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</row>
    <row r="227" ht="15.75" customHeight="1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</row>
    <row r="228" ht="15.75" customHeight="1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</row>
    <row r="229" ht="15.75" customHeight="1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</row>
    <row r="230" ht="15.75" customHeight="1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</row>
    <row r="231" ht="15.75" customHeight="1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</row>
    <row r="232" ht="15.75" customHeight="1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</row>
    <row r="233" ht="15.75" customHeight="1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</row>
    <row r="234" ht="15.75" customHeight="1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</row>
    <row r="235" ht="15.75" customHeight="1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</row>
    <row r="236" ht="15.75" customHeight="1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</row>
    <row r="237" ht="15.75" customHeight="1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</row>
    <row r="238" ht="15.75" customHeight="1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</row>
    <row r="239" ht="15.75" customHeight="1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</row>
    <row r="240" ht="15.75" customHeight="1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</row>
    <row r="241" ht="15.75" customHeight="1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</row>
    <row r="242" ht="15.75" customHeight="1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</row>
    <row r="243" ht="15.75" customHeight="1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</row>
    <row r="244" ht="15.75" customHeight="1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</row>
    <row r="245" ht="15.75" customHeight="1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</row>
    <row r="246" ht="15.75" customHeight="1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</row>
    <row r="247" ht="15.75" customHeight="1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</row>
    <row r="248" ht="15.75" customHeight="1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</row>
    <row r="249" ht="15.75" customHeight="1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</row>
    <row r="250" ht="15.75" customHeight="1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</row>
    <row r="251" ht="15.75" customHeight="1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</row>
    <row r="252" ht="15.75" customHeight="1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</row>
    <row r="253" ht="15.75" customHeight="1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</row>
    <row r="254" ht="15.75" customHeight="1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</row>
    <row r="255" ht="15.75" customHeight="1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</row>
    <row r="256" ht="15.75" customHeight="1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</row>
    <row r="257" ht="15.75" customHeight="1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</row>
    <row r="258" ht="15.75" customHeight="1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</row>
    <row r="259" ht="15.75" customHeight="1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</row>
    <row r="260" ht="15.75" customHeight="1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</row>
    <row r="261" ht="15.75" customHeight="1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</row>
    <row r="262" ht="15.75" customHeight="1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</row>
    <row r="263" ht="15.75" customHeight="1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</row>
    <row r="264" ht="15.75" customHeight="1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</row>
    <row r="265" ht="15.75" customHeight="1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</row>
    <row r="266" ht="15.75" customHeight="1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</row>
    <row r="267" ht="15.75" customHeight="1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</row>
    <row r="268" ht="15.75" customHeight="1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</row>
    <row r="269" ht="15.75" customHeight="1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</row>
    <row r="270" ht="15.75" customHeight="1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</row>
    <row r="271" ht="15.75" customHeight="1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</row>
    <row r="272" ht="15.75" customHeight="1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</row>
    <row r="273" ht="15.75" customHeight="1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</row>
    <row r="274" ht="15.75" customHeight="1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</row>
    <row r="275" ht="15.75" customHeight="1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</row>
    <row r="276" ht="15.75" customHeight="1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</row>
    <row r="277" ht="15.75" customHeight="1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</row>
    <row r="278" ht="15.75" customHeight="1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</row>
    <row r="279" ht="15.75" customHeight="1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</row>
    <row r="280" ht="15.75" customHeight="1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</row>
    <row r="281" ht="15.75" customHeight="1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</row>
    <row r="282" ht="15.75" customHeight="1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</row>
    <row r="283" ht="15.75" customHeight="1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</row>
    <row r="284" ht="15.75" customHeight="1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</row>
    <row r="285" ht="15.75" customHeight="1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</row>
    <row r="286" ht="15.75" customHeight="1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</row>
    <row r="287" ht="15.75" customHeight="1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</row>
    <row r="288" ht="15.75" customHeight="1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</row>
    <row r="289" ht="15.75" customHeight="1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</row>
    <row r="290" ht="15.75" customHeight="1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</row>
    <row r="291" ht="15.75" customHeight="1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</row>
    <row r="292" ht="15.75" customHeight="1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</row>
    <row r="293" ht="15.75" customHeight="1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</row>
    <row r="294" ht="15.75" customHeight="1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</row>
    <row r="295" ht="15.75" customHeight="1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</row>
    <row r="296" ht="15.75" customHeight="1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</row>
    <row r="297" ht="15.75" customHeight="1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</row>
    <row r="298" ht="15.75" customHeight="1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</row>
    <row r="299" ht="15.75" customHeight="1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</row>
    <row r="300" ht="15.75" customHeight="1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</row>
    <row r="301" ht="15.75" customHeight="1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</row>
    <row r="302" ht="15.75" customHeight="1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</row>
    <row r="303" ht="15.75" customHeight="1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</row>
    <row r="304" ht="15.75" customHeight="1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</row>
    <row r="305" ht="15.75" customHeight="1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</row>
    <row r="306" ht="15.75" customHeight="1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</row>
    <row r="307" ht="15.75" customHeight="1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</row>
    <row r="308" ht="15.75" customHeight="1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</row>
    <row r="309" ht="15.75" customHeight="1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</row>
    <row r="310" ht="15.75" customHeight="1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</row>
    <row r="311" ht="15.75" customHeight="1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</row>
    <row r="312" ht="15.75" customHeight="1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</row>
    <row r="313" ht="15.75" customHeight="1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</row>
    <row r="314" ht="15.75" customHeight="1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</row>
    <row r="315" ht="15.75" customHeight="1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</row>
    <row r="316" ht="15.75" customHeight="1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</row>
    <row r="317" ht="15.75" customHeight="1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</row>
    <row r="318" ht="15.75" customHeight="1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</row>
    <row r="319" ht="15.75" customHeight="1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</row>
    <row r="320" ht="15.75" customHeight="1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</row>
    <row r="321" ht="15.75" customHeight="1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</row>
    <row r="322" ht="15.75" customHeight="1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</row>
    <row r="323" ht="15.75" customHeight="1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</row>
    <row r="324" ht="15.75" customHeight="1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</row>
    <row r="325" ht="15.75" customHeight="1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</row>
    <row r="326" ht="15.75" customHeight="1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</row>
    <row r="327" ht="15.75" customHeight="1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</row>
    <row r="328" ht="15.75" customHeight="1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</row>
    <row r="329" ht="15.75" customHeight="1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</row>
    <row r="330" ht="15.75" customHeight="1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</row>
    <row r="331" ht="15.75" customHeight="1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</row>
    <row r="332" ht="15.75" customHeight="1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</row>
    <row r="333" ht="15.75" customHeight="1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</row>
    <row r="334" ht="15.75" customHeight="1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</row>
    <row r="335" ht="15.75" customHeight="1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</row>
    <row r="336" ht="15.75" customHeight="1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</row>
    <row r="337" ht="15.75" customHeight="1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</row>
    <row r="338" ht="15.75" customHeight="1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</row>
    <row r="339" ht="15.75" customHeight="1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</row>
    <row r="340" ht="15.75" customHeight="1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</row>
    <row r="341" ht="15.75" customHeight="1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</row>
    <row r="342" ht="15.75" customHeight="1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</row>
    <row r="343" ht="15.75" customHeight="1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</row>
    <row r="344" ht="15.75" customHeight="1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</row>
    <row r="345" ht="15.75" customHeight="1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</row>
    <row r="346" ht="15.75" customHeight="1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</row>
    <row r="347" ht="15.75" customHeight="1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</row>
    <row r="348" ht="15.75" customHeight="1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</row>
    <row r="349" ht="15.75" customHeight="1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</row>
    <row r="350" ht="15.75" customHeight="1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</row>
    <row r="351" ht="15.75" customHeight="1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</row>
    <row r="352" ht="15.75" customHeight="1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</row>
    <row r="353" ht="15.75" customHeight="1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</row>
    <row r="354" ht="15.75" customHeight="1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</row>
    <row r="355" ht="15.75" customHeight="1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</row>
    <row r="356" ht="15.75" customHeight="1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</row>
    <row r="357" ht="15.75" customHeight="1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</row>
    <row r="358" ht="15.75" customHeight="1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</row>
    <row r="359" ht="15.75" customHeight="1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</row>
    <row r="360" ht="15.75" customHeight="1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</row>
    <row r="361" ht="15.75" customHeight="1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</row>
    <row r="362" ht="15.75" customHeight="1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</row>
    <row r="363" ht="15.75" customHeight="1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</row>
    <row r="364" ht="15.75" customHeight="1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</row>
    <row r="365" ht="15.75" customHeight="1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</row>
    <row r="366" ht="15.75" customHeight="1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</row>
    <row r="367" ht="15.75" customHeight="1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</row>
    <row r="368" ht="15.75" customHeight="1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</row>
    <row r="369" ht="15.75" customHeight="1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</row>
    <row r="370" ht="15.75" customHeight="1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</row>
    <row r="371" ht="15.75" customHeight="1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</row>
    <row r="372" ht="15.75" customHeight="1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</row>
    <row r="373" ht="15.75" customHeight="1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</row>
    <row r="374" ht="15.75" customHeight="1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</row>
    <row r="375" ht="15.75" customHeight="1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</row>
    <row r="376" ht="15.75" customHeight="1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</row>
    <row r="377" ht="15.75" customHeight="1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</row>
    <row r="378" ht="15.75" customHeight="1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</row>
    <row r="379" ht="15.75" customHeight="1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</row>
    <row r="380" ht="15.75" customHeight="1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</row>
    <row r="381" ht="15.75" customHeight="1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</row>
    <row r="382" ht="15.75" customHeight="1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</row>
    <row r="383" ht="15.75" customHeight="1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</row>
    <row r="384" ht="15.75" customHeight="1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</row>
    <row r="385" ht="15.75" customHeight="1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</row>
    <row r="386" ht="15.75" customHeight="1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</row>
    <row r="387" ht="15.75" customHeight="1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</row>
    <row r="388" ht="15.75" customHeight="1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</row>
    <row r="389" ht="15.75" customHeight="1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</row>
    <row r="390" ht="15.75" customHeight="1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</row>
    <row r="391" ht="15.75" customHeight="1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</row>
    <row r="392" ht="15.75" customHeight="1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</row>
    <row r="393" ht="15.75" customHeight="1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</row>
    <row r="394" ht="15.75" customHeight="1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</row>
    <row r="395" ht="15.75" customHeight="1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</row>
    <row r="396" ht="15.75" customHeight="1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</row>
    <row r="397" ht="15.75" customHeight="1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</row>
    <row r="398" ht="15.75" customHeight="1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</row>
    <row r="399" ht="15.75" customHeight="1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</row>
    <row r="400" ht="15.75" customHeight="1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</row>
    <row r="401" ht="15.75" customHeight="1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</row>
    <row r="402" ht="15.75" customHeight="1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</row>
    <row r="403" ht="15.75" customHeight="1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</row>
    <row r="404" ht="15.75" customHeight="1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</row>
    <row r="405" ht="15.75" customHeight="1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</row>
    <row r="406" ht="15.75" customHeight="1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</row>
    <row r="407" ht="15.75" customHeight="1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</row>
    <row r="408" ht="15.75" customHeight="1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</row>
    <row r="409" ht="15.75" customHeight="1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</row>
    <row r="410" ht="15.75" customHeight="1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</row>
    <row r="411" ht="15.75" customHeight="1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</row>
    <row r="412" ht="15.75" customHeight="1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</row>
    <row r="413" ht="15.75" customHeight="1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</row>
    <row r="414" ht="15.75" customHeight="1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</row>
    <row r="415" ht="15.75" customHeight="1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</row>
    <row r="416" ht="15.75" customHeight="1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</row>
    <row r="417" ht="15.75" customHeight="1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</row>
    <row r="418" ht="15.75" customHeight="1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</row>
    <row r="419" ht="15.75" customHeight="1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</row>
    <row r="420" ht="15.75" customHeight="1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</row>
    <row r="421" ht="15.75" customHeight="1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</row>
    <row r="422" ht="15.75" customHeight="1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</row>
    <row r="423" ht="15.75" customHeight="1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</row>
    <row r="424" ht="15.75" customHeight="1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</row>
    <row r="425" ht="15.75" customHeight="1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</row>
    <row r="426" ht="15.75" customHeight="1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</row>
    <row r="427" ht="15.75" customHeight="1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</row>
    <row r="428" ht="15.75" customHeight="1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</row>
    <row r="429" ht="15.75" customHeight="1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</row>
    <row r="430" ht="15.75" customHeight="1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</row>
    <row r="431" ht="15.75" customHeight="1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</row>
    <row r="432" ht="15.75" customHeight="1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</row>
    <row r="433" ht="15.75" customHeight="1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</row>
    <row r="434" ht="15.75" customHeight="1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</row>
    <row r="435" ht="15.75" customHeight="1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</row>
    <row r="436" ht="15.75" customHeight="1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</row>
    <row r="437" ht="15.75" customHeight="1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</row>
    <row r="438" ht="15.75" customHeight="1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</row>
    <row r="439" ht="15.75" customHeight="1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</row>
    <row r="440" ht="15.75" customHeight="1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</row>
    <row r="441" ht="15.75" customHeight="1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</row>
    <row r="442" ht="15.75" customHeight="1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</row>
    <row r="443" ht="15.75" customHeight="1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</row>
    <row r="444" ht="15.75" customHeight="1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</row>
    <row r="445" ht="15.75" customHeight="1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</row>
    <row r="446" ht="15.75" customHeight="1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</row>
    <row r="447" ht="15.75" customHeight="1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</row>
    <row r="448" ht="15.75" customHeight="1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</row>
    <row r="449" ht="15.75" customHeight="1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</row>
    <row r="450" ht="15.75" customHeight="1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</row>
    <row r="451" ht="15.75" customHeight="1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</row>
    <row r="452" ht="15.75" customHeight="1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</row>
    <row r="453" ht="15.75" customHeight="1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</row>
    <row r="454" ht="15.75" customHeight="1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</row>
    <row r="455" ht="15.75" customHeight="1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</row>
    <row r="456" ht="15.75" customHeight="1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</row>
    <row r="457" ht="15.75" customHeight="1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</row>
    <row r="458" ht="15.75" customHeight="1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</row>
    <row r="459" ht="15.75" customHeight="1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</row>
    <row r="460" ht="15.75" customHeight="1">
      <c r="A460" s="175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</row>
    <row r="461" ht="15.75" customHeight="1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</row>
    <row r="462" ht="15.75" customHeight="1">
      <c r="A462" s="175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</row>
    <row r="463" ht="15.75" customHeight="1">
      <c r="A463" s="175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</row>
    <row r="464" ht="15.75" customHeight="1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</row>
    <row r="465" ht="15.75" customHeight="1">
      <c r="A465" s="175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</row>
    <row r="466" ht="15.75" customHeight="1">
      <c r="A466" s="175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</row>
    <row r="467" ht="15.75" customHeight="1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</row>
    <row r="468" ht="15.75" customHeight="1">
      <c r="A468" s="175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</row>
    <row r="469" ht="15.75" customHeight="1">
      <c r="A469" s="175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</row>
    <row r="470" ht="15.75" customHeight="1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</row>
    <row r="471" ht="15.75" customHeight="1">
      <c r="A471" s="175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</row>
    <row r="472" ht="15.75" customHeight="1">
      <c r="A472" s="175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</row>
    <row r="473" ht="15.75" customHeight="1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</row>
    <row r="474" ht="15.75" customHeight="1">
      <c r="A474" s="175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</row>
    <row r="475" ht="15.75" customHeight="1">
      <c r="A475" s="175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</row>
    <row r="476" ht="15.75" customHeight="1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</row>
    <row r="477" ht="15.75" customHeight="1">
      <c r="A477" s="175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</row>
    <row r="478" ht="15.75" customHeight="1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</row>
    <row r="479" ht="15.75" customHeight="1">
      <c r="A479" s="175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</row>
    <row r="480" ht="15.75" customHeight="1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</row>
    <row r="481" ht="15.75" customHeight="1">
      <c r="A481" s="175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</row>
    <row r="482" ht="15.75" customHeight="1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</row>
    <row r="483" ht="15.75" customHeight="1">
      <c r="A483" s="175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</row>
    <row r="484" ht="15.75" customHeight="1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</row>
    <row r="485" ht="15.75" customHeight="1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</row>
    <row r="486" ht="15.75" customHeight="1">
      <c r="A486" s="175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</row>
    <row r="487" ht="15.75" customHeight="1">
      <c r="A487" s="175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</row>
    <row r="488" ht="15.75" customHeight="1">
      <c r="A488" s="175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</row>
    <row r="489" ht="15.75" customHeight="1">
      <c r="A489" s="175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</row>
    <row r="490" ht="15.75" customHeight="1">
      <c r="A490" s="175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</row>
    <row r="491" ht="15.75" customHeight="1">
      <c r="A491" s="175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</row>
    <row r="492" ht="15.75" customHeight="1">
      <c r="A492" s="175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</row>
    <row r="493" ht="15.75" customHeight="1">
      <c r="A493" s="175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</row>
    <row r="494" ht="15.75" customHeight="1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</row>
    <row r="495" ht="15.75" customHeight="1">
      <c r="A495" s="175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</row>
    <row r="496" ht="15.75" customHeight="1">
      <c r="A496" s="175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</row>
    <row r="497" ht="15.75" customHeight="1">
      <c r="A497" s="175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</row>
    <row r="498" ht="15.75" customHeight="1">
      <c r="A498" s="175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</row>
    <row r="499" ht="15.75" customHeight="1">
      <c r="A499" s="175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</row>
    <row r="500" ht="15.75" customHeight="1">
      <c r="A500" s="175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</row>
    <row r="501" ht="15.75" customHeight="1">
      <c r="A501" s="175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</row>
    <row r="502" ht="15.75" customHeight="1">
      <c r="A502" s="175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</row>
    <row r="503" ht="15.75" customHeight="1">
      <c r="A503" s="175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</row>
    <row r="504" ht="15.75" customHeight="1">
      <c r="A504" s="175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</row>
    <row r="505" ht="15.75" customHeight="1">
      <c r="A505" s="175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</row>
    <row r="506" ht="15.75" customHeight="1">
      <c r="A506" s="175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</row>
    <row r="507" ht="15.75" customHeight="1">
      <c r="A507" s="175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</row>
    <row r="508" ht="15.75" customHeight="1">
      <c r="A508" s="175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</row>
    <row r="509" ht="15.75" customHeight="1">
      <c r="A509" s="175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</row>
    <row r="510" ht="15.75" customHeight="1">
      <c r="A510" s="175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</row>
    <row r="511" ht="15.75" customHeight="1">
      <c r="A511" s="175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</row>
    <row r="512" ht="15.75" customHeight="1">
      <c r="A512" s="175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</row>
    <row r="513" ht="15.75" customHeight="1">
      <c r="A513" s="175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</row>
    <row r="514" ht="15.75" customHeight="1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</row>
    <row r="515" ht="15.75" customHeight="1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</row>
    <row r="516" ht="15.75" customHeight="1">
      <c r="A516" s="175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</row>
    <row r="517" ht="15.75" customHeight="1">
      <c r="A517" s="175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</row>
    <row r="518" ht="15.75" customHeight="1">
      <c r="A518" s="175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</row>
    <row r="519" ht="15.75" customHeight="1">
      <c r="A519" s="175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</row>
    <row r="520" ht="15.75" customHeight="1">
      <c r="A520" s="175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</row>
    <row r="521" ht="15.75" customHeight="1">
      <c r="A521" s="175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</row>
    <row r="522" ht="15.75" customHeight="1">
      <c r="A522" s="175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</row>
    <row r="523" ht="15.75" customHeight="1">
      <c r="A523" s="175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</row>
    <row r="524" ht="15.75" customHeight="1">
      <c r="A524" s="175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</row>
    <row r="525" ht="15.75" customHeight="1">
      <c r="A525" s="175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</row>
    <row r="526" ht="15.75" customHeight="1">
      <c r="A526" s="175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</row>
    <row r="527" ht="15.75" customHeight="1">
      <c r="A527" s="175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</row>
    <row r="528" ht="15.75" customHeight="1">
      <c r="A528" s="175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</row>
    <row r="529" ht="15.75" customHeight="1">
      <c r="A529" s="175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</row>
    <row r="530" ht="15.75" customHeight="1">
      <c r="A530" s="175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</row>
    <row r="531" ht="15.75" customHeight="1">
      <c r="A531" s="175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</row>
    <row r="532" ht="15.75" customHeight="1">
      <c r="A532" s="175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</row>
    <row r="533" ht="15.75" customHeight="1">
      <c r="A533" s="175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</row>
    <row r="534" ht="15.75" customHeight="1">
      <c r="A534" s="175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</row>
    <row r="535" ht="15.75" customHeight="1">
      <c r="A535" s="175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</row>
    <row r="536" ht="15.75" customHeight="1">
      <c r="A536" s="175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</row>
    <row r="537" ht="15.75" customHeight="1">
      <c r="A537" s="175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</row>
    <row r="538" ht="15.75" customHeight="1">
      <c r="A538" s="175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</row>
    <row r="539" ht="15.75" customHeight="1">
      <c r="A539" s="175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</row>
    <row r="540" ht="15.75" customHeight="1">
      <c r="A540" s="175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</row>
    <row r="541" ht="15.75" customHeight="1">
      <c r="A541" s="175"/>
      <c r="B541" s="175"/>
      <c r="C541" s="175"/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</row>
    <row r="542" ht="15.75" customHeight="1">
      <c r="A542" s="175"/>
      <c r="B542" s="175"/>
      <c r="C542" s="175"/>
      <c r="D542" s="175"/>
      <c r="E542" s="175"/>
      <c r="F542" s="175"/>
      <c r="G542" s="175"/>
      <c r="H542" s="175"/>
      <c r="I542" s="175"/>
      <c r="J542" s="175"/>
      <c r="K542" s="175"/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</row>
    <row r="543" ht="15.75" customHeight="1">
      <c r="A543" s="175"/>
      <c r="B543" s="175"/>
      <c r="C543" s="175"/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5"/>
      <c r="O543" s="175"/>
      <c r="P543" s="175"/>
      <c r="Q543" s="175"/>
      <c r="R543" s="175"/>
      <c r="S543" s="175"/>
      <c r="T543" s="175"/>
      <c r="U543" s="175"/>
      <c r="V543" s="175"/>
      <c r="W543" s="175"/>
      <c r="X543" s="175"/>
      <c r="Y543" s="175"/>
      <c r="Z543" s="175"/>
    </row>
    <row r="544" ht="15.75" customHeight="1">
      <c r="A544" s="175"/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</row>
    <row r="545" ht="15.75" customHeight="1">
      <c r="A545" s="175"/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  <c r="N545" s="175"/>
      <c r="O545" s="175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</row>
    <row r="546" ht="15.75" customHeight="1">
      <c r="A546" s="175"/>
      <c r="B546" s="175"/>
      <c r="C546" s="175"/>
      <c r="D546" s="175"/>
      <c r="E546" s="175"/>
      <c r="F546" s="175"/>
      <c r="G546" s="175"/>
      <c r="H546" s="175"/>
      <c r="I546" s="175"/>
      <c r="J546" s="175"/>
      <c r="K546" s="175"/>
      <c r="L546" s="175"/>
      <c r="M546" s="175"/>
      <c r="N546" s="175"/>
      <c r="O546" s="175"/>
      <c r="P546" s="175"/>
      <c r="Q546" s="175"/>
      <c r="R546" s="175"/>
      <c r="S546" s="175"/>
      <c r="T546" s="175"/>
      <c r="U546" s="175"/>
      <c r="V546" s="175"/>
      <c r="W546" s="175"/>
      <c r="X546" s="175"/>
      <c r="Y546" s="175"/>
      <c r="Z546" s="175"/>
    </row>
    <row r="547" ht="15.75" customHeight="1">
      <c r="A547" s="175"/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  <c r="M547" s="175"/>
      <c r="N547" s="175"/>
      <c r="O547" s="175"/>
      <c r="P547" s="175"/>
      <c r="Q547" s="175"/>
      <c r="R547" s="175"/>
      <c r="S547" s="175"/>
      <c r="T547" s="175"/>
      <c r="U547" s="175"/>
      <c r="V547" s="175"/>
      <c r="W547" s="175"/>
      <c r="X547" s="175"/>
      <c r="Y547" s="175"/>
      <c r="Z547" s="175"/>
    </row>
    <row r="548" ht="15.75" customHeight="1">
      <c r="A548" s="175"/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75"/>
      <c r="N548" s="175"/>
      <c r="O548" s="175"/>
      <c r="P548" s="175"/>
      <c r="Q548" s="175"/>
      <c r="R548" s="175"/>
      <c r="S548" s="175"/>
      <c r="T548" s="175"/>
      <c r="U548" s="175"/>
      <c r="V548" s="175"/>
      <c r="W548" s="175"/>
      <c r="X548" s="175"/>
      <c r="Y548" s="175"/>
      <c r="Z548" s="175"/>
    </row>
    <row r="549" ht="15.75" customHeight="1">
      <c r="A549" s="175"/>
      <c r="B549" s="175"/>
      <c r="C549" s="175"/>
      <c r="D549" s="175"/>
      <c r="E549" s="175"/>
      <c r="F549" s="175"/>
      <c r="G549" s="175"/>
      <c r="H549" s="175"/>
      <c r="I549" s="175"/>
      <c r="J549" s="175"/>
      <c r="K549" s="175"/>
      <c r="L549" s="175"/>
      <c r="M549" s="175"/>
      <c r="N549" s="175"/>
      <c r="O549" s="175"/>
      <c r="P549" s="175"/>
      <c r="Q549" s="175"/>
      <c r="R549" s="175"/>
      <c r="S549" s="175"/>
      <c r="T549" s="175"/>
      <c r="U549" s="175"/>
      <c r="V549" s="175"/>
      <c r="W549" s="175"/>
      <c r="X549" s="175"/>
      <c r="Y549" s="175"/>
      <c r="Z549" s="175"/>
    </row>
    <row r="550" ht="15.75" customHeight="1">
      <c r="A550" s="175"/>
      <c r="B550" s="175"/>
      <c r="C550" s="175"/>
      <c r="D550" s="175"/>
      <c r="E550" s="175"/>
      <c r="F550" s="175"/>
      <c r="G550" s="175"/>
      <c r="H550" s="175"/>
      <c r="I550" s="175"/>
      <c r="J550" s="175"/>
      <c r="K550" s="175"/>
      <c r="L550" s="175"/>
      <c r="M550" s="175"/>
      <c r="N550" s="175"/>
      <c r="O550" s="175"/>
      <c r="P550" s="175"/>
      <c r="Q550" s="175"/>
      <c r="R550" s="175"/>
      <c r="S550" s="175"/>
      <c r="T550" s="175"/>
      <c r="U550" s="175"/>
      <c r="V550" s="175"/>
      <c r="W550" s="175"/>
      <c r="X550" s="175"/>
      <c r="Y550" s="175"/>
      <c r="Z550" s="175"/>
    </row>
    <row r="551" ht="15.75" customHeight="1">
      <c r="A551" s="175"/>
      <c r="B551" s="175"/>
      <c r="C551" s="175"/>
      <c r="D551" s="175"/>
      <c r="E551" s="175"/>
      <c r="F551" s="175"/>
      <c r="G551" s="175"/>
      <c r="H551" s="175"/>
      <c r="I551" s="175"/>
      <c r="J551" s="175"/>
      <c r="K551" s="175"/>
      <c r="L551" s="175"/>
      <c r="M551" s="175"/>
      <c r="N551" s="175"/>
      <c r="O551" s="175"/>
      <c r="P551" s="175"/>
      <c r="Q551" s="175"/>
      <c r="R551" s="175"/>
      <c r="S551" s="175"/>
      <c r="T551" s="175"/>
      <c r="U551" s="175"/>
      <c r="V551" s="175"/>
      <c r="W551" s="175"/>
      <c r="X551" s="175"/>
      <c r="Y551" s="175"/>
      <c r="Z551" s="175"/>
    </row>
    <row r="552" ht="15.75" customHeight="1">
      <c r="A552" s="175"/>
      <c r="B552" s="175"/>
      <c r="C552" s="175"/>
      <c r="D552" s="175"/>
      <c r="E552" s="175"/>
      <c r="F552" s="175"/>
      <c r="G552" s="175"/>
      <c r="H552" s="175"/>
      <c r="I552" s="175"/>
      <c r="J552" s="175"/>
      <c r="K552" s="175"/>
      <c r="L552" s="175"/>
      <c r="M552" s="175"/>
      <c r="N552" s="175"/>
      <c r="O552" s="175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</row>
    <row r="553" ht="15.75" customHeight="1">
      <c r="A553" s="175"/>
      <c r="B553" s="175"/>
      <c r="C553" s="175"/>
      <c r="D553" s="175"/>
      <c r="E553" s="175"/>
      <c r="F553" s="175"/>
      <c r="G553" s="175"/>
      <c r="H553" s="175"/>
      <c r="I553" s="175"/>
      <c r="J553" s="175"/>
      <c r="K553" s="175"/>
      <c r="L553" s="175"/>
      <c r="M553" s="175"/>
      <c r="N553" s="175"/>
      <c r="O553" s="175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</row>
    <row r="554" ht="15.75" customHeight="1">
      <c r="A554" s="175"/>
      <c r="B554" s="175"/>
      <c r="C554" s="175"/>
      <c r="D554" s="175"/>
      <c r="E554" s="175"/>
      <c r="F554" s="175"/>
      <c r="G554" s="175"/>
      <c r="H554" s="175"/>
      <c r="I554" s="175"/>
      <c r="J554" s="175"/>
      <c r="K554" s="175"/>
      <c r="L554" s="175"/>
      <c r="M554" s="175"/>
      <c r="N554" s="175"/>
      <c r="O554" s="175"/>
      <c r="P554" s="175"/>
      <c r="Q554" s="175"/>
      <c r="R554" s="175"/>
      <c r="S554" s="175"/>
      <c r="T554" s="175"/>
      <c r="U554" s="175"/>
      <c r="V554" s="175"/>
      <c r="W554" s="175"/>
      <c r="X554" s="175"/>
      <c r="Y554" s="175"/>
      <c r="Z554" s="175"/>
    </row>
    <row r="555" ht="15.75" customHeight="1">
      <c r="A555" s="175"/>
      <c r="B555" s="175"/>
      <c r="C555" s="175"/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  <c r="N555" s="175"/>
      <c r="O555" s="175"/>
      <c r="P555" s="175"/>
      <c r="Q555" s="175"/>
      <c r="R555" s="175"/>
      <c r="S555" s="175"/>
      <c r="T555" s="175"/>
      <c r="U555" s="175"/>
      <c r="V555" s="175"/>
      <c r="W555" s="175"/>
      <c r="X555" s="175"/>
      <c r="Y555" s="175"/>
      <c r="Z555" s="175"/>
    </row>
    <row r="556" ht="15.75" customHeight="1">
      <c r="A556" s="175"/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  <c r="N556" s="175"/>
      <c r="O556" s="175"/>
      <c r="P556" s="175"/>
      <c r="Q556" s="175"/>
      <c r="R556" s="175"/>
      <c r="S556" s="175"/>
      <c r="T556" s="175"/>
      <c r="U556" s="175"/>
      <c r="V556" s="175"/>
      <c r="W556" s="175"/>
      <c r="X556" s="175"/>
      <c r="Y556" s="175"/>
      <c r="Z556" s="175"/>
    </row>
    <row r="557" ht="15.75" customHeight="1">
      <c r="A557" s="175"/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  <c r="N557" s="175"/>
      <c r="O557" s="175"/>
      <c r="P557" s="175"/>
      <c r="Q557" s="175"/>
      <c r="R557" s="175"/>
      <c r="S557" s="175"/>
      <c r="T557" s="175"/>
      <c r="U557" s="175"/>
      <c r="V557" s="175"/>
      <c r="W557" s="175"/>
      <c r="X557" s="175"/>
      <c r="Y557" s="175"/>
      <c r="Z557" s="175"/>
    </row>
    <row r="558" ht="15.75" customHeight="1">
      <c r="A558" s="175"/>
      <c r="B558" s="175"/>
      <c r="C558" s="175"/>
      <c r="D558" s="175"/>
      <c r="E558" s="175"/>
      <c r="F558" s="175"/>
      <c r="G558" s="175"/>
      <c r="H558" s="175"/>
      <c r="I558" s="175"/>
      <c r="J558" s="175"/>
      <c r="K558" s="175"/>
      <c r="L558" s="175"/>
      <c r="M558" s="175"/>
      <c r="N558" s="175"/>
      <c r="O558" s="175"/>
      <c r="P558" s="175"/>
      <c r="Q558" s="175"/>
      <c r="R558" s="175"/>
      <c r="S558" s="175"/>
      <c r="T558" s="175"/>
      <c r="U558" s="175"/>
      <c r="V558" s="175"/>
      <c r="W558" s="175"/>
      <c r="X558" s="175"/>
      <c r="Y558" s="175"/>
      <c r="Z558" s="175"/>
    </row>
    <row r="559" ht="15.75" customHeight="1">
      <c r="A559" s="175"/>
      <c r="B559" s="175"/>
      <c r="C559" s="175"/>
      <c r="D559" s="175"/>
      <c r="E559" s="175"/>
      <c r="F559" s="175"/>
      <c r="G559" s="175"/>
      <c r="H559" s="175"/>
      <c r="I559" s="175"/>
      <c r="J559" s="175"/>
      <c r="K559" s="175"/>
      <c r="L559" s="175"/>
      <c r="M559" s="175"/>
      <c r="N559" s="175"/>
      <c r="O559" s="175"/>
      <c r="P559" s="175"/>
      <c r="Q559" s="175"/>
      <c r="R559" s="175"/>
      <c r="S559" s="175"/>
      <c r="T559" s="175"/>
      <c r="U559" s="175"/>
      <c r="V559" s="175"/>
      <c r="W559" s="175"/>
      <c r="X559" s="175"/>
      <c r="Y559" s="175"/>
      <c r="Z559" s="175"/>
    </row>
    <row r="560" ht="15.75" customHeight="1">
      <c r="A560" s="175"/>
      <c r="B560" s="175"/>
      <c r="C560" s="175"/>
      <c r="D560" s="175"/>
      <c r="E560" s="175"/>
      <c r="F560" s="175"/>
      <c r="G560" s="175"/>
      <c r="H560" s="175"/>
      <c r="I560" s="175"/>
      <c r="J560" s="175"/>
      <c r="K560" s="175"/>
      <c r="L560" s="175"/>
      <c r="M560" s="175"/>
      <c r="N560" s="175"/>
      <c r="O560" s="175"/>
      <c r="P560" s="175"/>
      <c r="Q560" s="175"/>
      <c r="R560" s="175"/>
      <c r="S560" s="175"/>
      <c r="T560" s="175"/>
      <c r="U560" s="175"/>
      <c r="V560" s="175"/>
      <c r="W560" s="175"/>
      <c r="X560" s="175"/>
      <c r="Y560" s="175"/>
      <c r="Z560" s="175"/>
    </row>
    <row r="561" ht="15.75" customHeight="1">
      <c r="A561" s="175"/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75"/>
      <c r="N561" s="175"/>
      <c r="O561" s="175"/>
      <c r="P561" s="175"/>
      <c r="Q561" s="175"/>
      <c r="R561" s="175"/>
      <c r="S561" s="175"/>
      <c r="T561" s="175"/>
      <c r="U561" s="175"/>
      <c r="V561" s="175"/>
      <c r="W561" s="175"/>
      <c r="X561" s="175"/>
      <c r="Y561" s="175"/>
      <c r="Z561" s="175"/>
    </row>
    <row r="562" ht="15.75" customHeight="1">
      <c r="A562" s="175"/>
      <c r="B562" s="175"/>
      <c r="C562" s="175"/>
      <c r="D562" s="175"/>
      <c r="E562" s="175"/>
      <c r="F562" s="175"/>
      <c r="G562" s="175"/>
      <c r="H562" s="175"/>
      <c r="I562" s="175"/>
      <c r="J562" s="175"/>
      <c r="K562" s="175"/>
      <c r="L562" s="175"/>
      <c r="M562" s="175"/>
      <c r="N562" s="175"/>
      <c r="O562" s="175"/>
      <c r="P562" s="175"/>
      <c r="Q562" s="175"/>
      <c r="R562" s="175"/>
      <c r="S562" s="175"/>
      <c r="T562" s="175"/>
      <c r="U562" s="175"/>
      <c r="V562" s="175"/>
      <c r="W562" s="175"/>
      <c r="X562" s="175"/>
      <c r="Y562" s="175"/>
      <c r="Z562" s="175"/>
    </row>
    <row r="563" ht="15.75" customHeight="1">
      <c r="A563" s="175"/>
      <c r="B563" s="175"/>
      <c r="C563" s="175"/>
      <c r="D563" s="175"/>
      <c r="E563" s="175"/>
      <c r="F563" s="175"/>
      <c r="G563" s="175"/>
      <c r="H563" s="175"/>
      <c r="I563" s="175"/>
      <c r="J563" s="175"/>
      <c r="K563" s="175"/>
      <c r="L563" s="175"/>
      <c r="M563" s="175"/>
      <c r="N563" s="175"/>
      <c r="O563" s="175"/>
      <c r="P563" s="175"/>
      <c r="Q563" s="175"/>
      <c r="R563" s="175"/>
      <c r="S563" s="175"/>
      <c r="T563" s="175"/>
      <c r="U563" s="175"/>
      <c r="V563" s="175"/>
      <c r="W563" s="175"/>
      <c r="X563" s="175"/>
      <c r="Y563" s="175"/>
      <c r="Z563" s="175"/>
    </row>
    <row r="564" ht="15.75" customHeight="1">
      <c r="A564" s="175"/>
      <c r="B564" s="175"/>
      <c r="C564" s="175"/>
      <c r="D564" s="175"/>
      <c r="E564" s="175"/>
      <c r="F564" s="175"/>
      <c r="G564" s="175"/>
      <c r="H564" s="175"/>
      <c r="I564" s="175"/>
      <c r="J564" s="175"/>
      <c r="K564" s="175"/>
      <c r="L564" s="175"/>
      <c r="M564" s="175"/>
      <c r="N564" s="175"/>
      <c r="O564" s="175"/>
      <c r="P564" s="175"/>
      <c r="Q564" s="175"/>
      <c r="R564" s="175"/>
      <c r="S564" s="175"/>
      <c r="T564" s="175"/>
      <c r="U564" s="175"/>
      <c r="V564" s="175"/>
      <c r="W564" s="175"/>
      <c r="X564" s="175"/>
      <c r="Y564" s="175"/>
      <c r="Z564" s="175"/>
    </row>
    <row r="565" ht="15.75" customHeight="1">
      <c r="A565" s="175"/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  <c r="N565" s="175"/>
      <c r="O565" s="175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</row>
    <row r="566" ht="15.75" customHeight="1">
      <c r="A566" s="175"/>
      <c r="B566" s="175"/>
      <c r="C566" s="175"/>
      <c r="D566" s="175"/>
      <c r="E566" s="175"/>
      <c r="F566" s="175"/>
      <c r="G566" s="175"/>
      <c r="H566" s="175"/>
      <c r="I566" s="175"/>
      <c r="J566" s="175"/>
      <c r="K566" s="175"/>
      <c r="L566" s="175"/>
      <c r="M566" s="175"/>
      <c r="N566" s="175"/>
      <c r="O566" s="175"/>
      <c r="P566" s="175"/>
      <c r="Q566" s="175"/>
      <c r="R566" s="175"/>
      <c r="S566" s="175"/>
      <c r="T566" s="175"/>
      <c r="U566" s="175"/>
      <c r="V566" s="175"/>
      <c r="W566" s="175"/>
      <c r="X566" s="175"/>
      <c r="Y566" s="175"/>
      <c r="Z566" s="175"/>
    </row>
    <row r="567" ht="15.75" customHeight="1">
      <c r="A567" s="175"/>
      <c r="B567" s="175"/>
      <c r="C567" s="175"/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  <c r="N567" s="175"/>
      <c r="O567" s="175"/>
      <c r="P567" s="175"/>
      <c r="Q567" s="175"/>
      <c r="R567" s="175"/>
      <c r="S567" s="175"/>
      <c r="T567" s="175"/>
      <c r="U567" s="175"/>
      <c r="V567" s="175"/>
      <c r="W567" s="175"/>
      <c r="X567" s="175"/>
      <c r="Y567" s="175"/>
      <c r="Z567" s="175"/>
    </row>
    <row r="568" ht="15.75" customHeight="1">
      <c r="A568" s="175"/>
      <c r="B568" s="175"/>
      <c r="C568" s="175"/>
      <c r="D568" s="175"/>
      <c r="E568" s="175"/>
      <c r="F568" s="175"/>
      <c r="G568" s="175"/>
      <c r="H568" s="175"/>
      <c r="I568" s="175"/>
      <c r="J568" s="175"/>
      <c r="K568" s="175"/>
      <c r="L568" s="175"/>
      <c r="M568" s="175"/>
      <c r="N568" s="175"/>
      <c r="O568" s="175"/>
      <c r="P568" s="175"/>
      <c r="Q568" s="175"/>
      <c r="R568" s="175"/>
      <c r="S568" s="175"/>
      <c r="T568" s="175"/>
      <c r="U568" s="175"/>
      <c r="V568" s="175"/>
      <c r="W568" s="175"/>
      <c r="X568" s="175"/>
      <c r="Y568" s="175"/>
      <c r="Z568" s="175"/>
    </row>
    <row r="569" ht="15.75" customHeight="1">
      <c r="A569" s="175"/>
      <c r="B569" s="175"/>
      <c r="C569" s="175"/>
      <c r="D569" s="175"/>
      <c r="E569" s="175"/>
      <c r="F569" s="175"/>
      <c r="G569" s="175"/>
      <c r="H569" s="175"/>
      <c r="I569" s="175"/>
      <c r="J569" s="175"/>
      <c r="K569" s="175"/>
      <c r="L569" s="175"/>
      <c r="M569" s="175"/>
      <c r="N569" s="175"/>
      <c r="O569" s="175"/>
      <c r="P569" s="175"/>
      <c r="Q569" s="175"/>
      <c r="R569" s="175"/>
      <c r="S569" s="175"/>
      <c r="T569" s="175"/>
      <c r="U569" s="175"/>
      <c r="V569" s="175"/>
      <c r="W569" s="175"/>
      <c r="X569" s="175"/>
      <c r="Y569" s="175"/>
      <c r="Z569" s="175"/>
    </row>
    <row r="570" ht="15.75" customHeight="1">
      <c r="A570" s="175"/>
      <c r="B570" s="175"/>
      <c r="C570" s="175"/>
      <c r="D570" s="175"/>
      <c r="E570" s="175"/>
      <c r="F570" s="175"/>
      <c r="G570" s="175"/>
      <c r="H570" s="175"/>
      <c r="I570" s="175"/>
      <c r="J570" s="175"/>
      <c r="K570" s="175"/>
      <c r="L570" s="175"/>
      <c r="M570" s="175"/>
      <c r="N570" s="175"/>
      <c r="O570" s="175"/>
      <c r="P570" s="175"/>
      <c r="Q570" s="175"/>
      <c r="R570" s="175"/>
      <c r="S570" s="175"/>
      <c r="T570" s="175"/>
      <c r="U570" s="175"/>
      <c r="V570" s="175"/>
      <c r="W570" s="175"/>
      <c r="X570" s="175"/>
      <c r="Y570" s="175"/>
      <c r="Z570" s="175"/>
    </row>
    <row r="571" ht="15.75" customHeight="1">
      <c r="A571" s="175"/>
      <c r="B571" s="175"/>
      <c r="C571" s="175"/>
      <c r="D571" s="175"/>
      <c r="E571" s="175"/>
      <c r="F571" s="175"/>
      <c r="G571" s="175"/>
      <c r="H571" s="175"/>
      <c r="I571" s="175"/>
      <c r="J571" s="175"/>
      <c r="K571" s="175"/>
      <c r="L571" s="175"/>
      <c r="M571" s="175"/>
      <c r="N571" s="175"/>
      <c r="O571" s="175"/>
      <c r="P571" s="175"/>
      <c r="Q571" s="175"/>
      <c r="R571" s="175"/>
      <c r="S571" s="175"/>
      <c r="T571" s="175"/>
      <c r="U571" s="175"/>
      <c r="V571" s="175"/>
      <c r="W571" s="175"/>
      <c r="X571" s="175"/>
      <c r="Y571" s="175"/>
      <c r="Z571" s="175"/>
    </row>
    <row r="572" ht="15.75" customHeight="1">
      <c r="A572" s="175"/>
      <c r="B572" s="175"/>
      <c r="C572" s="175"/>
      <c r="D572" s="175"/>
      <c r="E572" s="175"/>
      <c r="F572" s="175"/>
      <c r="G572" s="175"/>
      <c r="H572" s="175"/>
      <c r="I572" s="175"/>
      <c r="J572" s="175"/>
      <c r="K572" s="175"/>
      <c r="L572" s="175"/>
      <c r="M572" s="175"/>
      <c r="N572" s="175"/>
      <c r="O572" s="175"/>
      <c r="P572" s="175"/>
      <c r="Q572" s="175"/>
      <c r="R572" s="175"/>
      <c r="S572" s="175"/>
      <c r="T572" s="175"/>
      <c r="U572" s="175"/>
      <c r="V572" s="175"/>
      <c r="W572" s="175"/>
      <c r="X572" s="175"/>
      <c r="Y572" s="175"/>
      <c r="Z572" s="175"/>
    </row>
    <row r="573" ht="15.75" customHeight="1">
      <c r="A573" s="175"/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</row>
    <row r="574" ht="15.75" customHeight="1">
      <c r="A574" s="175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  <c r="N574" s="175"/>
      <c r="O574" s="175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</row>
    <row r="575" ht="15.75" customHeight="1">
      <c r="A575" s="175"/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  <c r="N575" s="175"/>
      <c r="O575" s="175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</row>
    <row r="576" ht="15.75" customHeight="1">
      <c r="A576" s="175"/>
      <c r="B576" s="175"/>
      <c r="C576" s="175"/>
      <c r="D576" s="175"/>
      <c r="E576" s="175"/>
      <c r="F576" s="175"/>
      <c r="G576" s="175"/>
      <c r="H576" s="175"/>
      <c r="I576" s="175"/>
      <c r="J576" s="175"/>
      <c r="K576" s="175"/>
      <c r="L576" s="175"/>
      <c r="M576" s="175"/>
      <c r="N576" s="175"/>
      <c r="O576" s="175"/>
      <c r="P576" s="175"/>
      <c r="Q576" s="175"/>
      <c r="R576" s="175"/>
      <c r="S576" s="175"/>
      <c r="T576" s="175"/>
      <c r="U576" s="175"/>
      <c r="V576" s="175"/>
      <c r="W576" s="175"/>
      <c r="X576" s="175"/>
      <c r="Y576" s="175"/>
      <c r="Z576" s="175"/>
    </row>
    <row r="577" ht="15.75" customHeight="1">
      <c r="A577" s="175"/>
      <c r="B577" s="175"/>
      <c r="C577" s="175"/>
      <c r="D577" s="175"/>
      <c r="E577" s="175"/>
      <c r="F577" s="175"/>
      <c r="G577" s="175"/>
      <c r="H577" s="175"/>
      <c r="I577" s="175"/>
      <c r="J577" s="175"/>
      <c r="K577" s="175"/>
      <c r="L577" s="175"/>
      <c r="M577" s="175"/>
      <c r="N577" s="175"/>
      <c r="O577" s="175"/>
      <c r="P577" s="175"/>
      <c r="Q577" s="175"/>
      <c r="R577" s="175"/>
      <c r="S577" s="175"/>
      <c r="T577" s="175"/>
      <c r="U577" s="175"/>
      <c r="V577" s="175"/>
      <c r="W577" s="175"/>
      <c r="X577" s="175"/>
      <c r="Y577" s="175"/>
      <c r="Z577" s="175"/>
    </row>
    <row r="578" ht="15.75" customHeight="1">
      <c r="A578" s="175"/>
      <c r="B578" s="175"/>
      <c r="C578" s="175"/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  <c r="N578" s="175"/>
      <c r="O578" s="175"/>
      <c r="P578" s="175"/>
      <c r="Q578" s="175"/>
      <c r="R578" s="175"/>
      <c r="S578" s="175"/>
      <c r="T578" s="175"/>
      <c r="U578" s="175"/>
      <c r="V578" s="175"/>
      <c r="W578" s="175"/>
      <c r="X578" s="175"/>
      <c r="Y578" s="175"/>
      <c r="Z578" s="175"/>
    </row>
    <row r="579" ht="15.75" customHeight="1">
      <c r="A579" s="175"/>
      <c r="B579" s="175"/>
      <c r="C579" s="175"/>
      <c r="D579" s="175"/>
      <c r="E579" s="175"/>
      <c r="F579" s="175"/>
      <c r="G579" s="175"/>
      <c r="H579" s="175"/>
      <c r="I579" s="175"/>
      <c r="J579" s="175"/>
      <c r="K579" s="175"/>
      <c r="L579" s="175"/>
      <c r="M579" s="175"/>
      <c r="N579" s="175"/>
      <c r="O579" s="175"/>
      <c r="P579" s="175"/>
      <c r="Q579" s="175"/>
      <c r="R579" s="175"/>
      <c r="S579" s="175"/>
      <c r="T579" s="175"/>
      <c r="U579" s="175"/>
      <c r="V579" s="175"/>
      <c r="W579" s="175"/>
      <c r="X579" s="175"/>
      <c r="Y579" s="175"/>
      <c r="Z579" s="175"/>
    </row>
    <row r="580" ht="15.75" customHeight="1">
      <c r="A580" s="175"/>
      <c r="B580" s="175"/>
      <c r="C580" s="175"/>
      <c r="D580" s="175"/>
      <c r="E580" s="175"/>
      <c r="F580" s="175"/>
      <c r="G580" s="175"/>
      <c r="H580" s="175"/>
      <c r="I580" s="175"/>
      <c r="J580" s="175"/>
      <c r="K580" s="175"/>
      <c r="L580" s="175"/>
      <c r="M580" s="175"/>
      <c r="N580" s="175"/>
      <c r="O580" s="175"/>
      <c r="P580" s="175"/>
      <c r="Q580" s="175"/>
      <c r="R580" s="175"/>
      <c r="S580" s="175"/>
      <c r="T580" s="175"/>
      <c r="U580" s="175"/>
      <c r="V580" s="175"/>
      <c r="W580" s="175"/>
      <c r="X580" s="175"/>
      <c r="Y580" s="175"/>
      <c r="Z580" s="175"/>
    </row>
    <row r="581" ht="15.75" customHeight="1">
      <c r="A581" s="175"/>
      <c r="B581" s="175"/>
      <c r="C581" s="175"/>
      <c r="D581" s="175"/>
      <c r="E581" s="175"/>
      <c r="F581" s="175"/>
      <c r="G581" s="175"/>
      <c r="H581" s="175"/>
      <c r="I581" s="175"/>
      <c r="J581" s="175"/>
      <c r="K581" s="175"/>
      <c r="L581" s="175"/>
      <c r="M581" s="175"/>
      <c r="N581" s="175"/>
      <c r="O581" s="175"/>
      <c r="P581" s="175"/>
      <c r="Q581" s="175"/>
      <c r="R581" s="175"/>
      <c r="S581" s="175"/>
      <c r="T581" s="175"/>
      <c r="U581" s="175"/>
      <c r="V581" s="175"/>
      <c r="W581" s="175"/>
      <c r="X581" s="175"/>
      <c r="Y581" s="175"/>
      <c r="Z581" s="175"/>
    </row>
    <row r="582" ht="15.75" customHeight="1">
      <c r="A582" s="175"/>
      <c r="B582" s="175"/>
      <c r="C582" s="175"/>
      <c r="D582" s="175"/>
      <c r="E582" s="175"/>
      <c r="F582" s="175"/>
      <c r="G582" s="175"/>
      <c r="H582" s="175"/>
      <c r="I582" s="175"/>
      <c r="J582" s="175"/>
      <c r="K582" s="175"/>
      <c r="L582" s="175"/>
      <c r="M582" s="175"/>
      <c r="N582" s="175"/>
      <c r="O582" s="175"/>
      <c r="P582" s="175"/>
      <c r="Q582" s="175"/>
      <c r="R582" s="175"/>
      <c r="S582" s="175"/>
      <c r="T582" s="175"/>
      <c r="U582" s="175"/>
      <c r="V582" s="175"/>
      <c r="W582" s="175"/>
      <c r="X582" s="175"/>
      <c r="Y582" s="175"/>
      <c r="Z582" s="175"/>
    </row>
    <row r="583" ht="15.75" customHeight="1">
      <c r="A583" s="175"/>
      <c r="B583" s="175"/>
      <c r="C583" s="175"/>
      <c r="D583" s="175"/>
      <c r="E583" s="175"/>
      <c r="F583" s="175"/>
      <c r="G583" s="175"/>
      <c r="H583" s="175"/>
      <c r="I583" s="175"/>
      <c r="J583" s="175"/>
      <c r="K583" s="175"/>
      <c r="L583" s="175"/>
      <c r="M583" s="175"/>
      <c r="N583" s="175"/>
      <c r="O583" s="175"/>
      <c r="P583" s="175"/>
      <c r="Q583" s="175"/>
      <c r="R583" s="175"/>
      <c r="S583" s="175"/>
      <c r="T583" s="175"/>
      <c r="U583" s="175"/>
      <c r="V583" s="175"/>
      <c r="W583" s="175"/>
      <c r="X583" s="175"/>
      <c r="Y583" s="175"/>
      <c r="Z583" s="175"/>
    </row>
    <row r="584" ht="15.75" customHeight="1">
      <c r="A584" s="175"/>
      <c r="B584" s="175"/>
      <c r="C584" s="175"/>
      <c r="D584" s="175"/>
      <c r="E584" s="175"/>
      <c r="F584" s="175"/>
      <c r="G584" s="175"/>
      <c r="H584" s="175"/>
      <c r="I584" s="175"/>
      <c r="J584" s="175"/>
      <c r="K584" s="175"/>
      <c r="L584" s="175"/>
      <c r="M584" s="175"/>
      <c r="N584" s="175"/>
      <c r="O584" s="175"/>
      <c r="P584" s="175"/>
      <c r="Q584" s="175"/>
      <c r="R584" s="175"/>
      <c r="S584" s="175"/>
      <c r="T584" s="175"/>
      <c r="U584" s="175"/>
      <c r="V584" s="175"/>
      <c r="W584" s="175"/>
      <c r="X584" s="175"/>
      <c r="Y584" s="175"/>
      <c r="Z584" s="175"/>
    </row>
    <row r="585" ht="15.75" customHeight="1">
      <c r="A585" s="175"/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  <c r="N585" s="175"/>
      <c r="O585" s="175"/>
      <c r="P585" s="175"/>
      <c r="Q585" s="175"/>
      <c r="R585" s="175"/>
      <c r="S585" s="175"/>
      <c r="T585" s="175"/>
      <c r="U585" s="175"/>
      <c r="V585" s="175"/>
      <c r="W585" s="175"/>
      <c r="X585" s="175"/>
      <c r="Y585" s="175"/>
      <c r="Z585" s="175"/>
    </row>
    <row r="586" ht="15.75" customHeight="1">
      <c r="A586" s="175"/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  <c r="N586" s="175"/>
      <c r="O586" s="175"/>
      <c r="P586" s="175"/>
      <c r="Q586" s="175"/>
      <c r="R586" s="175"/>
      <c r="S586" s="175"/>
      <c r="T586" s="175"/>
      <c r="U586" s="175"/>
      <c r="V586" s="175"/>
      <c r="W586" s="175"/>
      <c r="X586" s="175"/>
      <c r="Y586" s="175"/>
      <c r="Z586" s="175"/>
    </row>
    <row r="587" ht="15.75" customHeight="1">
      <c r="A587" s="175"/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75"/>
      <c r="N587" s="175"/>
      <c r="O587" s="175"/>
      <c r="P587" s="175"/>
      <c r="Q587" s="175"/>
      <c r="R587" s="175"/>
      <c r="S587" s="175"/>
      <c r="T587" s="175"/>
      <c r="U587" s="175"/>
      <c r="V587" s="175"/>
      <c r="W587" s="175"/>
      <c r="X587" s="175"/>
      <c r="Y587" s="175"/>
      <c r="Z587" s="175"/>
    </row>
    <row r="588" ht="15.75" customHeight="1">
      <c r="A588" s="175"/>
      <c r="B588" s="175"/>
      <c r="C588" s="175"/>
      <c r="D588" s="175"/>
      <c r="E588" s="175"/>
      <c r="F588" s="175"/>
      <c r="G588" s="175"/>
      <c r="H588" s="175"/>
      <c r="I588" s="175"/>
      <c r="J588" s="175"/>
      <c r="K588" s="175"/>
      <c r="L588" s="175"/>
      <c r="M588" s="175"/>
      <c r="N588" s="175"/>
      <c r="O588" s="175"/>
      <c r="P588" s="175"/>
      <c r="Q588" s="175"/>
      <c r="R588" s="175"/>
      <c r="S588" s="175"/>
      <c r="T588" s="175"/>
      <c r="U588" s="175"/>
      <c r="V588" s="175"/>
      <c r="W588" s="175"/>
      <c r="X588" s="175"/>
      <c r="Y588" s="175"/>
      <c r="Z588" s="175"/>
    </row>
    <row r="589" ht="15.75" customHeight="1">
      <c r="A589" s="175"/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  <c r="N589" s="175"/>
      <c r="O589" s="175"/>
      <c r="P589" s="175"/>
      <c r="Q589" s="175"/>
      <c r="R589" s="175"/>
      <c r="S589" s="175"/>
      <c r="T589" s="175"/>
      <c r="U589" s="175"/>
      <c r="V589" s="175"/>
      <c r="W589" s="175"/>
      <c r="X589" s="175"/>
      <c r="Y589" s="175"/>
      <c r="Z589" s="175"/>
    </row>
    <row r="590" ht="15.75" customHeight="1">
      <c r="A590" s="175"/>
      <c r="B590" s="175"/>
      <c r="C590" s="175"/>
      <c r="D590" s="175"/>
      <c r="E590" s="175"/>
      <c r="F590" s="175"/>
      <c r="G590" s="175"/>
      <c r="H590" s="175"/>
      <c r="I590" s="175"/>
      <c r="J590" s="175"/>
      <c r="K590" s="175"/>
      <c r="L590" s="175"/>
      <c r="M590" s="175"/>
      <c r="N590" s="175"/>
      <c r="O590" s="175"/>
      <c r="P590" s="175"/>
      <c r="Q590" s="175"/>
      <c r="R590" s="175"/>
      <c r="S590" s="175"/>
      <c r="T590" s="175"/>
      <c r="U590" s="175"/>
      <c r="V590" s="175"/>
      <c r="W590" s="175"/>
      <c r="X590" s="175"/>
      <c r="Y590" s="175"/>
      <c r="Z590" s="175"/>
    </row>
    <row r="591" ht="15.75" customHeight="1">
      <c r="A591" s="175"/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  <c r="N591" s="175"/>
      <c r="O591" s="175"/>
      <c r="P591" s="175"/>
      <c r="Q591" s="175"/>
      <c r="R591" s="175"/>
      <c r="S591" s="175"/>
      <c r="T591" s="175"/>
      <c r="U591" s="175"/>
      <c r="V591" s="175"/>
      <c r="W591" s="175"/>
      <c r="X591" s="175"/>
      <c r="Y591" s="175"/>
      <c r="Z591" s="175"/>
    </row>
    <row r="592" ht="15.75" customHeight="1">
      <c r="A592" s="175"/>
      <c r="B592" s="175"/>
      <c r="C592" s="175"/>
      <c r="D592" s="175"/>
      <c r="E592" s="175"/>
      <c r="F592" s="175"/>
      <c r="G592" s="175"/>
      <c r="H592" s="175"/>
      <c r="I592" s="175"/>
      <c r="J592" s="175"/>
      <c r="K592" s="175"/>
      <c r="L592" s="175"/>
      <c r="M592" s="175"/>
      <c r="N592" s="175"/>
      <c r="O592" s="175"/>
      <c r="P592" s="175"/>
      <c r="Q592" s="175"/>
      <c r="R592" s="175"/>
      <c r="S592" s="175"/>
      <c r="T592" s="175"/>
      <c r="U592" s="175"/>
      <c r="V592" s="175"/>
      <c r="W592" s="175"/>
      <c r="X592" s="175"/>
      <c r="Y592" s="175"/>
      <c r="Z592" s="175"/>
    </row>
    <row r="593" ht="15.75" customHeight="1">
      <c r="A593" s="175"/>
      <c r="B593" s="175"/>
      <c r="C593" s="175"/>
      <c r="D593" s="175"/>
      <c r="E593" s="175"/>
      <c r="F593" s="175"/>
      <c r="G593" s="175"/>
      <c r="H593" s="175"/>
      <c r="I593" s="175"/>
      <c r="J593" s="175"/>
      <c r="K593" s="175"/>
      <c r="L593" s="175"/>
      <c r="M593" s="175"/>
      <c r="N593" s="175"/>
      <c r="O593" s="175"/>
      <c r="P593" s="175"/>
      <c r="Q593" s="175"/>
      <c r="R593" s="175"/>
      <c r="S593" s="175"/>
      <c r="T593" s="175"/>
      <c r="U593" s="175"/>
      <c r="V593" s="175"/>
      <c r="W593" s="175"/>
      <c r="X593" s="175"/>
      <c r="Y593" s="175"/>
      <c r="Z593" s="175"/>
    </row>
    <row r="594" ht="15.75" customHeight="1">
      <c r="A594" s="175"/>
      <c r="B594" s="175"/>
      <c r="C594" s="175"/>
      <c r="D594" s="175"/>
      <c r="E594" s="175"/>
      <c r="F594" s="175"/>
      <c r="G594" s="175"/>
      <c r="H594" s="175"/>
      <c r="I594" s="175"/>
      <c r="J594" s="175"/>
      <c r="K594" s="175"/>
      <c r="L594" s="175"/>
      <c r="M594" s="175"/>
      <c r="N594" s="175"/>
      <c r="O594" s="175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</row>
    <row r="595" ht="15.75" customHeight="1">
      <c r="A595" s="175"/>
      <c r="B595" s="175"/>
      <c r="C595" s="175"/>
      <c r="D595" s="175"/>
      <c r="E595" s="175"/>
      <c r="F595" s="175"/>
      <c r="G595" s="175"/>
      <c r="H595" s="175"/>
      <c r="I595" s="175"/>
      <c r="J595" s="175"/>
      <c r="K595" s="175"/>
      <c r="L595" s="175"/>
      <c r="M595" s="175"/>
      <c r="N595" s="175"/>
      <c r="O595" s="175"/>
      <c r="P595" s="175"/>
      <c r="Q595" s="175"/>
      <c r="R595" s="175"/>
      <c r="S595" s="175"/>
      <c r="T595" s="175"/>
      <c r="U595" s="175"/>
      <c r="V595" s="175"/>
      <c r="W595" s="175"/>
      <c r="X595" s="175"/>
      <c r="Y595" s="175"/>
      <c r="Z595" s="175"/>
    </row>
    <row r="596" ht="15.75" customHeight="1">
      <c r="A596" s="175"/>
      <c r="B596" s="175"/>
      <c r="C596" s="175"/>
      <c r="D596" s="175"/>
      <c r="E596" s="175"/>
      <c r="F596" s="175"/>
      <c r="G596" s="175"/>
      <c r="H596" s="175"/>
      <c r="I596" s="175"/>
      <c r="J596" s="175"/>
      <c r="K596" s="175"/>
      <c r="L596" s="175"/>
      <c r="M596" s="175"/>
      <c r="N596" s="175"/>
      <c r="O596" s="175"/>
      <c r="P596" s="175"/>
      <c r="Q596" s="175"/>
      <c r="R596" s="175"/>
      <c r="S596" s="175"/>
      <c r="T596" s="175"/>
      <c r="U596" s="175"/>
      <c r="V596" s="175"/>
      <c r="W596" s="175"/>
      <c r="X596" s="175"/>
      <c r="Y596" s="175"/>
      <c r="Z596" s="175"/>
    </row>
    <row r="597" ht="15.75" customHeight="1">
      <c r="A597" s="175"/>
      <c r="B597" s="175"/>
      <c r="C597" s="175"/>
      <c r="D597" s="175"/>
      <c r="E597" s="175"/>
      <c r="F597" s="175"/>
      <c r="G597" s="175"/>
      <c r="H597" s="175"/>
      <c r="I597" s="175"/>
      <c r="J597" s="175"/>
      <c r="K597" s="175"/>
      <c r="L597" s="175"/>
      <c r="M597" s="175"/>
      <c r="N597" s="175"/>
      <c r="O597" s="175"/>
      <c r="P597" s="175"/>
      <c r="Q597" s="175"/>
      <c r="R597" s="175"/>
      <c r="S597" s="175"/>
      <c r="T597" s="175"/>
      <c r="U597" s="175"/>
      <c r="V597" s="175"/>
      <c r="W597" s="175"/>
      <c r="X597" s="175"/>
      <c r="Y597" s="175"/>
      <c r="Z597" s="175"/>
    </row>
    <row r="598" ht="15.75" customHeight="1">
      <c r="A598" s="175"/>
      <c r="B598" s="175"/>
      <c r="C598" s="175"/>
      <c r="D598" s="175"/>
      <c r="E598" s="175"/>
      <c r="F598" s="175"/>
      <c r="G598" s="175"/>
      <c r="H598" s="175"/>
      <c r="I598" s="175"/>
      <c r="J598" s="175"/>
      <c r="K598" s="175"/>
      <c r="L598" s="175"/>
      <c r="M598" s="175"/>
      <c r="N598" s="175"/>
      <c r="O598" s="175"/>
      <c r="P598" s="175"/>
      <c r="Q598" s="175"/>
      <c r="R598" s="175"/>
      <c r="S598" s="175"/>
      <c r="T598" s="175"/>
      <c r="U598" s="175"/>
      <c r="V598" s="175"/>
      <c r="W598" s="175"/>
      <c r="X598" s="175"/>
      <c r="Y598" s="175"/>
      <c r="Z598" s="175"/>
    </row>
    <row r="599" ht="15.75" customHeight="1">
      <c r="A599" s="175"/>
      <c r="B599" s="175"/>
      <c r="C599" s="175"/>
      <c r="D599" s="175"/>
      <c r="E599" s="175"/>
      <c r="F599" s="175"/>
      <c r="G599" s="175"/>
      <c r="H599" s="175"/>
      <c r="I599" s="175"/>
      <c r="J599" s="175"/>
      <c r="K599" s="175"/>
      <c r="L599" s="175"/>
      <c r="M599" s="175"/>
      <c r="N599" s="175"/>
      <c r="O599" s="175"/>
      <c r="P599" s="175"/>
      <c r="Q599" s="175"/>
      <c r="R599" s="175"/>
      <c r="S599" s="175"/>
      <c r="T599" s="175"/>
      <c r="U599" s="175"/>
      <c r="V599" s="175"/>
      <c r="W599" s="175"/>
      <c r="X599" s="175"/>
      <c r="Y599" s="175"/>
      <c r="Z599" s="175"/>
    </row>
    <row r="600" ht="15.75" customHeight="1">
      <c r="A600" s="175"/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  <c r="N600" s="175"/>
      <c r="O600" s="175"/>
      <c r="P600" s="175"/>
      <c r="Q600" s="175"/>
      <c r="R600" s="175"/>
      <c r="S600" s="175"/>
      <c r="T600" s="175"/>
      <c r="U600" s="175"/>
      <c r="V600" s="175"/>
      <c r="W600" s="175"/>
      <c r="X600" s="175"/>
      <c r="Y600" s="175"/>
      <c r="Z600" s="175"/>
    </row>
    <row r="601" ht="15.75" customHeight="1">
      <c r="A601" s="175"/>
      <c r="B601" s="175"/>
      <c r="C601" s="175"/>
      <c r="D601" s="175"/>
      <c r="E601" s="175"/>
      <c r="F601" s="175"/>
      <c r="G601" s="175"/>
      <c r="H601" s="175"/>
      <c r="I601" s="175"/>
      <c r="J601" s="175"/>
      <c r="K601" s="175"/>
      <c r="L601" s="175"/>
      <c r="M601" s="175"/>
      <c r="N601" s="175"/>
      <c r="O601" s="175"/>
      <c r="P601" s="175"/>
      <c r="Q601" s="175"/>
      <c r="R601" s="175"/>
      <c r="S601" s="175"/>
      <c r="T601" s="175"/>
      <c r="U601" s="175"/>
      <c r="V601" s="175"/>
      <c r="W601" s="175"/>
      <c r="X601" s="175"/>
      <c r="Y601" s="175"/>
      <c r="Z601" s="175"/>
    </row>
    <row r="602" ht="15.75" customHeight="1">
      <c r="A602" s="175"/>
      <c r="B602" s="175"/>
      <c r="C602" s="175"/>
      <c r="D602" s="175"/>
      <c r="E602" s="175"/>
      <c r="F602" s="175"/>
      <c r="G602" s="175"/>
      <c r="H602" s="175"/>
      <c r="I602" s="175"/>
      <c r="J602" s="175"/>
      <c r="K602" s="175"/>
      <c r="L602" s="175"/>
      <c r="M602" s="175"/>
      <c r="N602" s="175"/>
      <c r="O602" s="175"/>
      <c r="P602" s="175"/>
      <c r="Q602" s="175"/>
      <c r="R602" s="175"/>
      <c r="S602" s="175"/>
      <c r="T602" s="175"/>
      <c r="U602" s="175"/>
      <c r="V602" s="175"/>
      <c r="W602" s="175"/>
      <c r="X602" s="175"/>
      <c r="Y602" s="175"/>
      <c r="Z602" s="175"/>
    </row>
    <row r="603" ht="15.75" customHeight="1">
      <c r="A603" s="175"/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  <c r="M603" s="175"/>
      <c r="N603" s="175"/>
      <c r="O603" s="175"/>
      <c r="P603" s="175"/>
      <c r="Q603" s="175"/>
      <c r="R603" s="175"/>
      <c r="S603" s="175"/>
      <c r="T603" s="175"/>
      <c r="U603" s="175"/>
      <c r="V603" s="175"/>
      <c r="W603" s="175"/>
      <c r="X603" s="175"/>
      <c r="Y603" s="175"/>
      <c r="Z603" s="175"/>
    </row>
    <row r="604" ht="15.75" customHeight="1">
      <c r="A604" s="175"/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  <c r="N604" s="175"/>
      <c r="O604" s="175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</row>
    <row r="605" ht="15.75" customHeight="1">
      <c r="A605" s="175"/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  <c r="N605" s="175"/>
      <c r="O605" s="175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</row>
    <row r="606" ht="15.75" customHeight="1">
      <c r="A606" s="175"/>
      <c r="B606" s="175"/>
      <c r="C606" s="175"/>
      <c r="D606" s="175"/>
      <c r="E606" s="175"/>
      <c r="F606" s="175"/>
      <c r="G606" s="175"/>
      <c r="H606" s="175"/>
      <c r="I606" s="175"/>
      <c r="J606" s="175"/>
      <c r="K606" s="175"/>
      <c r="L606" s="175"/>
      <c r="M606" s="175"/>
      <c r="N606" s="175"/>
      <c r="O606" s="175"/>
      <c r="P606" s="175"/>
      <c r="Q606" s="175"/>
      <c r="R606" s="175"/>
      <c r="S606" s="175"/>
      <c r="T606" s="175"/>
      <c r="U606" s="175"/>
      <c r="V606" s="175"/>
      <c r="W606" s="175"/>
      <c r="X606" s="175"/>
      <c r="Y606" s="175"/>
      <c r="Z606" s="175"/>
    </row>
    <row r="607" ht="15.75" customHeight="1">
      <c r="A607" s="175"/>
      <c r="B607" s="175"/>
      <c r="C607" s="175"/>
      <c r="D607" s="175"/>
      <c r="E607" s="175"/>
      <c r="F607" s="175"/>
      <c r="G607" s="175"/>
      <c r="H607" s="175"/>
      <c r="I607" s="175"/>
      <c r="J607" s="175"/>
      <c r="K607" s="175"/>
      <c r="L607" s="175"/>
      <c r="M607" s="175"/>
      <c r="N607" s="175"/>
      <c r="O607" s="175"/>
      <c r="P607" s="175"/>
      <c r="Q607" s="175"/>
      <c r="R607" s="175"/>
      <c r="S607" s="175"/>
      <c r="T607" s="175"/>
      <c r="U607" s="175"/>
      <c r="V607" s="175"/>
      <c r="W607" s="175"/>
      <c r="X607" s="175"/>
      <c r="Y607" s="175"/>
      <c r="Z607" s="175"/>
    </row>
    <row r="608" ht="15.75" customHeight="1">
      <c r="A608" s="175"/>
      <c r="B608" s="175"/>
      <c r="C608" s="175"/>
      <c r="D608" s="175"/>
      <c r="E608" s="175"/>
      <c r="F608" s="175"/>
      <c r="G608" s="175"/>
      <c r="H608" s="175"/>
      <c r="I608" s="175"/>
      <c r="J608" s="175"/>
      <c r="K608" s="175"/>
      <c r="L608" s="175"/>
      <c r="M608" s="175"/>
      <c r="N608" s="175"/>
      <c r="O608" s="175"/>
      <c r="P608" s="175"/>
      <c r="Q608" s="175"/>
      <c r="R608" s="175"/>
      <c r="S608" s="175"/>
      <c r="T608" s="175"/>
      <c r="U608" s="175"/>
      <c r="V608" s="175"/>
      <c r="W608" s="175"/>
      <c r="X608" s="175"/>
      <c r="Y608" s="175"/>
      <c r="Z608" s="175"/>
    </row>
    <row r="609" ht="15.75" customHeight="1">
      <c r="A609" s="175"/>
      <c r="B609" s="175"/>
      <c r="C609" s="175"/>
      <c r="D609" s="175"/>
      <c r="E609" s="175"/>
      <c r="F609" s="175"/>
      <c r="G609" s="175"/>
      <c r="H609" s="175"/>
      <c r="I609" s="175"/>
      <c r="J609" s="175"/>
      <c r="K609" s="175"/>
      <c r="L609" s="175"/>
      <c r="M609" s="175"/>
      <c r="N609" s="175"/>
      <c r="O609" s="175"/>
      <c r="P609" s="175"/>
      <c r="Q609" s="175"/>
      <c r="R609" s="175"/>
      <c r="S609" s="175"/>
      <c r="T609" s="175"/>
      <c r="U609" s="175"/>
      <c r="V609" s="175"/>
      <c r="W609" s="175"/>
      <c r="X609" s="175"/>
      <c r="Y609" s="175"/>
      <c r="Z609" s="175"/>
    </row>
    <row r="610" ht="15.75" customHeight="1">
      <c r="A610" s="175"/>
      <c r="B610" s="175"/>
      <c r="C610" s="175"/>
      <c r="D610" s="175"/>
      <c r="E610" s="175"/>
      <c r="F610" s="175"/>
      <c r="G610" s="175"/>
      <c r="H610" s="175"/>
      <c r="I610" s="175"/>
      <c r="J610" s="175"/>
      <c r="K610" s="175"/>
      <c r="L610" s="175"/>
      <c r="M610" s="175"/>
      <c r="N610" s="175"/>
      <c r="O610" s="175"/>
      <c r="P610" s="175"/>
      <c r="Q610" s="175"/>
      <c r="R610" s="175"/>
      <c r="S610" s="175"/>
      <c r="T610" s="175"/>
      <c r="U610" s="175"/>
      <c r="V610" s="175"/>
      <c r="W610" s="175"/>
      <c r="X610" s="175"/>
      <c r="Y610" s="175"/>
      <c r="Z610" s="175"/>
    </row>
    <row r="611" ht="15.75" customHeight="1">
      <c r="A611" s="175"/>
      <c r="B611" s="175"/>
      <c r="C611" s="175"/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  <c r="N611" s="175"/>
      <c r="O611" s="175"/>
      <c r="P611" s="175"/>
      <c r="Q611" s="175"/>
      <c r="R611" s="175"/>
      <c r="S611" s="175"/>
      <c r="T611" s="175"/>
      <c r="U611" s="175"/>
      <c r="V611" s="175"/>
      <c r="W611" s="175"/>
      <c r="X611" s="175"/>
      <c r="Y611" s="175"/>
      <c r="Z611" s="175"/>
    </row>
    <row r="612" ht="15.75" customHeight="1">
      <c r="A612" s="175"/>
      <c r="B612" s="175"/>
      <c r="C612" s="175"/>
      <c r="D612" s="175"/>
      <c r="E612" s="175"/>
      <c r="F612" s="175"/>
      <c r="G612" s="175"/>
      <c r="H612" s="175"/>
      <c r="I612" s="175"/>
      <c r="J612" s="175"/>
      <c r="K612" s="175"/>
      <c r="L612" s="175"/>
      <c r="M612" s="175"/>
      <c r="N612" s="175"/>
      <c r="O612" s="175"/>
      <c r="P612" s="175"/>
      <c r="Q612" s="175"/>
      <c r="R612" s="175"/>
      <c r="S612" s="175"/>
      <c r="T612" s="175"/>
      <c r="U612" s="175"/>
      <c r="V612" s="175"/>
      <c r="W612" s="175"/>
      <c r="X612" s="175"/>
      <c r="Y612" s="175"/>
      <c r="Z612" s="175"/>
    </row>
    <row r="613" ht="15.75" customHeight="1">
      <c r="A613" s="175"/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75"/>
      <c r="N613" s="175"/>
      <c r="O613" s="175"/>
      <c r="P613" s="175"/>
      <c r="Q613" s="175"/>
      <c r="R613" s="175"/>
      <c r="S613" s="175"/>
      <c r="T613" s="175"/>
      <c r="U613" s="175"/>
      <c r="V613" s="175"/>
      <c r="W613" s="175"/>
      <c r="X613" s="175"/>
      <c r="Y613" s="175"/>
      <c r="Z613" s="175"/>
    </row>
    <row r="614" ht="15.75" customHeight="1">
      <c r="A614" s="175"/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  <c r="N614" s="175"/>
      <c r="O614" s="175"/>
      <c r="P614" s="175"/>
      <c r="Q614" s="175"/>
      <c r="R614" s="175"/>
      <c r="S614" s="175"/>
      <c r="T614" s="175"/>
      <c r="U614" s="175"/>
      <c r="V614" s="175"/>
      <c r="W614" s="175"/>
      <c r="X614" s="175"/>
      <c r="Y614" s="175"/>
      <c r="Z614" s="175"/>
    </row>
    <row r="615" ht="15.75" customHeight="1">
      <c r="A615" s="175"/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</row>
    <row r="616" ht="15.75" customHeight="1">
      <c r="A616" s="175"/>
      <c r="B616" s="175"/>
      <c r="C616" s="175"/>
      <c r="D616" s="175"/>
      <c r="E616" s="175"/>
      <c r="F616" s="175"/>
      <c r="G616" s="175"/>
      <c r="H616" s="175"/>
      <c r="I616" s="175"/>
      <c r="J616" s="175"/>
      <c r="K616" s="175"/>
      <c r="L616" s="175"/>
      <c r="M616" s="175"/>
      <c r="N616" s="175"/>
      <c r="O616" s="175"/>
      <c r="P616" s="175"/>
      <c r="Q616" s="175"/>
      <c r="R616" s="175"/>
      <c r="S616" s="175"/>
      <c r="T616" s="175"/>
      <c r="U616" s="175"/>
      <c r="V616" s="175"/>
      <c r="W616" s="175"/>
      <c r="X616" s="175"/>
      <c r="Y616" s="175"/>
      <c r="Z616" s="175"/>
    </row>
    <row r="617" ht="15.75" customHeight="1">
      <c r="A617" s="175"/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  <c r="M617" s="175"/>
      <c r="N617" s="175"/>
      <c r="O617" s="175"/>
      <c r="P617" s="175"/>
      <c r="Q617" s="175"/>
      <c r="R617" s="175"/>
      <c r="S617" s="175"/>
      <c r="T617" s="175"/>
      <c r="U617" s="175"/>
      <c r="V617" s="175"/>
      <c r="W617" s="175"/>
      <c r="X617" s="175"/>
      <c r="Y617" s="175"/>
      <c r="Z617" s="175"/>
    </row>
    <row r="618" ht="15.75" customHeight="1">
      <c r="A618" s="175"/>
      <c r="B618" s="175"/>
      <c r="C618" s="175"/>
      <c r="D618" s="175"/>
      <c r="E618" s="175"/>
      <c r="F618" s="175"/>
      <c r="G618" s="175"/>
      <c r="H618" s="175"/>
      <c r="I618" s="175"/>
      <c r="J618" s="175"/>
      <c r="K618" s="175"/>
      <c r="L618" s="175"/>
      <c r="M618" s="175"/>
      <c r="N618" s="175"/>
      <c r="O618" s="175"/>
      <c r="P618" s="175"/>
      <c r="Q618" s="175"/>
      <c r="R618" s="175"/>
      <c r="S618" s="175"/>
      <c r="T618" s="175"/>
      <c r="U618" s="175"/>
      <c r="V618" s="175"/>
      <c r="W618" s="175"/>
      <c r="X618" s="175"/>
      <c r="Y618" s="175"/>
      <c r="Z618" s="175"/>
    </row>
    <row r="619" ht="15.75" customHeight="1">
      <c r="A619" s="175"/>
      <c r="B619" s="175"/>
      <c r="C619" s="175"/>
      <c r="D619" s="175"/>
      <c r="E619" s="175"/>
      <c r="F619" s="175"/>
      <c r="G619" s="175"/>
      <c r="H619" s="175"/>
      <c r="I619" s="175"/>
      <c r="J619" s="175"/>
      <c r="K619" s="175"/>
      <c r="L619" s="175"/>
      <c r="M619" s="175"/>
      <c r="N619" s="175"/>
      <c r="O619" s="175"/>
      <c r="P619" s="175"/>
      <c r="Q619" s="175"/>
      <c r="R619" s="175"/>
      <c r="S619" s="175"/>
      <c r="T619" s="175"/>
      <c r="U619" s="175"/>
      <c r="V619" s="175"/>
      <c r="W619" s="175"/>
      <c r="X619" s="175"/>
      <c r="Y619" s="175"/>
      <c r="Z619" s="175"/>
    </row>
    <row r="620" ht="15.75" customHeight="1">
      <c r="A620" s="175"/>
      <c r="B620" s="175"/>
      <c r="C620" s="175"/>
      <c r="D620" s="175"/>
      <c r="E620" s="175"/>
      <c r="F620" s="175"/>
      <c r="G620" s="175"/>
      <c r="H620" s="175"/>
      <c r="I620" s="175"/>
      <c r="J620" s="175"/>
      <c r="K620" s="175"/>
      <c r="L620" s="175"/>
      <c r="M620" s="175"/>
      <c r="N620" s="175"/>
      <c r="O620" s="175"/>
      <c r="P620" s="175"/>
      <c r="Q620" s="175"/>
      <c r="R620" s="175"/>
      <c r="S620" s="175"/>
      <c r="T620" s="175"/>
      <c r="U620" s="175"/>
      <c r="V620" s="175"/>
      <c r="W620" s="175"/>
      <c r="X620" s="175"/>
      <c r="Y620" s="175"/>
      <c r="Z620" s="175"/>
    </row>
    <row r="621" ht="15.75" customHeight="1">
      <c r="A621" s="175"/>
      <c r="B621" s="175"/>
      <c r="C621" s="175"/>
      <c r="D621" s="175"/>
      <c r="E621" s="175"/>
      <c r="F621" s="175"/>
      <c r="G621" s="175"/>
      <c r="H621" s="175"/>
      <c r="I621" s="175"/>
      <c r="J621" s="175"/>
      <c r="K621" s="175"/>
      <c r="L621" s="175"/>
      <c r="M621" s="175"/>
      <c r="N621" s="175"/>
      <c r="O621" s="175"/>
      <c r="P621" s="175"/>
      <c r="Q621" s="175"/>
      <c r="R621" s="175"/>
      <c r="S621" s="175"/>
      <c r="T621" s="175"/>
      <c r="U621" s="175"/>
      <c r="V621" s="175"/>
      <c r="W621" s="175"/>
      <c r="X621" s="175"/>
      <c r="Y621" s="175"/>
      <c r="Z621" s="175"/>
    </row>
    <row r="622" ht="15.75" customHeight="1">
      <c r="A622" s="175"/>
      <c r="B622" s="175"/>
      <c r="C622" s="175"/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  <c r="N622" s="175"/>
      <c r="O622" s="175"/>
      <c r="P622" s="175"/>
      <c r="Q622" s="175"/>
      <c r="R622" s="175"/>
      <c r="S622" s="175"/>
      <c r="T622" s="175"/>
      <c r="U622" s="175"/>
      <c r="V622" s="175"/>
      <c r="W622" s="175"/>
      <c r="X622" s="175"/>
      <c r="Y622" s="175"/>
      <c r="Z622" s="175"/>
    </row>
    <row r="623" ht="15.75" customHeight="1">
      <c r="A623" s="175"/>
      <c r="B623" s="175"/>
      <c r="C623" s="175"/>
      <c r="D623" s="175"/>
      <c r="E623" s="175"/>
      <c r="F623" s="175"/>
      <c r="G623" s="175"/>
      <c r="H623" s="175"/>
      <c r="I623" s="175"/>
      <c r="J623" s="175"/>
      <c r="K623" s="175"/>
      <c r="L623" s="175"/>
      <c r="M623" s="175"/>
      <c r="N623" s="175"/>
      <c r="O623" s="175"/>
      <c r="P623" s="175"/>
      <c r="Q623" s="175"/>
      <c r="R623" s="175"/>
      <c r="S623" s="175"/>
      <c r="T623" s="175"/>
      <c r="U623" s="175"/>
      <c r="V623" s="175"/>
      <c r="W623" s="175"/>
      <c r="X623" s="175"/>
      <c r="Y623" s="175"/>
      <c r="Z623" s="175"/>
    </row>
    <row r="624" ht="15.75" customHeight="1">
      <c r="A624" s="175"/>
      <c r="B624" s="175"/>
      <c r="C624" s="175"/>
      <c r="D624" s="175"/>
      <c r="E624" s="175"/>
      <c r="F624" s="175"/>
      <c r="G624" s="175"/>
      <c r="H624" s="175"/>
      <c r="I624" s="175"/>
      <c r="J624" s="175"/>
      <c r="K624" s="175"/>
      <c r="L624" s="175"/>
      <c r="M624" s="175"/>
      <c r="N624" s="175"/>
      <c r="O624" s="175"/>
      <c r="P624" s="175"/>
      <c r="Q624" s="175"/>
      <c r="R624" s="175"/>
      <c r="S624" s="175"/>
      <c r="T624" s="175"/>
      <c r="U624" s="175"/>
      <c r="V624" s="175"/>
      <c r="W624" s="175"/>
      <c r="X624" s="175"/>
      <c r="Y624" s="175"/>
      <c r="Z624" s="175"/>
    </row>
    <row r="625" ht="15.75" customHeight="1">
      <c r="A625" s="175"/>
      <c r="B625" s="175"/>
      <c r="C625" s="175"/>
      <c r="D625" s="175"/>
      <c r="E625" s="175"/>
      <c r="F625" s="175"/>
      <c r="G625" s="175"/>
      <c r="H625" s="175"/>
      <c r="I625" s="175"/>
      <c r="J625" s="175"/>
      <c r="K625" s="175"/>
      <c r="L625" s="175"/>
      <c r="M625" s="175"/>
      <c r="N625" s="175"/>
      <c r="O625" s="175"/>
      <c r="P625" s="175"/>
      <c r="Q625" s="175"/>
      <c r="R625" s="175"/>
      <c r="S625" s="175"/>
      <c r="T625" s="175"/>
      <c r="U625" s="175"/>
      <c r="V625" s="175"/>
      <c r="W625" s="175"/>
      <c r="X625" s="175"/>
      <c r="Y625" s="175"/>
      <c r="Z625" s="175"/>
    </row>
    <row r="626" ht="15.75" customHeight="1">
      <c r="A626" s="175"/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75"/>
      <c r="N626" s="175"/>
      <c r="O626" s="175"/>
      <c r="P626" s="175"/>
      <c r="Q626" s="175"/>
      <c r="R626" s="175"/>
      <c r="S626" s="175"/>
      <c r="T626" s="175"/>
      <c r="U626" s="175"/>
      <c r="V626" s="175"/>
      <c r="W626" s="175"/>
      <c r="X626" s="175"/>
      <c r="Y626" s="175"/>
      <c r="Z626" s="175"/>
    </row>
    <row r="627" ht="15.75" customHeight="1">
      <c r="A627" s="175"/>
      <c r="B627" s="175"/>
      <c r="C627" s="175"/>
      <c r="D627" s="175"/>
      <c r="E627" s="175"/>
      <c r="F627" s="175"/>
      <c r="G627" s="175"/>
      <c r="H627" s="175"/>
      <c r="I627" s="175"/>
      <c r="J627" s="175"/>
      <c r="K627" s="175"/>
      <c r="L627" s="175"/>
      <c r="M627" s="175"/>
      <c r="N627" s="175"/>
      <c r="O627" s="175"/>
      <c r="P627" s="175"/>
      <c r="Q627" s="175"/>
      <c r="R627" s="175"/>
      <c r="S627" s="175"/>
      <c r="T627" s="175"/>
      <c r="U627" s="175"/>
      <c r="V627" s="175"/>
      <c r="W627" s="175"/>
      <c r="X627" s="175"/>
      <c r="Y627" s="175"/>
      <c r="Z627" s="175"/>
    </row>
    <row r="628" ht="15.75" customHeight="1">
      <c r="A628" s="175"/>
      <c r="B628" s="175"/>
      <c r="C628" s="175"/>
      <c r="D628" s="175"/>
      <c r="E628" s="175"/>
      <c r="F628" s="175"/>
      <c r="G628" s="175"/>
      <c r="H628" s="175"/>
      <c r="I628" s="175"/>
      <c r="J628" s="175"/>
      <c r="K628" s="175"/>
      <c r="L628" s="175"/>
      <c r="M628" s="175"/>
      <c r="N628" s="175"/>
      <c r="O628" s="175"/>
      <c r="P628" s="175"/>
      <c r="Q628" s="175"/>
      <c r="R628" s="175"/>
      <c r="S628" s="175"/>
      <c r="T628" s="175"/>
      <c r="U628" s="175"/>
      <c r="V628" s="175"/>
      <c r="W628" s="175"/>
      <c r="X628" s="175"/>
      <c r="Y628" s="175"/>
      <c r="Z628" s="175"/>
    </row>
    <row r="629" ht="15.75" customHeight="1">
      <c r="A629" s="175"/>
      <c r="B629" s="175"/>
      <c r="C629" s="175"/>
      <c r="D629" s="175"/>
      <c r="E629" s="175"/>
      <c r="F629" s="175"/>
      <c r="G629" s="175"/>
      <c r="H629" s="175"/>
      <c r="I629" s="175"/>
      <c r="J629" s="175"/>
      <c r="K629" s="175"/>
      <c r="L629" s="175"/>
      <c r="M629" s="175"/>
      <c r="N629" s="175"/>
      <c r="O629" s="175"/>
      <c r="P629" s="175"/>
      <c r="Q629" s="175"/>
      <c r="R629" s="175"/>
      <c r="S629" s="175"/>
      <c r="T629" s="175"/>
      <c r="U629" s="175"/>
      <c r="V629" s="175"/>
      <c r="W629" s="175"/>
      <c r="X629" s="175"/>
      <c r="Y629" s="175"/>
      <c r="Z629" s="175"/>
    </row>
    <row r="630" ht="15.75" customHeight="1">
      <c r="A630" s="175"/>
      <c r="B630" s="175"/>
      <c r="C630" s="175"/>
      <c r="D630" s="175"/>
      <c r="E630" s="175"/>
      <c r="F630" s="175"/>
      <c r="G630" s="175"/>
      <c r="H630" s="175"/>
      <c r="I630" s="175"/>
      <c r="J630" s="175"/>
      <c r="K630" s="175"/>
      <c r="L630" s="175"/>
      <c r="M630" s="175"/>
      <c r="N630" s="175"/>
      <c r="O630" s="175"/>
      <c r="P630" s="175"/>
      <c r="Q630" s="175"/>
      <c r="R630" s="175"/>
      <c r="S630" s="175"/>
      <c r="T630" s="175"/>
      <c r="U630" s="175"/>
      <c r="V630" s="175"/>
      <c r="W630" s="175"/>
      <c r="X630" s="175"/>
      <c r="Y630" s="175"/>
      <c r="Z630" s="175"/>
    </row>
    <row r="631" ht="15.75" customHeight="1">
      <c r="A631" s="175"/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  <c r="M631" s="175"/>
      <c r="N631" s="175"/>
      <c r="O631" s="175"/>
      <c r="P631" s="175"/>
      <c r="Q631" s="175"/>
      <c r="R631" s="175"/>
      <c r="S631" s="175"/>
      <c r="T631" s="175"/>
      <c r="U631" s="175"/>
      <c r="V631" s="175"/>
      <c r="W631" s="175"/>
      <c r="X631" s="175"/>
      <c r="Y631" s="175"/>
      <c r="Z631" s="175"/>
    </row>
    <row r="632" ht="15.75" customHeight="1">
      <c r="A632" s="175"/>
      <c r="B632" s="175"/>
      <c r="C632" s="175"/>
      <c r="D632" s="175"/>
      <c r="E632" s="175"/>
      <c r="F632" s="175"/>
      <c r="G632" s="175"/>
      <c r="H632" s="175"/>
      <c r="I632" s="175"/>
      <c r="J632" s="175"/>
      <c r="K632" s="175"/>
      <c r="L632" s="175"/>
      <c r="M632" s="175"/>
      <c r="N632" s="175"/>
      <c r="O632" s="175"/>
      <c r="P632" s="175"/>
      <c r="Q632" s="175"/>
      <c r="R632" s="175"/>
      <c r="S632" s="175"/>
      <c r="T632" s="175"/>
      <c r="U632" s="175"/>
      <c r="V632" s="175"/>
      <c r="W632" s="175"/>
      <c r="X632" s="175"/>
      <c r="Y632" s="175"/>
      <c r="Z632" s="175"/>
    </row>
    <row r="633" ht="15.75" customHeight="1">
      <c r="A633" s="175"/>
      <c r="B633" s="175"/>
      <c r="C633" s="175"/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  <c r="N633" s="175"/>
      <c r="O633" s="175"/>
      <c r="P633" s="175"/>
      <c r="Q633" s="175"/>
      <c r="R633" s="175"/>
      <c r="S633" s="175"/>
      <c r="T633" s="175"/>
      <c r="U633" s="175"/>
      <c r="V633" s="175"/>
      <c r="W633" s="175"/>
      <c r="X633" s="175"/>
      <c r="Y633" s="175"/>
      <c r="Z633" s="175"/>
    </row>
    <row r="634" ht="15.75" customHeight="1">
      <c r="A634" s="175"/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  <c r="N634" s="175"/>
      <c r="O634" s="175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</row>
    <row r="635" ht="15.75" customHeight="1">
      <c r="A635" s="175"/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  <c r="N635" s="175"/>
      <c r="O635" s="175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</row>
    <row r="636" ht="15.75" customHeight="1">
      <c r="A636" s="175"/>
      <c r="B636" s="175"/>
      <c r="C636" s="175"/>
      <c r="D636" s="175"/>
      <c r="E636" s="175"/>
      <c r="F636" s="175"/>
      <c r="G636" s="175"/>
      <c r="H636" s="175"/>
      <c r="I636" s="175"/>
      <c r="J636" s="175"/>
      <c r="K636" s="175"/>
      <c r="L636" s="175"/>
      <c r="M636" s="175"/>
      <c r="N636" s="175"/>
      <c r="O636" s="175"/>
      <c r="P636" s="175"/>
      <c r="Q636" s="175"/>
      <c r="R636" s="175"/>
      <c r="S636" s="175"/>
      <c r="T636" s="175"/>
      <c r="U636" s="175"/>
      <c r="V636" s="175"/>
      <c r="W636" s="175"/>
      <c r="X636" s="175"/>
      <c r="Y636" s="175"/>
      <c r="Z636" s="175"/>
    </row>
    <row r="637" ht="15.75" customHeight="1">
      <c r="A637" s="175"/>
      <c r="B637" s="175"/>
      <c r="C637" s="175"/>
      <c r="D637" s="175"/>
      <c r="E637" s="175"/>
      <c r="F637" s="175"/>
      <c r="G637" s="175"/>
      <c r="H637" s="175"/>
      <c r="I637" s="175"/>
      <c r="J637" s="175"/>
      <c r="K637" s="175"/>
      <c r="L637" s="175"/>
      <c r="M637" s="175"/>
      <c r="N637" s="175"/>
      <c r="O637" s="175"/>
      <c r="P637" s="175"/>
      <c r="Q637" s="175"/>
      <c r="R637" s="175"/>
      <c r="S637" s="175"/>
      <c r="T637" s="175"/>
      <c r="U637" s="175"/>
      <c r="V637" s="175"/>
      <c r="W637" s="175"/>
      <c r="X637" s="175"/>
      <c r="Y637" s="175"/>
      <c r="Z637" s="175"/>
    </row>
    <row r="638" ht="15.75" customHeight="1">
      <c r="A638" s="175"/>
      <c r="B638" s="175"/>
      <c r="C638" s="175"/>
      <c r="D638" s="175"/>
      <c r="E638" s="175"/>
      <c r="F638" s="175"/>
      <c r="G638" s="175"/>
      <c r="H638" s="175"/>
      <c r="I638" s="175"/>
      <c r="J638" s="175"/>
      <c r="K638" s="175"/>
      <c r="L638" s="175"/>
      <c r="M638" s="175"/>
      <c r="N638" s="175"/>
      <c r="O638" s="175"/>
      <c r="P638" s="175"/>
      <c r="Q638" s="175"/>
      <c r="R638" s="175"/>
      <c r="S638" s="175"/>
      <c r="T638" s="175"/>
      <c r="U638" s="175"/>
      <c r="V638" s="175"/>
      <c r="W638" s="175"/>
      <c r="X638" s="175"/>
      <c r="Y638" s="175"/>
      <c r="Z638" s="175"/>
    </row>
    <row r="639" ht="15.75" customHeight="1">
      <c r="A639" s="175"/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75"/>
      <c r="N639" s="175"/>
      <c r="O639" s="175"/>
      <c r="P639" s="175"/>
      <c r="Q639" s="175"/>
      <c r="R639" s="175"/>
      <c r="S639" s="175"/>
      <c r="T639" s="175"/>
      <c r="U639" s="175"/>
      <c r="V639" s="175"/>
      <c r="W639" s="175"/>
      <c r="X639" s="175"/>
      <c r="Y639" s="175"/>
      <c r="Z639" s="175"/>
    </row>
    <row r="640" ht="15.75" customHeight="1">
      <c r="A640" s="175"/>
      <c r="B640" s="175"/>
      <c r="C640" s="175"/>
      <c r="D640" s="175"/>
      <c r="E640" s="175"/>
      <c r="F640" s="175"/>
      <c r="G640" s="175"/>
      <c r="H640" s="175"/>
      <c r="I640" s="175"/>
      <c r="J640" s="175"/>
      <c r="K640" s="175"/>
      <c r="L640" s="175"/>
      <c r="M640" s="175"/>
      <c r="N640" s="175"/>
      <c r="O640" s="175"/>
      <c r="P640" s="175"/>
      <c r="Q640" s="175"/>
      <c r="R640" s="175"/>
      <c r="S640" s="175"/>
      <c r="T640" s="175"/>
      <c r="U640" s="175"/>
      <c r="V640" s="175"/>
      <c r="W640" s="175"/>
      <c r="X640" s="175"/>
      <c r="Y640" s="175"/>
      <c r="Z640" s="175"/>
    </row>
    <row r="641" ht="15.75" customHeight="1">
      <c r="A641" s="175"/>
      <c r="B641" s="175"/>
      <c r="C641" s="175"/>
      <c r="D641" s="175"/>
      <c r="E641" s="175"/>
      <c r="F641" s="175"/>
      <c r="G641" s="175"/>
      <c r="H641" s="175"/>
      <c r="I641" s="175"/>
      <c r="J641" s="175"/>
      <c r="K641" s="175"/>
      <c r="L641" s="175"/>
      <c r="M641" s="175"/>
      <c r="N641" s="175"/>
      <c r="O641" s="175"/>
      <c r="P641" s="175"/>
      <c r="Q641" s="175"/>
      <c r="R641" s="175"/>
      <c r="S641" s="175"/>
      <c r="T641" s="175"/>
      <c r="U641" s="175"/>
      <c r="V641" s="175"/>
      <c r="W641" s="175"/>
      <c r="X641" s="175"/>
      <c r="Y641" s="175"/>
      <c r="Z641" s="175"/>
    </row>
    <row r="642" ht="15.75" customHeight="1">
      <c r="A642" s="175"/>
      <c r="B642" s="175"/>
      <c r="C642" s="175"/>
      <c r="D642" s="175"/>
      <c r="E642" s="175"/>
      <c r="F642" s="175"/>
      <c r="G642" s="175"/>
      <c r="H642" s="175"/>
      <c r="I642" s="175"/>
      <c r="J642" s="175"/>
      <c r="K642" s="175"/>
      <c r="L642" s="175"/>
      <c r="M642" s="175"/>
      <c r="N642" s="175"/>
      <c r="O642" s="175"/>
      <c r="P642" s="175"/>
      <c r="Q642" s="175"/>
      <c r="R642" s="175"/>
      <c r="S642" s="175"/>
      <c r="T642" s="175"/>
      <c r="U642" s="175"/>
      <c r="V642" s="175"/>
      <c r="W642" s="175"/>
      <c r="X642" s="175"/>
      <c r="Y642" s="175"/>
      <c r="Z642" s="175"/>
    </row>
    <row r="643" ht="15.75" customHeight="1">
      <c r="A643" s="175"/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  <c r="N643" s="175"/>
      <c r="O643" s="175"/>
      <c r="P643" s="175"/>
      <c r="Q643" s="175"/>
      <c r="R643" s="175"/>
      <c r="S643" s="175"/>
      <c r="T643" s="175"/>
      <c r="U643" s="175"/>
      <c r="V643" s="175"/>
      <c r="W643" s="175"/>
      <c r="X643" s="175"/>
      <c r="Y643" s="175"/>
      <c r="Z643" s="175"/>
    </row>
    <row r="644" ht="15.75" customHeight="1">
      <c r="A644" s="175"/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5"/>
      <c r="O644" s="175"/>
      <c r="P644" s="175"/>
      <c r="Q644" s="175"/>
      <c r="R644" s="175"/>
      <c r="S644" s="175"/>
      <c r="T644" s="175"/>
      <c r="U644" s="175"/>
      <c r="V644" s="175"/>
      <c r="W644" s="175"/>
      <c r="X644" s="175"/>
      <c r="Y644" s="175"/>
      <c r="Z644" s="175"/>
    </row>
    <row r="645" ht="15.75" customHeight="1">
      <c r="A645" s="175"/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  <c r="M645" s="175"/>
      <c r="N645" s="175"/>
      <c r="O645" s="175"/>
      <c r="P645" s="175"/>
      <c r="Q645" s="175"/>
      <c r="R645" s="175"/>
      <c r="S645" s="175"/>
      <c r="T645" s="175"/>
      <c r="U645" s="175"/>
      <c r="V645" s="175"/>
      <c r="W645" s="175"/>
      <c r="X645" s="175"/>
      <c r="Y645" s="175"/>
      <c r="Z645" s="175"/>
    </row>
    <row r="646" ht="15.75" customHeight="1">
      <c r="A646" s="175"/>
      <c r="B646" s="175"/>
      <c r="C646" s="175"/>
      <c r="D646" s="175"/>
      <c r="E646" s="175"/>
      <c r="F646" s="175"/>
      <c r="G646" s="175"/>
      <c r="H646" s="175"/>
      <c r="I646" s="175"/>
      <c r="J646" s="175"/>
      <c r="K646" s="175"/>
      <c r="L646" s="175"/>
      <c r="M646" s="175"/>
      <c r="N646" s="175"/>
      <c r="O646" s="175"/>
      <c r="P646" s="175"/>
      <c r="Q646" s="175"/>
      <c r="R646" s="175"/>
      <c r="S646" s="175"/>
      <c r="T646" s="175"/>
      <c r="U646" s="175"/>
      <c r="V646" s="175"/>
      <c r="W646" s="175"/>
      <c r="X646" s="175"/>
      <c r="Y646" s="175"/>
      <c r="Z646" s="175"/>
    </row>
    <row r="647" ht="15.75" customHeight="1">
      <c r="A647" s="175"/>
      <c r="B647" s="175"/>
      <c r="C647" s="175"/>
      <c r="D647" s="175"/>
      <c r="E647" s="175"/>
      <c r="F647" s="175"/>
      <c r="G647" s="175"/>
      <c r="H647" s="175"/>
      <c r="I647" s="175"/>
      <c r="J647" s="175"/>
      <c r="K647" s="175"/>
      <c r="L647" s="175"/>
      <c r="M647" s="175"/>
      <c r="N647" s="175"/>
      <c r="O647" s="175"/>
      <c r="P647" s="175"/>
      <c r="Q647" s="175"/>
      <c r="R647" s="175"/>
      <c r="S647" s="175"/>
      <c r="T647" s="175"/>
      <c r="U647" s="175"/>
      <c r="V647" s="175"/>
      <c r="W647" s="175"/>
      <c r="X647" s="175"/>
      <c r="Y647" s="175"/>
      <c r="Z647" s="175"/>
    </row>
    <row r="648" ht="15.75" customHeight="1">
      <c r="A648" s="175"/>
      <c r="B648" s="175"/>
      <c r="C648" s="175"/>
      <c r="D648" s="175"/>
      <c r="E648" s="175"/>
      <c r="F648" s="175"/>
      <c r="G648" s="175"/>
      <c r="H648" s="175"/>
      <c r="I648" s="175"/>
      <c r="J648" s="175"/>
      <c r="K648" s="175"/>
      <c r="L648" s="175"/>
      <c r="M648" s="175"/>
      <c r="N648" s="175"/>
      <c r="O648" s="175"/>
      <c r="P648" s="175"/>
      <c r="Q648" s="175"/>
      <c r="R648" s="175"/>
      <c r="S648" s="175"/>
      <c r="T648" s="175"/>
      <c r="U648" s="175"/>
      <c r="V648" s="175"/>
      <c r="W648" s="175"/>
      <c r="X648" s="175"/>
      <c r="Y648" s="175"/>
      <c r="Z648" s="175"/>
    </row>
    <row r="649" ht="15.75" customHeight="1">
      <c r="A649" s="175"/>
      <c r="B649" s="175"/>
      <c r="C649" s="175"/>
      <c r="D649" s="175"/>
      <c r="E649" s="175"/>
      <c r="F649" s="175"/>
      <c r="G649" s="175"/>
      <c r="H649" s="175"/>
      <c r="I649" s="175"/>
      <c r="J649" s="175"/>
      <c r="K649" s="175"/>
      <c r="L649" s="175"/>
      <c r="M649" s="175"/>
      <c r="N649" s="175"/>
      <c r="O649" s="175"/>
      <c r="P649" s="175"/>
      <c r="Q649" s="175"/>
      <c r="R649" s="175"/>
      <c r="S649" s="175"/>
      <c r="T649" s="175"/>
      <c r="U649" s="175"/>
      <c r="V649" s="175"/>
      <c r="W649" s="175"/>
      <c r="X649" s="175"/>
      <c r="Y649" s="175"/>
      <c r="Z649" s="175"/>
    </row>
    <row r="650" ht="15.75" customHeight="1">
      <c r="A650" s="175"/>
      <c r="B650" s="175"/>
      <c r="C650" s="175"/>
      <c r="D650" s="175"/>
      <c r="E650" s="175"/>
      <c r="F650" s="175"/>
      <c r="G650" s="175"/>
      <c r="H650" s="175"/>
      <c r="I650" s="175"/>
      <c r="J650" s="175"/>
      <c r="K650" s="175"/>
      <c r="L650" s="175"/>
      <c r="M650" s="175"/>
      <c r="N650" s="175"/>
      <c r="O650" s="175"/>
      <c r="P650" s="175"/>
      <c r="Q650" s="175"/>
      <c r="R650" s="175"/>
      <c r="S650" s="175"/>
      <c r="T650" s="175"/>
      <c r="U650" s="175"/>
      <c r="V650" s="175"/>
      <c r="W650" s="175"/>
      <c r="X650" s="175"/>
      <c r="Y650" s="175"/>
      <c r="Z650" s="175"/>
    </row>
    <row r="651" ht="15.75" customHeight="1">
      <c r="A651" s="175"/>
      <c r="B651" s="175"/>
      <c r="C651" s="175"/>
      <c r="D651" s="175"/>
      <c r="E651" s="175"/>
      <c r="F651" s="175"/>
      <c r="G651" s="175"/>
      <c r="H651" s="175"/>
      <c r="I651" s="175"/>
      <c r="J651" s="175"/>
      <c r="K651" s="175"/>
      <c r="L651" s="175"/>
      <c r="M651" s="175"/>
      <c r="N651" s="175"/>
      <c r="O651" s="175"/>
      <c r="P651" s="175"/>
      <c r="Q651" s="175"/>
      <c r="R651" s="175"/>
      <c r="S651" s="175"/>
      <c r="T651" s="175"/>
      <c r="U651" s="175"/>
      <c r="V651" s="175"/>
      <c r="W651" s="175"/>
      <c r="X651" s="175"/>
      <c r="Y651" s="175"/>
      <c r="Z651" s="175"/>
    </row>
    <row r="652" ht="15.75" customHeight="1">
      <c r="A652" s="175"/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75"/>
      <c r="N652" s="175"/>
      <c r="O652" s="175"/>
      <c r="P652" s="175"/>
      <c r="Q652" s="175"/>
      <c r="R652" s="175"/>
      <c r="S652" s="175"/>
      <c r="T652" s="175"/>
      <c r="U652" s="175"/>
      <c r="V652" s="175"/>
      <c r="W652" s="175"/>
      <c r="X652" s="175"/>
      <c r="Y652" s="175"/>
      <c r="Z652" s="175"/>
    </row>
    <row r="653" ht="15.75" customHeight="1">
      <c r="A653" s="175"/>
      <c r="B653" s="175"/>
      <c r="C653" s="175"/>
      <c r="D653" s="175"/>
      <c r="E653" s="175"/>
      <c r="F653" s="175"/>
      <c r="G653" s="175"/>
      <c r="H653" s="175"/>
      <c r="I653" s="175"/>
      <c r="J653" s="175"/>
      <c r="K653" s="175"/>
      <c r="L653" s="175"/>
      <c r="M653" s="175"/>
      <c r="N653" s="175"/>
      <c r="O653" s="175"/>
      <c r="P653" s="175"/>
      <c r="Q653" s="175"/>
      <c r="R653" s="175"/>
      <c r="S653" s="175"/>
      <c r="T653" s="175"/>
      <c r="U653" s="175"/>
      <c r="V653" s="175"/>
      <c r="W653" s="175"/>
      <c r="X653" s="175"/>
      <c r="Y653" s="175"/>
      <c r="Z653" s="175"/>
    </row>
    <row r="654" ht="15.75" customHeight="1">
      <c r="A654" s="175"/>
      <c r="B654" s="175"/>
      <c r="C654" s="175"/>
      <c r="D654" s="175"/>
      <c r="E654" s="175"/>
      <c r="F654" s="175"/>
      <c r="G654" s="175"/>
      <c r="H654" s="175"/>
      <c r="I654" s="175"/>
      <c r="J654" s="175"/>
      <c r="K654" s="175"/>
      <c r="L654" s="175"/>
      <c r="M654" s="175"/>
      <c r="N654" s="175"/>
      <c r="O654" s="175"/>
      <c r="P654" s="175"/>
      <c r="Q654" s="175"/>
      <c r="R654" s="175"/>
      <c r="S654" s="175"/>
      <c r="T654" s="175"/>
      <c r="U654" s="175"/>
      <c r="V654" s="175"/>
      <c r="W654" s="175"/>
      <c r="X654" s="175"/>
      <c r="Y654" s="175"/>
      <c r="Z654" s="175"/>
    </row>
    <row r="655" ht="15.75" customHeight="1">
      <c r="A655" s="175"/>
      <c r="B655" s="175"/>
      <c r="C655" s="175"/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  <c r="N655" s="175"/>
      <c r="O655" s="175"/>
      <c r="P655" s="175"/>
      <c r="Q655" s="175"/>
      <c r="R655" s="175"/>
      <c r="S655" s="175"/>
      <c r="T655" s="175"/>
      <c r="U655" s="175"/>
      <c r="V655" s="175"/>
      <c r="W655" s="175"/>
      <c r="X655" s="175"/>
      <c r="Y655" s="175"/>
      <c r="Z655" s="175"/>
    </row>
    <row r="656" ht="15.75" customHeight="1">
      <c r="A656" s="175"/>
      <c r="B656" s="175"/>
      <c r="C656" s="175"/>
      <c r="D656" s="175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</row>
    <row r="657" ht="15.75" customHeight="1">
      <c r="A657" s="175"/>
      <c r="B657" s="175"/>
      <c r="C657" s="175"/>
      <c r="D657" s="175"/>
      <c r="E657" s="175"/>
      <c r="F657" s="175"/>
      <c r="G657" s="175"/>
      <c r="H657" s="175"/>
      <c r="I657" s="175"/>
      <c r="J657" s="175"/>
      <c r="K657" s="175"/>
      <c r="L657" s="175"/>
      <c r="M657" s="175"/>
      <c r="N657" s="175"/>
      <c r="O657" s="175"/>
      <c r="P657" s="175"/>
      <c r="Q657" s="175"/>
      <c r="R657" s="175"/>
      <c r="S657" s="175"/>
      <c r="T657" s="175"/>
      <c r="U657" s="175"/>
      <c r="V657" s="175"/>
      <c r="W657" s="175"/>
      <c r="X657" s="175"/>
      <c r="Y657" s="175"/>
      <c r="Z657" s="175"/>
    </row>
    <row r="658" ht="15.75" customHeight="1">
      <c r="A658" s="175"/>
      <c r="B658" s="175"/>
      <c r="C658" s="175"/>
      <c r="D658" s="175"/>
      <c r="E658" s="175"/>
      <c r="F658" s="175"/>
      <c r="G658" s="175"/>
      <c r="H658" s="175"/>
      <c r="I658" s="175"/>
      <c r="J658" s="175"/>
      <c r="K658" s="175"/>
      <c r="L658" s="175"/>
      <c r="M658" s="175"/>
      <c r="N658" s="175"/>
      <c r="O658" s="175"/>
      <c r="P658" s="175"/>
      <c r="Q658" s="175"/>
      <c r="R658" s="175"/>
      <c r="S658" s="175"/>
      <c r="T658" s="175"/>
      <c r="U658" s="175"/>
      <c r="V658" s="175"/>
      <c r="W658" s="175"/>
      <c r="X658" s="175"/>
      <c r="Y658" s="175"/>
      <c r="Z658" s="175"/>
    </row>
    <row r="659" ht="15.75" customHeight="1">
      <c r="A659" s="175"/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  <c r="M659" s="175"/>
      <c r="N659" s="175"/>
      <c r="O659" s="175"/>
      <c r="P659" s="175"/>
      <c r="Q659" s="175"/>
      <c r="R659" s="175"/>
      <c r="S659" s="175"/>
      <c r="T659" s="175"/>
      <c r="U659" s="175"/>
      <c r="V659" s="175"/>
      <c r="W659" s="175"/>
      <c r="X659" s="175"/>
      <c r="Y659" s="175"/>
      <c r="Z659" s="175"/>
    </row>
    <row r="660" ht="15.75" customHeight="1">
      <c r="A660" s="175"/>
      <c r="B660" s="175"/>
      <c r="C660" s="175"/>
      <c r="D660" s="175"/>
      <c r="E660" s="175"/>
      <c r="F660" s="175"/>
      <c r="G660" s="175"/>
      <c r="H660" s="175"/>
      <c r="I660" s="175"/>
      <c r="J660" s="175"/>
      <c r="K660" s="175"/>
      <c r="L660" s="175"/>
      <c r="M660" s="175"/>
      <c r="N660" s="175"/>
      <c r="O660" s="175"/>
      <c r="P660" s="175"/>
      <c r="Q660" s="175"/>
      <c r="R660" s="175"/>
      <c r="S660" s="175"/>
      <c r="T660" s="175"/>
      <c r="U660" s="175"/>
      <c r="V660" s="175"/>
      <c r="W660" s="175"/>
      <c r="X660" s="175"/>
      <c r="Y660" s="175"/>
      <c r="Z660" s="175"/>
    </row>
    <row r="661" ht="15.75" customHeight="1">
      <c r="A661" s="175"/>
      <c r="B661" s="175"/>
      <c r="C661" s="175"/>
      <c r="D661" s="175"/>
      <c r="E661" s="175"/>
      <c r="F661" s="175"/>
      <c r="G661" s="175"/>
      <c r="H661" s="175"/>
      <c r="I661" s="175"/>
      <c r="J661" s="175"/>
      <c r="K661" s="175"/>
      <c r="L661" s="175"/>
      <c r="M661" s="175"/>
      <c r="N661" s="175"/>
      <c r="O661" s="175"/>
      <c r="P661" s="175"/>
      <c r="Q661" s="175"/>
      <c r="R661" s="175"/>
      <c r="S661" s="175"/>
      <c r="T661" s="175"/>
      <c r="U661" s="175"/>
      <c r="V661" s="175"/>
      <c r="W661" s="175"/>
      <c r="X661" s="175"/>
      <c r="Y661" s="175"/>
      <c r="Z661" s="175"/>
    </row>
    <row r="662" ht="15.75" customHeight="1">
      <c r="A662" s="175"/>
      <c r="B662" s="175"/>
      <c r="C662" s="175"/>
      <c r="D662" s="175"/>
      <c r="E662" s="175"/>
      <c r="F662" s="175"/>
      <c r="G662" s="175"/>
      <c r="H662" s="175"/>
      <c r="I662" s="175"/>
      <c r="J662" s="175"/>
      <c r="K662" s="175"/>
      <c r="L662" s="175"/>
      <c r="M662" s="175"/>
      <c r="N662" s="175"/>
      <c r="O662" s="175"/>
      <c r="P662" s="175"/>
      <c r="Q662" s="175"/>
      <c r="R662" s="175"/>
      <c r="S662" s="175"/>
      <c r="T662" s="175"/>
      <c r="U662" s="175"/>
      <c r="V662" s="175"/>
      <c r="W662" s="175"/>
      <c r="X662" s="175"/>
      <c r="Y662" s="175"/>
      <c r="Z662" s="175"/>
    </row>
    <row r="663" ht="15.75" customHeight="1">
      <c r="A663" s="175"/>
      <c r="B663" s="175"/>
      <c r="C663" s="175"/>
      <c r="D663" s="175"/>
      <c r="E663" s="175"/>
      <c r="F663" s="175"/>
      <c r="G663" s="175"/>
      <c r="H663" s="175"/>
      <c r="I663" s="175"/>
      <c r="J663" s="175"/>
      <c r="K663" s="175"/>
      <c r="L663" s="175"/>
      <c r="M663" s="175"/>
      <c r="N663" s="175"/>
      <c r="O663" s="175"/>
      <c r="P663" s="175"/>
      <c r="Q663" s="175"/>
      <c r="R663" s="175"/>
      <c r="S663" s="175"/>
      <c r="T663" s="175"/>
      <c r="U663" s="175"/>
      <c r="V663" s="175"/>
      <c r="W663" s="175"/>
      <c r="X663" s="175"/>
      <c r="Y663" s="175"/>
      <c r="Z663" s="175"/>
    </row>
    <row r="664" ht="15.75" customHeight="1">
      <c r="A664" s="175"/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  <c r="N664" s="175"/>
      <c r="O664" s="175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</row>
    <row r="665" ht="15.75" customHeight="1">
      <c r="A665" s="175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  <c r="N665" s="175"/>
      <c r="O665" s="175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</row>
    <row r="666" ht="15.75" customHeight="1">
      <c r="A666" s="175"/>
      <c r="B666" s="175"/>
      <c r="C666" s="175"/>
      <c r="D666" s="175"/>
      <c r="E666" s="175"/>
      <c r="F666" s="175"/>
      <c r="G666" s="175"/>
      <c r="H666" s="175"/>
      <c r="I666" s="175"/>
      <c r="J666" s="175"/>
      <c r="K666" s="175"/>
      <c r="L666" s="175"/>
      <c r="M666" s="175"/>
      <c r="N666" s="175"/>
      <c r="O666" s="175"/>
      <c r="P666" s="175"/>
      <c r="Q666" s="175"/>
      <c r="R666" s="175"/>
      <c r="S666" s="175"/>
      <c r="T666" s="175"/>
      <c r="U666" s="175"/>
      <c r="V666" s="175"/>
      <c r="W666" s="175"/>
      <c r="X666" s="175"/>
      <c r="Y666" s="175"/>
      <c r="Z666" s="175"/>
    </row>
    <row r="667" ht="15.75" customHeight="1">
      <c r="A667" s="175"/>
      <c r="B667" s="175"/>
      <c r="C667" s="175"/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  <c r="N667" s="175"/>
      <c r="O667" s="175"/>
      <c r="P667" s="175"/>
      <c r="Q667" s="175"/>
      <c r="R667" s="175"/>
      <c r="S667" s="175"/>
      <c r="T667" s="175"/>
      <c r="U667" s="175"/>
      <c r="V667" s="175"/>
      <c r="W667" s="175"/>
      <c r="X667" s="175"/>
      <c r="Y667" s="175"/>
      <c r="Z667" s="175"/>
    </row>
    <row r="668" ht="15.75" customHeight="1">
      <c r="A668" s="175"/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  <c r="M668" s="175"/>
      <c r="N668" s="175"/>
      <c r="O668" s="175"/>
      <c r="P668" s="175"/>
      <c r="Q668" s="175"/>
      <c r="R668" s="175"/>
      <c r="S668" s="175"/>
      <c r="T668" s="175"/>
      <c r="U668" s="175"/>
      <c r="V668" s="175"/>
      <c r="W668" s="175"/>
      <c r="X668" s="175"/>
      <c r="Y668" s="175"/>
      <c r="Z668" s="175"/>
    </row>
    <row r="669" ht="15.75" customHeight="1">
      <c r="A669" s="175"/>
      <c r="B669" s="175"/>
      <c r="C669" s="175"/>
      <c r="D669" s="175"/>
      <c r="E669" s="175"/>
      <c r="F669" s="175"/>
      <c r="G669" s="175"/>
      <c r="H669" s="175"/>
      <c r="I669" s="175"/>
      <c r="J669" s="175"/>
      <c r="K669" s="175"/>
      <c r="L669" s="175"/>
      <c r="M669" s="175"/>
      <c r="N669" s="175"/>
      <c r="O669" s="175"/>
      <c r="P669" s="175"/>
      <c r="Q669" s="175"/>
      <c r="R669" s="175"/>
      <c r="S669" s="175"/>
      <c r="T669" s="175"/>
      <c r="U669" s="175"/>
      <c r="V669" s="175"/>
      <c r="W669" s="175"/>
      <c r="X669" s="175"/>
      <c r="Y669" s="175"/>
      <c r="Z669" s="175"/>
    </row>
    <row r="670" ht="15.75" customHeight="1">
      <c r="A670" s="175"/>
      <c r="B670" s="175"/>
      <c r="C670" s="175"/>
      <c r="D670" s="175"/>
      <c r="E670" s="175"/>
      <c r="F670" s="175"/>
      <c r="G670" s="175"/>
      <c r="H670" s="175"/>
      <c r="I670" s="175"/>
      <c r="J670" s="175"/>
      <c r="K670" s="175"/>
      <c r="L670" s="175"/>
      <c r="M670" s="175"/>
      <c r="N670" s="175"/>
      <c r="O670" s="175"/>
      <c r="P670" s="175"/>
      <c r="Q670" s="175"/>
      <c r="R670" s="175"/>
      <c r="S670" s="175"/>
      <c r="T670" s="175"/>
      <c r="U670" s="175"/>
      <c r="V670" s="175"/>
      <c r="W670" s="175"/>
      <c r="X670" s="175"/>
      <c r="Y670" s="175"/>
      <c r="Z670" s="175"/>
    </row>
    <row r="671" ht="15.75" customHeight="1">
      <c r="A671" s="175"/>
      <c r="B671" s="175"/>
      <c r="C671" s="175"/>
      <c r="D671" s="175"/>
      <c r="E671" s="175"/>
      <c r="F671" s="175"/>
      <c r="G671" s="175"/>
      <c r="H671" s="175"/>
      <c r="I671" s="175"/>
      <c r="J671" s="175"/>
      <c r="K671" s="175"/>
      <c r="L671" s="175"/>
      <c r="M671" s="175"/>
      <c r="N671" s="175"/>
      <c r="O671" s="175"/>
      <c r="P671" s="175"/>
      <c r="Q671" s="175"/>
      <c r="R671" s="175"/>
      <c r="S671" s="175"/>
      <c r="T671" s="175"/>
      <c r="U671" s="175"/>
      <c r="V671" s="175"/>
      <c r="W671" s="175"/>
      <c r="X671" s="175"/>
      <c r="Y671" s="175"/>
      <c r="Z671" s="175"/>
    </row>
    <row r="672" ht="15.75" customHeight="1">
      <c r="A672" s="175"/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  <c r="N672" s="175"/>
      <c r="O672" s="175"/>
      <c r="P672" s="175"/>
      <c r="Q672" s="175"/>
      <c r="R672" s="175"/>
      <c r="S672" s="175"/>
      <c r="T672" s="175"/>
      <c r="U672" s="175"/>
      <c r="V672" s="175"/>
      <c r="W672" s="175"/>
      <c r="X672" s="175"/>
      <c r="Y672" s="175"/>
      <c r="Z672" s="175"/>
    </row>
    <row r="673" ht="15.75" customHeight="1">
      <c r="A673" s="175"/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</row>
    <row r="674" ht="15.75" customHeight="1">
      <c r="A674" s="175"/>
      <c r="B674" s="175"/>
      <c r="C674" s="175"/>
      <c r="D674" s="175"/>
      <c r="E674" s="175"/>
      <c r="F674" s="175"/>
      <c r="G674" s="175"/>
      <c r="H674" s="175"/>
      <c r="I674" s="175"/>
      <c r="J674" s="175"/>
      <c r="K674" s="175"/>
      <c r="L674" s="175"/>
      <c r="M674" s="175"/>
      <c r="N674" s="175"/>
      <c r="O674" s="175"/>
      <c r="P674" s="175"/>
      <c r="Q674" s="175"/>
      <c r="R674" s="175"/>
      <c r="S674" s="175"/>
      <c r="T674" s="175"/>
      <c r="U674" s="175"/>
      <c r="V674" s="175"/>
      <c r="W674" s="175"/>
      <c r="X674" s="175"/>
      <c r="Y674" s="175"/>
      <c r="Z674" s="175"/>
    </row>
    <row r="675" ht="15.75" customHeight="1">
      <c r="A675" s="175"/>
      <c r="B675" s="175"/>
      <c r="C675" s="175"/>
      <c r="D675" s="175"/>
      <c r="E675" s="175"/>
      <c r="F675" s="175"/>
      <c r="G675" s="175"/>
      <c r="H675" s="175"/>
      <c r="I675" s="175"/>
      <c r="J675" s="175"/>
      <c r="K675" s="175"/>
      <c r="L675" s="175"/>
      <c r="M675" s="175"/>
      <c r="N675" s="175"/>
      <c r="O675" s="175"/>
      <c r="P675" s="175"/>
      <c r="Q675" s="175"/>
      <c r="R675" s="175"/>
      <c r="S675" s="175"/>
      <c r="T675" s="175"/>
      <c r="U675" s="175"/>
      <c r="V675" s="175"/>
      <c r="W675" s="175"/>
      <c r="X675" s="175"/>
      <c r="Y675" s="175"/>
      <c r="Z675" s="175"/>
    </row>
    <row r="676" ht="15.75" customHeight="1">
      <c r="A676" s="175"/>
      <c r="B676" s="175"/>
      <c r="C676" s="175"/>
      <c r="D676" s="175"/>
      <c r="E676" s="175"/>
      <c r="F676" s="175"/>
      <c r="G676" s="175"/>
      <c r="H676" s="175"/>
      <c r="I676" s="175"/>
      <c r="J676" s="175"/>
      <c r="K676" s="175"/>
      <c r="L676" s="175"/>
      <c r="M676" s="175"/>
      <c r="N676" s="175"/>
      <c r="O676" s="175"/>
      <c r="P676" s="175"/>
      <c r="Q676" s="175"/>
      <c r="R676" s="175"/>
      <c r="S676" s="175"/>
      <c r="T676" s="175"/>
      <c r="U676" s="175"/>
      <c r="V676" s="175"/>
      <c r="W676" s="175"/>
      <c r="X676" s="175"/>
      <c r="Y676" s="175"/>
      <c r="Z676" s="175"/>
    </row>
    <row r="677" ht="15.75" customHeight="1">
      <c r="A677" s="175"/>
      <c r="B677" s="175"/>
      <c r="C677" s="175"/>
      <c r="D677" s="175"/>
      <c r="E677" s="175"/>
      <c r="F677" s="175"/>
      <c r="G677" s="175"/>
      <c r="H677" s="175"/>
      <c r="I677" s="175"/>
      <c r="J677" s="175"/>
      <c r="K677" s="175"/>
      <c r="L677" s="175"/>
      <c r="M677" s="175"/>
      <c r="N677" s="175"/>
      <c r="O677" s="175"/>
      <c r="P677" s="175"/>
      <c r="Q677" s="175"/>
      <c r="R677" s="175"/>
      <c r="S677" s="175"/>
      <c r="T677" s="175"/>
      <c r="U677" s="175"/>
      <c r="V677" s="175"/>
      <c r="W677" s="175"/>
      <c r="X677" s="175"/>
      <c r="Y677" s="175"/>
      <c r="Z677" s="175"/>
    </row>
    <row r="678" ht="15.75" customHeight="1">
      <c r="A678" s="175"/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  <c r="N678" s="175"/>
      <c r="O678" s="175"/>
      <c r="P678" s="175"/>
      <c r="Q678" s="175"/>
      <c r="R678" s="175"/>
      <c r="S678" s="175"/>
      <c r="T678" s="175"/>
      <c r="U678" s="175"/>
      <c r="V678" s="175"/>
      <c r="W678" s="175"/>
      <c r="X678" s="175"/>
      <c r="Y678" s="175"/>
      <c r="Z678" s="175"/>
    </row>
    <row r="679" ht="15.75" customHeight="1">
      <c r="A679" s="175"/>
      <c r="B679" s="175"/>
      <c r="C679" s="175"/>
      <c r="D679" s="175"/>
      <c r="E679" s="175"/>
      <c r="F679" s="175"/>
      <c r="G679" s="175"/>
      <c r="H679" s="175"/>
      <c r="I679" s="175"/>
      <c r="J679" s="175"/>
      <c r="K679" s="175"/>
      <c r="L679" s="175"/>
      <c r="M679" s="175"/>
      <c r="N679" s="175"/>
      <c r="O679" s="175"/>
      <c r="P679" s="175"/>
      <c r="Q679" s="175"/>
      <c r="R679" s="175"/>
      <c r="S679" s="175"/>
      <c r="T679" s="175"/>
      <c r="U679" s="175"/>
      <c r="V679" s="175"/>
      <c r="W679" s="175"/>
      <c r="X679" s="175"/>
      <c r="Y679" s="175"/>
      <c r="Z679" s="175"/>
    </row>
    <row r="680" ht="15.75" customHeight="1">
      <c r="A680" s="175"/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  <c r="N680" s="175"/>
      <c r="O680" s="175"/>
      <c r="P680" s="175"/>
      <c r="Q680" s="175"/>
      <c r="R680" s="175"/>
      <c r="S680" s="175"/>
      <c r="T680" s="175"/>
      <c r="U680" s="175"/>
      <c r="V680" s="175"/>
      <c r="W680" s="175"/>
      <c r="X680" s="175"/>
      <c r="Y680" s="175"/>
      <c r="Z680" s="175"/>
    </row>
    <row r="681" ht="15.75" customHeight="1">
      <c r="A681" s="175"/>
      <c r="B681" s="175"/>
      <c r="C681" s="175"/>
      <c r="D681" s="175"/>
      <c r="E681" s="175"/>
      <c r="F681" s="175"/>
      <c r="G681" s="175"/>
      <c r="H681" s="175"/>
      <c r="I681" s="175"/>
      <c r="J681" s="175"/>
      <c r="K681" s="175"/>
      <c r="L681" s="175"/>
      <c r="M681" s="175"/>
      <c r="N681" s="175"/>
      <c r="O681" s="175"/>
      <c r="P681" s="175"/>
      <c r="Q681" s="175"/>
      <c r="R681" s="175"/>
      <c r="S681" s="175"/>
      <c r="T681" s="175"/>
      <c r="U681" s="175"/>
      <c r="V681" s="175"/>
      <c r="W681" s="175"/>
      <c r="X681" s="175"/>
      <c r="Y681" s="175"/>
      <c r="Z681" s="175"/>
    </row>
    <row r="682" ht="15.75" customHeight="1">
      <c r="A682" s="175"/>
      <c r="B682" s="175"/>
      <c r="C682" s="175"/>
      <c r="D682" s="175"/>
      <c r="E682" s="175"/>
      <c r="F682" s="175"/>
      <c r="G682" s="175"/>
      <c r="H682" s="175"/>
      <c r="I682" s="175"/>
      <c r="J682" s="175"/>
      <c r="K682" s="175"/>
      <c r="L682" s="175"/>
      <c r="M682" s="175"/>
      <c r="N682" s="175"/>
      <c r="O682" s="175"/>
      <c r="P682" s="175"/>
      <c r="Q682" s="175"/>
      <c r="R682" s="175"/>
      <c r="S682" s="175"/>
      <c r="T682" s="175"/>
      <c r="U682" s="175"/>
      <c r="V682" s="175"/>
      <c r="W682" s="175"/>
      <c r="X682" s="175"/>
      <c r="Y682" s="175"/>
      <c r="Z682" s="175"/>
    </row>
    <row r="683" ht="15.75" customHeight="1">
      <c r="A683" s="175"/>
      <c r="B683" s="175"/>
      <c r="C683" s="175"/>
      <c r="D683" s="175"/>
      <c r="E683" s="175"/>
      <c r="F683" s="175"/>
      <c r="G683" s="175"/>
      <c r="H683" s="175"/>
      <c r="I683" s="175"/>
      <c r="J683" s="175"/>
      <c r="K683" s="175"/>
      <c r="L683" s="175"/>
      <c r="M683" s="175"/>
      <c r="N683" s="175"/>
      <c r="O683" s="175"/>
      <c r="P683" s="175"/>
      <c r="Q683" s="175"/>
      <c r="R683" s="175"/>
      <c r="S683" s="175"/>
      <c r="T683" s="175"/>
      <c r="U683" s="175"/>
      <c r="V683" s="175"/>
      <c r="W683" s="175"/>
      <c r="X683" s="175"/>
      <c r="Y683" s="175"/>
      <c r="Z683" s="175"/>
    </row>
    <row r="684" ht="15.75" customHeight="1">
      <c r="A684" s="175"/>
      <c r="B684" s="175"/>
      <c r="C684" s="175"/>
      <c r="D684" s="175"/>
      <c r="E684" s="175"/>
      <c r="F684" s="175"/>
      <c r="G684" s="175"/>
      <c r="H684" s="175"/>
      <c r="I684" s="175"/>
      <c r="J684" s="175"/>
      <c r="K684" s="175"/>
      <c r="L684" s="175"/>
      <c r="M684" s="175"/>
      <c r="N684" s="175"/>
      <c r="O684" s="175"/>
      <c r="P684" s="175"/>
      <c r="Q684" s="175"/>
      <c r="R684" s="175"/>
      <c r="S684" s="175"/>
      <c r="T684" s="175"/>
      <c r="U684" s="175"/>
      <c r="V684" s="175"/>
      <c r="W684" s="175"/>
      <c r="X684" s="175"/>
      <c r="Y684" s="175"/>
      <c r="Z684" s="175"/>
    </row>
    <row r="685" ht="15.75" customHeight="1">
      <c r="A685" s="175"/>
      <c r="B685" s="175"/>
      <c r="C685" s="175"/>
      <c r="D685" s="175"/>
      <c r="E685" s="175"/>
      <c r="F685" s="175"/>
      <c r="G685" s="175"/>
      <c r="H685" s="175"/>
      <c r="I685" s="175"/>
      <c r="J685" s="175"/>
      <c r="K685" s="175"/>
      <c r="L685" s="175"/>
      <c r="M685" s="175"/>
      <c r="N685" s="175"/>
      <c r="O685" s="175"/>
      <c r="P685" s="175"/>
      <c r="Q685" s="175"/>
      <c r="R685" s="175"/>
      <c r="S685" s="175"/>
      <c r="T685" s="175"/>
      <c r="U685" s="175"/>
      <c r="V685" s="175"/>
      <c r="W685" s="175"/>
      <c r="X685" s="175"/>
      <c r="Y685" s="175"/>
      <c r="Z685" s="175"/>
    </row>
    <row r="686" ht="15.75" customHeight="1">
      <c r="A686" s="175"/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175"/>
      <c r="N686" s="175"/>
      <c r="O686" s="175"/>
      <c r="P686" s="175"/>
      <c r="Q686" s="175"/>
      <c r="R686" s="175"/>
      <c r="S686" s="175"/>
      <c r="T686" s="175"/>
      <c r="U686" s="175"/>
      <c r="V686" s="175"/>
      <c r="W686" s="175"/>
      <c r="X686" s="175"/>
      <c r="Y686" s="175"/>
      <c r="Z686" s="175"/>
    </row>
    <row r="687" ht="15.75" customHeight="1">
      <c r="A687" s="175"/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  <c r="M687" s="175"/>
      <c r="N687" s="175"/>
      <c r="O687" s="175"/>
      <c r="P687" s="175"/>
      <c r="Q687" s="175"/>
      <c r="R687" s="175"/>
      <c r="S687" s="175"/>
      <c r="T687" s="175"/>
      <c r="U687" s="175"/>
      <c r="V687" s="175"/>
      <c r="W687" s="175"/>
      <c r="X687" s="175"/>
      <c r="Y687" s="175"/>
      <c r="Z687" s="175"/>
    </row>
    <row r="688" ht="15.75" customHeight="1">
      <c r="A688" s="175"/>
      <c r="B688" s="175"/>
      <c r="C688" s="175"/>
      <c r="D688" s="175"/>
      <c r="E688" s="175"/>
      <c r="F688" s="175"/>
      <c r="G688" s="175"/>
      <c r="H688" s="175"/>
      <c r="I688" s="175"/>
      <c r="J688" s="175"/>
      <c r="K688" s="175"/>
      <c r="L688" s="175"/>
      <c r="M688" s="175"/>
      <c r="N688" s="175"/>
      <c r="O688" s="175"/>
      <c r="P688" s="175"/>
      <c r="Q688" s="175"/>
      <c r="R688" s="175"/>
      <c r="S688" s="175"/>
      <c r="T688" s="175"/>
      <c r="U688" s="175"/>
      <c r="V688" s="175"/>
      <c r="W688" s="175"/>
      <c r="X688" s="175"/>
      <c r="Y688" s="175"/>
      <c r="Z688" s="175"/>
    </row>
    <row r="689" ht="15.75" customHeight="1">
      <c r="A689" s="175"/>
      <c r="B689" s="175"/>
      <c r="C689" s="175"/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  <c r="N689" s="175"/>
      <c r="O689" s="175"/>
      <c r="P689" s="175"/>
      <c r="Q689" s="175"/>
      <c r="R689" s="175"/>
      <c r="S689" s="175"/>
      <c r="T689" s="175"/>
      <c r="U689" s="175"/>
      <c r="V689" s="175"/>
      <c r="W689" s="175"/>
      <c r="X689" s="175"/>
      <c r="Y689" s="175"/>
      <c r="Z689" s="175"/>
    </row>
    <row r="690" ht="15.75" customHeight="1">
      <c r="A690" s="175"/>
      <c r="B690" s="175"/>
      <c r="C690" s="175"/>
      <c r="D690" s="175"/>
      <c r="E690" s="175"/>
      <c r="F690" s="175"/>
      <c r="G690" s="175"/>
      <c r="H690" s="175"/>
      <c r="I690" s="175"/>
      <c r="J690" s="175"/>
      <c r="K690" s="175"/>
      <c r="L690" s="175"/>
      <c r="M690" s="175"/>
      <c r="N690" s="175"/>
      <c r="O690" s="175"/>
      <c r="P690" s="175"/>
      <c r="Q690" s="175"/>
      <c r="R690" s="175"/>
      <c r="S690" s="175"/>
      <c r="T690" s="175"/>
      <c r="U690" s="175"/>
      <c r="V690" s="175"/>
      <c r="W690" s="175"/>
      <c r="X690" s="175"/>
      <c r="Y690" s="175"/>
      <c r="Z690" s="175"/>
    </row>
    <row r="691" ht="15.75" customHeight="1">
      <c r="A691" s="175"/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75"/>
      <c r="N691" s="175"/>
      <c r="O691" s="175"/>
      <c r="P691" s="175"/>
      <c r="Q691" s="175"/>
      <c r="R691" s="175"/>
      <c r="S691" s="175"/>
      <c r="T691" s="175"/>
      <c r="U691" s="175"/>
      <c r="V691" s="175"/>
      <c r="W691" s="175"/>
      <c r="X691" s="175"/>
      <c r="Y691" s="175"/>
      <c r="Z691" s="175"/>
    </row>
    <row r="692" ht="15.75" customHeight="1">
      <c r="A692" s="175"/>
      <c r="B692" s="175"/>
      <c r="C692" s="175"/>
      <c r="D692" s="175"/>
      <c r="E692" s="175"/>
      <c r="F692" s="175"/>
      <c r="G692" s="175"/>
      <c r="H692" s="175"/>
      <c r="I692" s="175"/>
      <c r="J692" s="175"/>
      <c r="K692" s="175"/>
      <c r="L692" s="175"/>
      <c r="M692" s="175"/>
      <c r="N692" s="175"/>
      <c r="O692" s="175"/>
      <c r="P692" s="175"/>
      <c r="Q692" s="175"/>
      <c r="R692" s="175"/>
      <c r="S692" s="175"/>
      <c r="T692" s="175"/>
      <c r="U692" s="175"/>
      <c r="V692" s="175"/>
      <c r="W692" s="175"/>
      <c r="X692" s="175"/>
      <c r="Y692" s="175"/>
      <c r="Z692" s="175"/>
    </row>
    <row r="693" ht="15.75" customHeight="1">
      <c r="A693" s="175"/>
      <c r="B693" s="175"/>
      <c r="C693" s="175"/>
      <c r="D693" s="175"/>
      <c r="E693" s="175"/>
      <c r="F693" s="175"/>
      <c r="G693" s="175"/>
      <c r="H693" s="175"/>
      <c r="I693" s="175"/>
      <c r="J693" s="175"/>
      <c r="K693" s="175"/>
      <c r="L693" s="175"/>
      <c r="M693" s="175"/>
      <c r="N693" s="175"/>
      <c r="O693" s="175"/>
      <c r="P693" s="175"/>
      <c r="Q693" s="175"/>
      <c r="R693" s="175"/>
      <c r="S693" s="175"/>
      <c r="T693" s="175"/>
      <c r="U693" s="175"/>
      <c r="V693" s="175"/>
      <c r="W693" s="175"/>
      <c r="X693" s="175"/>
      <c r="Y693" s="175"/>
      <c r="Z693" s="175"/>
    </row>
    <row r="694" ht="15.75" customHeight="1">
      <c r="A694" s="175"/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  <c r="N694" s="175"/>
      <c r="O694" s="175"/>
      <c r="P694" s="175"/>
      <c r="Q694" s="175"/>
      <c r="R694" s="175"/>
      <c r="S694" s="175"/>
      <c r="T694" s="175"/>
      <c r="U694" s="175"/>
      <c r="V694" s="175"/>
      <c r="W694" s="175"/>
      <c r="X694" s="175"/>
      <c r="Y694" s="175"/>
      <c r="Z694" s="175"/>
    </row>
    <row r="695" ht="15.75" customHeight="1">
      <c r="A695" s="175"/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  <c r="N695" s="175"/>
      <c r="O695" s="175"/>
      <c r="P695" s="175"/>
      <c r="Q695" s="175"/>
      <c r="R695" s="175"/>
      <c r="S695" s="175"/>
      <c r="T695" s="175"/>
      <c r="U695" s="175"/>
      <c r="V695" s="175"/>
      <c r="W695" s="175"/>
      <c r="X695" s="175"/>
      <c r="Y695" s="175"/>
      <c r="Z695" s="175"/>
    </row>
    <row r="696" ht="15.75" customHeight="1">
      <c r="A696" s="175"/>
      <c r="B696" s="175"/>
      <c r="C696" s="175"/>
      <c r="D696" s="175"/>
      <c r="E696" s="175"/>
      <c r="F696" s="175"/>
      <c r="G696" s="175"/>
      <c r="H696" s="175"/>
      <c r="I696" s="175"/>
      <c r="J696" s="175"/>
      <c r="K696" s="175"/>
      <c r="L696" s="175"/>
      <c r="M696" s="175"/>
      <c r="N696" s="175"/>
      <c r="O696" s="175"/>
      <c r="P696" s="175"/>
      <c r="Q696" s="175"/>
      <c r="R696" s="175"/>
      <c r="S696" s="175"/>
      <c r="T696" s="175"/>
      <c r="U696" s="175"/>
      <c r="V696" s="175"/>
      <c r="W696" s="175"/>
      <c r="X696" s="175"/>
      <c r="Y696" s="175"/>
      <c r="Z696" s="175"/>
    </row>
    <row r="697" ht="15.75" customHeight="1">
      <c r="A697" s="175"/>
      <c r="B697" s="175"/>
      <c r="C697" s="175"/>
      <c r="D697" s="175"/>
      <c r="E697" s="175"/>
      <c r="F697" s="175"/>
      <c r="G697" s="175"/>
      <c r="H697" s="175"/>
      <c r="I697" s="175"/>
      <c r="J697" s="175"/>
      <c r="K697" s="175"/>
      <c r="L697" s="175"/>
      <c r="M697" s="175"/>
      <c r="N697" s="175"/>
      <c r="O697" s="175"/>
      <c r="P697" s="175"/>
      <c r="Q697" s="175"/>
      <c r="R697" s="175"/>
      <c r="S697" s="175"/>
      <c r="T697" s="175"/>
      <c r="U697" s="175"/>
      <c r="V697" s="175"/>
      <c r="W697" s="175"/>
      <c r="X697" s="175"/>
      <c r="Y697" s="175"/>
      <c r="Z697" s="175"/>
    </row>
    <row r="698" ht="15.75" customHeight="1">
      <c r="A698" s="175"/>
      <c r="B698" s="175"/>
      <c r="C698" s="175"/>
      <c r="D698" s="175"/>
      <c r="E698" s="175"/>
      <c r="F698" s="175"/>
      <c r="G698" s="175"/>
      <c r="H698" s="175"/>
      <c r="I698" s="175"/>
      <c r="J698" s="175"/>
      <c r="K698" s="175"/>
      <c r="L698" s="175"/>
      <c r="M698" s="175"/>
      <c r="N698" s="175"/>
      <c r="O698" s="175"/>
      <c r="P698" s="175"/>
      <c r="Q698" s="175"/>
      <c r="R698" s="175"/>
      <c r="S698" s="175"/>
      <c r="T698" s="175"/>
      <c r="U698" s="175"/>
      <c r="V698" s="175"/>
      <c r="W698" s="175"/>
      <c r="X698" s="175"/>
      <c r="Y698" s="175"/>
      <c r="Z698" s="175"/>
    </row>
    <row r="699" ht="15.75" customHeight="1">
      <c r="A699" s="175"/>
      <c r="B699" s="175"/>
      <c r="C699" s="175"/>
      <c r="D699" s="175"/>
      <c r="E699" s="175"/>
      <c r="F699" s="175"/>
      <c r="G699" s="175"/>
      <c r="H699" s="175"/>
      <c r="I699" s="175"/>
      <c r="J699" s="175"/>
      <c r="K699" s="175"/>
      <c r="L699" s="175"/>
      <c r="M699" s="175"/>
      <c r="N699" s="175"/>
      <c r="O699" s="175"/>
      <c r="P699" s="175"/>
      <c r="Q699" s="175"/>
      <c r="R699" s="175"/>
      <c r="S699" s="175"/>
      <c r="T699" s="175"/>
      <c r="U699" s="175"/>
      <c r="V699" s="175"/>
      <c r="W699" s="175"/>
      <c r="X699" s="175"/>
      <c r="Y699" s="175"/>
      <c r="Z699" s="175"/>
    </row>
    <row r="700" ht="15.75" customHeight="1">
      <c r="A700" s="175"/>
      <c r="B700" s="175"/>
      <c r="C700" s="175"/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  <c r="N700" s="175"/>
      <c r="O700" s="175"/>
      <c r="P700" s="175"/>
      <c r="Q700" s="175"/>
      <c r="R700" s="175"/>
      <c r="S700" s="175"/>
      <c r="T700" s="175"/>
      <c r="U700" s="175"/>
      <c r="V700" s="175"/>
      <c r="W700" s="175"/>
      <c r="X700" s="175"/>
      <c r="Y700" s="175"/>
      <c r="Z700" s="175"/>
    </row>
    <row r="701" ht="15.75" customHeight="1">
      <c r="A701" s="175"/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  <c r="N701" s="175"/>
      <c r="O701" s="175"/>
      <c r="P701" s="175"/>
      <c r="Q701" s="175"/>
      <c r="R701" s="175"/>
      <c r="S701" s="175"/>
      <c r="T701" s="175"/>
      <c r="U701" s="175"/>
      <c r="V701" s="175"/>
      <c r="W701" s="175"/>
      <c r="X701" s="175"/>
      <c r="Y701" s="175"/>
      <c r="Z701" s="175"/>
    </row>
    <row r="702" ht="15.75" customHeight="1">
      <c r="A702" s="175"/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  <c r="N702" s="175"/>
      <c r="O702" s="175"/>
      <c r="P702" s="175"/>
      <c r="Q702" s="175"/>
      <c r="R702" s="175"/>
      <c r="S702" s="175"/>
      <c r="T702" s="175"/>
      <c r="U702" s="175"/>
      <c r="V702" s="175"/>
      <c r="W702" s="175"/>
      <c r="X702" s="175"/>
      <c r="Y702" s="175"/>
      <c r="Z702" s="175"/>
    </row>
    <row r="703" ht="15.75" customHeight="1">
      <c r="A703" s="175"/>
      <c r="B703" s="175"/>
      <c r="C703" s="175"/>
      <c r="D703" s="175"/>
      <c r="E703" s="175"/>
      <c r="F703" s="175"/>
      <c r="G703" s="175"/>
      <c r="H703" s="175"/>
      <c r="I703" s="175"/>
      <c r="J703" s="175"/>
      <c r="K703" s="175"/>
      <c r="L703" s="175"/>
      <c r="M703" s="175"/>
      <c r="N703" s="175"/>
      <c r="O703" s="175"/>
      <c r="P703" s="175"/>
      <c r="Q703" s="175"/>
      <c r="R703" s="175"/>
      <c r="S703" s="175"/>
      <c r="T703" s="175"/>
      <c r="U703" s="175"/>
      <c r="V703" s="175"/>
      <c r="W703" s="175"/>
      <c r="X703" s="175"/>
      <c r="Y703" s="175"/>
      <c r="Z703" s="175"/>
    </row>
    <row r="704" ht="15.75" customHeight="1">
      <c r="A704" s="175"/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75"/>
      <c r="N704" s="175"/>
      <c r="O704" s="175"/>
      <c r="P704" s="175"/>
      <c r="Q704" s="175"/>
      <c r="R704" s="175"/>
      <c r="S704" s="175"/>
      <c r="T704" s="175"/>
      <c r="U704" s="175"/>
      <c r="V704" s="175"/>
      <c r="W704" s="175"/>
      <c r="X704" s="175"/>
      <c r="Y704" s="175"/>
      <c r="Z704" s="175"/>
    </row>
    <row r="705" ht="15.75" customHeight="1">
      <c r="A705" s="175"/>
      <c r="B705" s="175"/>
      <c r="C705" s="175"/>
      <c r="D705" s="175"/>
      <c r="E705" s="175"/>
      <c r="F705" s="175"/>
      <c r="G705" s="175"/>
      <c r="H705" s="175"/>
      <c r="I705" s="175"/>
      <c r="J705" s="175"/>
      <c r="K705" s="175"/>
      <c r="L705" s="175"/>
      <c r="M705" s="175"/>
      <c r="N705" s="175"/>
      <c r="O705" s="175"/>
      <c r="P705" s="175"/>
      <c r="Q705" s="175"/>
      <c r="R705" s="175"/>
      <c r="S705" s="175"/>
      <c r="T705" s="175"/>
      <c r="U705" s="175"/>
      <c r="V705" s="175"/>
      <c r="W705" s="175"/>
      <c r="X705" s="175"/>
      <c r="Y705" s="175"/>
      <c r="Z705" s="175"/>
    </row>
    <row r="706" ht="15.75" customHeight="1">
      <c r="A706" s="175"/>
      <c r="B706" s="175"/>
      <c r="C706" s="175"/>
      <c r="D706" s="175"/>
      <c r="E706" s="175"/>
      <c r="F706" s="175"/>
      <c r="G706" s="175"/>
      <c r="H706" s="175"/>
      <c r="I706" s="175"/>
      <c r="J706" s="175"/>
      <c r="K706" s="175"/>
      <c r="L706" s="175"/>
      <c r="M706" s="175"/>
      <c r="N706" s="175"/>
      <c r="O706" s="175"/>
      <c r="P706" s="175"/>
      <c r="Q706" s="175"/>
      <c r="R706" s="175"/>
      <c r="S706" s="175"/>
      <c r="T706" s="175"/>
      <c r="U706" s="175"/>
      <c r="V706" s="175"/>
      <c r="W706" s="175"/>
      <c r="X706" s="175"/>
      <c r="Y706" s="175"/>
      <c r="Z706" s="175"/>
    </row>
    <row r="707" ht="15.75" customHeight="1">
      <c r="A707" s="175"/>
      <c r="B707" s="175"/>
      <c r="C707" s="175"/>
      <c r="D707" s="175"/>
      <c r="E707" s="175"/>
      <c r="F707" s="175"/>
      <c r="G707" s="175"/>
      <c r="H707" s="175"/>
      <c r="I707" s="175"/>
      <c r="J707" s="175"/>
      <c r="K707" s="175"/>
      <c r="L707" s="175"/>
      <c r="M707" s="175"/>
      <c r="N707" s="175"/>
      <c r="O707" s="175"/>
      <c r="P707" s="175"/>
      <c r="Q707" s="175"/>
      <c r="R707" s="175"/>
      <c r="S707" s="175"/>
      <c r="T707" s="175"/>
      <c r="U707" s="175"/>
      <c r="V707" s="175"/>
      <c r="W707" s="175"/>
      <c r="X707" s="175"/>
      <c r="Y707" s="175"/>
      <c r="Z707" s="175"/>
    </row>
    <row r="708" ht="15.75" customHeight="1">
      <c r="A708" s="175"/>
      <c r="B708" s="175"/>
      <c r="C708" s="175"/>
      <c r="D708" s="175"/>
      <c r="E708" s="175"/>
      <c r="F708" s="175"/>
      <c r="G708" s="175"/>
      <c r="H708" s="175"/>
      <c r="I708" s="175"/>
      <c r="J708" s="175"/>
      <c r="K708" s="175"/>
      <c r="L708" s="175"/>
      <c r="M708" s="175"/>
      <c r="N708" s="175"/>
      <c r="O708" s="175"/>
      <c r="P708" s="175"/>
      <c r="Q708" s="175"/>
      <c r="R708" s="175"/>
      <c r="S708" s="175"/>
      <c r="T708" s="175"/>
      <c r="U708" s="175"/>
      <c r="V708" s="175"/>
      <c r="W708" s="175"/>
      <c r="X708" s="175"/>
      <c r="Y708" s="175"/>
      <c r="Z708" s="175"/>
    </row>
    <row r="709" ht="15.75" customHeight="1">
      <c r="A709" s="175"/>
      <c r="B709" s="175"/>
      <c r="C709" s="175"/>
      <c r="D709" s="175"/>
      <c r="E709" s="175"/>
      <c r="F709" s="175"/>
      <c r="G709" s="175"/>
      <c r="H709" s="175"/>
      <c r="I709" s="175"/>
      <c r="J709" s="175"/>
      <c r="K709" s="175"/>
      <c r="L709" s="175"/>
      <c r="M709" s="175"/>
      <c r="N709" s="175"/>
      <c r="O709" s="175"/>
      <c r="P709" s="175"/>
      <c r="Q709" s="175"/>
      <c r="R709" s="175"/>
      <c r="S709" s="175"/>
      <c r="T709" s="175"/>
      <c r="U709" s="175"/>
      <c r="V709" s="175"/>
      <c r="W709" s="175"/>
      <c r="X709" s="175"/>
      <c r="Y709" s="175"/>
      <c r="Z709" s="175"/>
    </row>
    <row r="710" ht="15.75" customHeight="1">
      <c r="A710" s="175"/>
      <c r="B710" s="175"/>
      <c r="C710" s="175"/>
      <c r="D710" s="175"/>
      <c r="E710" s="175"/>
      <c r="F710" s="175"/>
      <c r="G710" s="175"/>
      <c r="H710" s="175"/>
      <c r="I710" s="175"/>
      <c r="J710" s="175"/>
      <c r="K710" s="175"/>
      <c r="L710" s="175"/>
      <c r="M710" s="175"/>
      <c r="N710" s="175"/>
      <c r="O710" s="175"/>
      <c r="P710" s="175"/>
      <c r="Q710" s="175"/>
      <c r="R710" s="175"/>
      <c r="S710" s="175"/>
      <c r="T710" s="175"/>
      <c r="U710" s="175"/>
      <c r="V710" s="175"/>
      <c r="W710" s="175"/>
      <c r="X710" s="175"/>
      <c r="Y710" s="175"/>
      <c r="Z710" s="175"/>
    </row>
    <row r="711" ht="15.75" customHeight="1">
      <c r="A711" s="175"/>
      <c r="B711" s="175"/>
      <c r="C711" s="175"/>
      <c r="D711" s="175"/>
      <c r="E711" s="175"/>
      <c r="F711" s="175"/>
      <c r="G711" s="175"/>
      <c r="H711" s="175"/>
      <c r="I711" s="175"/>
      <c r="J711" s="175"/>
      <c r="K711" s="175"/>
      <c r="L711" s="175"/>
      <c r="M711" s="175"/>
      <c r="N711" s="175"/>
      <c r="O711" s="175"/>
      <c r="P711" s="175"/>
      <c r="Q711" s="175"/>
      <c r="R711" s="175"/>
      <c r="S711" s="175"/>
      <c r="T711" s="175"/>
      <c r="U711" s="175"/>
      <c r="V711" s="175"/>
      <c r="W711" s="175"/>
      <c r="X711" s="175"/>
      <c r="Y711" s="175"/>
      <c r="Z711" s="175"/>
    </row>
    <row r="712" ht="15.75" customHeight="1">
      <c r="A712" s="175"/>
      <c r="B712" s="175"/>
      <c r="C712" s="175"/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  <c r="N712" s="175"/>
      <c r="O712" s="175"/>
      <c r="P712" s="175"/>
      <c r="Q712" s="175"/>
      <c r="R712" s="175"/>
      <c r="S712" s="175"/>
      <c r="T712" s="175"/>
      <c r="U712" s="175"/>
      <c r="V712" s="175"/>
      <c r="W712" s="175"/>
      <c r="X712" s="175"/>
      <c r="Y712" s="175"/>
      <c r="Z712" s="175"/>
    </row>
    <row r="713" ht="15.75" customHeight="1">
      <c r="A713" s="175"/>
      <c r="B713" s="175"/>
      <c r="C713" s="175"/>
      <c r="D713" s="175"/>
      <c r="E713" s="175"/>
      <c r="F713" s="175"/>
      <c r="G713" s="175"/>
      <c r="H713" s="175"/>
      <c r="I713" s="175"/>
      <c r="J713" s="175"/>
      <c r="K713" s="175"/>
      <c r="L713" s="175"/>
      <c r="M713" s="175"/>
      <c r="N713" s="175"/>
      <c r="O713" s="175"/>
      <c r="P713" s="175"/>
      <c r="Q713" s="175"/>
      <c r="R713" s="175"/>
      <c r="S713" s="175"/>
      <c r="T713" s="175"/>
      <c r="U713" s="175"/>
      <c r="V713" s="175"/>
      <c r="W713" s="175"/>
      <c r="X713" s="175"/>
      <c r="Y713" s="175"/>
      <c r="Z713" s="175"/>
    </row>
    <row r="714" ht="15.75" customHeight="1">
      <c r="A714" s="175"/>
      <c r="B714" s="175"/>
      <c r="C714" s="175"/>
      <c r="D714" s="175"/>
      <c r="E714" s="175"/>
      <c r="F714" s="175"/>
      <c r="G714" s="175"/>
      <c r="H714" s="175"/>
      <c r="I714" s="175"/>
      <c r="J714" s="175"/>
      <c r="K714" s="175"/>
      <c r="L714" s="175"/>
      <c r="M714" s="175"/>
      <c r="N714" s="175"/>
      <c r="O714" s="175"/>
      <c r="P714" s="175"/>
      <c r="Q714" s="175"/>
      <c r="R714" s="175"/>
      <c r="S714" s="175"/>
      <c r="T714" s="175"/>
      <c r="U714" s="175"/>
      <c r="V714" s="175"/>
      <c r="W714" s="175"/>
      <c r="X714" s="175"/>
      <c r="Y714" s="175"/>
      <c r="Z714" s="175"/>
    </row>
    <row r="715" ht="15.75" customHeight="1">
      <c r="A715" s="175"/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  <c r="M715" s="175"/>
      <c r="N715" s="175"/>
      <c r="O715" s="175"/>
      <c r="P715" s="175"/>
      <c r="Q715" s="175"/>
      <c r="R715" s="175"/>
      <c r="S715" s="175"/>
      <c r="T715" s="175"/>
      <c r="U715" s="175"/>
      <c r="V715" s="175"/>
      <c r="W715" s="175"/>
      <c r="X715" s="175"/>
      <c r="Y715" s="175"/>
      <c r="Z715" s="175"/>
    </row>
    <row r="716" ht="15.75" customHeight="1">
      <c r="A716" s="175"/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  <c r="N716" s="175"/>
      <c r="O716" s="175"/>
      <c r="P716" s="175"/>
      <c r="Q716" s="175"/>
      <c r="R716" s="175"/>
      <c r="S716" s="175"/>
      <c r="T716" s="175"/>
      <c r="U716" s="175"/>
      <c r="V716" s="175"/>
      <c r="W716" s="175"/>
      <c r="X716" s="175"/>
      <c r="Y716" s="175"/>
      <c r="Z716" s="175"/>
    </row>
    <row r="717" ht="15.75" customHeight="1">
      <c r="A717" s="175"/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75"/>
      <c r="N717" s="175"/>
      <c r="O717" s="175"/>
      <c r="P717" s="175"/>
      <c r="Q717" s="175"/>
      <c r="R717" s="175"/>
      <c r="S717" s="175"/>
      <c r="T717" s="175"/>
      <c r="U717" s="175"/>
      <c r="V717" s="175"/>
      <c r="W717" s="175"/>
      <c r="X717" s="175"/>
      <c r="Y717" s="175"/>
      <c r="Z717" s="175"/>
    </row>
    <row r="718" ht="15.75" customHeight="1">
      <c r="A718" s="175"/>
      <c r="B718" s="175"/>
      <c r="C718" s="175"/>
      <c r="D718" s="175"/>
      <c r="E718" s="175"/>
      <c r="F718" s="175"/>
      <c r="G718" s="175"/>
      <c r="H718" s="175"/>
      <c r="I718" s="175"/>
      <c r="J718" s="175"/>
      <c r="K718" s="175"/>
      <c r="L718" s="175"/>
      <c r="M718" s="175"/>
      <c r="N718" s="175"/>
      <c r="O718" s="175"/>
      <c r="P718" s="175"/>
      <c r="Q718" s="175"/>
      <c r="R718" s="175"/>
      <c r="S718" s="175"/>
      <c r="T718" s="175"/>
      <c r="U718" s="175"/>
      <c r="V718" s="175"/>
      <c r="W718" s="175"/>
      <c r="X718" s="175"/>
      <c r="Y718" s="175"/>
      <c r="Z718" s="175"/>
    </row>
    <row r="719" ht="15.75" customHeight="1">
      <c r="A719" s="175"/>
      <c r="B719" s="175"/>
      <c r="C719" s="175"/>
      <c r="D719" s="175"/>
      <c r="E719" s="175"/>
      <c r="F719" s="175"/>
      <c r="G719" s="175"/>
      <c r="H719" s="175"/>
      <c r="I719" s="175"/>
      <c r="J719" s="175"/>
      <c r="K719" s="175"/>
      <c r="L719" s="175"/>
      <c r="M719" s="175"/>
      <c r="N719" s="175"/>
      <c r="O719" s="175"/>
      <c r="P719" s="175"/>
      <c r="Q719" s="175"/>
      <c r="R719" s="175"/>
      <c r="S719" s="175"/>
      <c r="T719" s="175"/>
      <c r="U719" s="175"/>
      <c r="V719" s="175"/>
      <c r="W719" s="175"/>
      <c r="X719" s="175"/>
      <c r="Y719" s="175"/>
      <c r="Z719" s="175"/>
    </row>
    <row r="720" ht="15.75" customHeight="1">
      <c r="A720" s="175"/>
      <c r="B720" s="175"/>
      <c r="C720" s="175"/>
      <c r="D720" s="175"/>
      <c r="E720" s="175"/>
      <c r="F720" s="175"/>
      <c r="G720" s="175"/>
      <c r="H720" s="175"/>
      <c r="I720" s="175"/>
      <c r="J720" s="175"/>
      <c r="K720" s="175"/>
      <c r="L720" s="175"/>
      <c r="M720" s="175"/>
      <c r="N720" s="175"/>
      <c r="O720" s="175"/>
      <c r="P720" s="175"/>
      <c r="Q720" s="175"/>
      <c r="R720" s="175"/>
      <c r="S720" s="175"/>
      <c r="T720" s="175"/>
      <c r="U720" s="175"/>
      <c r="V720" s="175"/>
      <c r="W720" s="175"/>
      <c r="X720" s="175"/>
      <c r="Y720" s="175"/>
      <c r="Z720" s="175"/>
    </row>
    <row r="721" ht="15.75" customHeight="1">
      <c r="A721" s="175"/>
      <c r="B721" s="175"/>
      <c r="C721" s="175"/>
      <c r="D721" s="175"/>
      <c r="E721" s="175"/>
      <c r="F721" s="175"/>
      <c r="G721" s="175"/>
      <c r="H721" s="175"/>
      <c r="I721" s="175"/>
      <c r="J721" s="175"/>
      <c r="K721" s="175"/>
      <c r="L721" s="175"/>
      <c r="M721" s="175"/>
      <c r="N721" s="175"/>
      <c r="O721" s="175"/>
      <c r="P721" s="175"/>
      <c r="Q721" s="175"/>
      <c r="R721" s="175"/>
      <c r="S721" s="175"/>
      <c r="T721" s="175"/>
      <c r="U721" s="175"/>
      <c r="V721" s="175"/>
      <c r="W721" s="175"/>
      <c r="X721" s="175"/>
      <c r="Y721" s="175"/>
      <c r="Z721" s="175"/>
    </row>
    <row r="722" ht="15.75" customHeight="1">
      <c r="A722" s="175"/>
      <c r="B722" s="175"/>
      <c r="C722" s="175"/>
      <c r="D722" s="175"/>
      <c r="E722" s="175"/>
      <c r="F722" s="175"/>
      <c r="G722" s="175"/>
      <c r="H722" s="175"/>
      <c r="I722" s="175"/>
      <c r="J722" s="175"/>
      <c r="K722" s="175"/>
      <c r="L722" s="175"/>
      <c r="M722" s="175"/>
      <c r="N722" s="175"/>
      <c r="O722" s="175"/>
      <c r="P722" s="175"/>
      <c r="Q722" s="175"/>
      <c r="R722" s="175"/>
      <c r="S722" s="175"/>
      <c r="T722" s="175"/>
      <c r="U722" s="175"/>
      <c r="V722" s="175"/>
      <c r="W722" s="175"/>
      <c r="X722" s="175"/>
      <c r="Y722" s="175"/>
      <c r="Z722" s="175"/>
    </row>
    <row r="723" ht="15.75" customHeight="1">
      <c r="A723" s="175"/>
      <c r="B723" s="175"/>
      <c r="C723" s="175"/>
      <c r="D723" s="175"/>
      <c r="E723" s="175"/>
      <c r="F723" s="175"/>
      <c r="G723" s="175"/>
      <c r="H723" s="175"/>
      <c r="I723" s="175"/>
      <c r="J723" s="175"/>
      <c r="K723" s="175"/>
      <c r="L723" s="175"/>
      <c r="M723" s="175"/>
      <c r="N723" s="175"/>
      <c r="O723" s="175"/>
      <c r="P723" s="175"/>
      <c r="Q723" s="175"/>
      <c r="R723" s="175"/>
      <c r="S723" s="175"/>
      <c r="T723" s="175"/>
      <c r="U723" s="175"/>
      <c r="V723" s="175"/>
      <c r="W723" s="175"/>
      <c r="X723" s="175"/>
      <c r="Y723" s="175"/>
      <c r="Z723" s="175"/>
    </row>
    <row r="724" ht="15.75" customHeight="1">
      <c r="A724" s="175"/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  <c r="N724" s="175"/>
      <c r="O724" s="175"/>
      <c r="P724" s="175"/>
      <c r="Q724" s="175"/>
      <c r="R724" s="175"/>
      <c r="S724" s="175"/>
      <c r="T724" s="175"/>
      <c r="U724" s="175"/>
      <c r="V724" s="175"/>
      <c r="W724" s="175"/>
      <c r="X724" s="175"/>
      <c r="Y724" s="175"/>
      <c r="Z724" s="175"/>
    </row>
    <row r="725" ht="15.75" customHeight="1">
      <c r="A725" s="175"/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  <c r="N725" s="175"/>
      <c r="O725" s="175"/>
      <c r="P725" s="175"/>
      <c r="Q725" s="175"/>
      <c r="R725" s="175"/>
      <c r="S725" s="175"/>
      <c r="T725" s="175"/>
      <c r="U725" s="175"/>
      <c r="V725" s="175"/>
      <c r="W725" s="175"/>
      <c r="X725" s="175"/>
      <c r="Y725" s="175"/>
      <c r="Z725" s="175"/>
    </row>
    <row r="726" ht="15.75" customHeight="1">
      <c r="A726" s="175"/>
      <c r="B726" s="175"/>
      <c r="C726" s="175"/>
      <c r="D726" s="175"/>
      <c r="E726" s="175"/>
      <c r="F726" s="175"/>
      <c r="G726" s="175"/>
      <c r="H726" s="175"/>
      <c r="I726" s="175"/>
      <c r="J726" s="175"/>
      <c r="K726" s="175"/>
      <c r="L726" s="175"/>
      <c r="M726" s="175"/>
      <c r="N726" s="175"/>
      <c r="O726" s="175"/>
      <c r="P726" s="175"/>
      <c r="Q726" s="175"/>
      <c r="R726" s="175"/>
      <c r="S726" s="175"/>
      <c r="T726" s="175"/>
      <c r="U726" s="175"/>
      <c r="V726" s="175"/>
      <c r="W726" s="175"/>
      <c r="X726" s="175"/>
      <c r="Y726" s="175"/>
      <c r="Z726" s="175"/>
    </row>
    <row r="727" ht="15.75" customHeight="1">
      <c r="A727" s="175"/>
      <c r="B727" s="175"/>
      <c r="C727" s="175"/>
      <c r="D727" s="175"/>
      <c r="E727" s="175"/>
      <c r="F727" s="175"/>
      <c r="G727" s="175"/>
      <c r="H727" s="175"/>
      <c r="I727" s="175"/>
      <c r="J727" s="175"/>
      <c r="K727" s="175"/>
      <c r="L727" s="175"/>
      <c r="M727" s="175"/>
      <c r="N727" s="175"/>
      <c r="O727" s="175"/>
      <c r="P727" s="175"/>
      <c r="Q727" s="175"/>
      <c r="R727" s="175"/>
      <c r="S727" s="175"/>
      <c r="T727" s="175"/>
      <c r="U727" s="175"/>
      <c r="V727" s="175"/>
      <c r="W727" s="175"/>
      <c r="X727" s="175"/>
      <c r="Y727" s="175"/>
      <c r="Z727" s="175"/>
    </row>
    <row r="728" ht="15.75" customHeight="1">
      <c r="A728" s="175"/>
      <c r="B728" s="175"/>
      <c r="C728" s="175"/>
      <c r="D728" s="175"/>
      <c r="E728" s="175"/>
      <c r="F728" s="175"/>
      <c r="G728" s="175"/>
      <c r="H728" s="175"/>
      <c r="I728" s="175"/>
      <c r="J728" s="175"/>
      <c r="K728" s="175"/>
      <c r="L728" s="175"/>
      <c r="M728" s="175"/>
      <c r="N728" s="175"/>
      <c r="O728" s="175"/>
      <c r="P728" s="175"/>
      <c r="Q728" s="175"/>
      <c r="R728" s="175"/>
      <c r="S728" s="175"/>
      <c r="T728" s="175"/>
      <c r="U728" s="175"/>
      <c r="V728" s="175"/>
      <c r="W728" s="175"/>
      <c r="X728" s="175"/>
      <c r="Y728" s="175"/>
      <c r="Z728" s="175"/>
    </row>
    <row r="729" ht="15.75" customHeight="1">
      <c r="A729" s="175"/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  <c r="M729" s="175"/>
      <c r="N729" s="175"/>
      <c r="O729" s="175"/>
      <c r="P729" s="175"/>
      <c r="Q729" s="175"/>
      <c r="R729" s="175"/>
      <c r="S729" s="175"/>
      <c r="T729" s="175"/>
      <c r="U729" s="175"/>
      <c r="V729" s="175"/>
      <c r="W729" s="175"/>
      <c r="X729" s="175"/>
      <c r="Y729" s="175"/>
      <c r="Z729" s="175"/>
    </row>
    <row r="730" ht="15.75" customHeight="1">
      <c r="A730" s="175"/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  <c r="N730" s="175"/>
      <c r="O730" s="175"/>
      <c r="P730" s="175"/>
      <c r="Q730" s="175"/>
      <c r="R730" s="175"/>
      <c r="S730" s="175"/>
      <c r="T730" s="175"/>
      <c r="U730" s="175"/>
      <c r="V730" s="175"/>
      <c r="W730" s="175"/>
      <c r="X730" s="175"/>
      <c r="Y730" s="175"/>
      <c r="Z730" s="175"/>
    </row>
    <row r="731" ht="15.75" customHeight="1">
      <c r="A731" s="175"/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  <c r="N731" s="175"/>
      <c r="O731" s="175"/>
      <c r="P731" s="175"/>
      <c r="Q731" s="175"/>
      <c r="R731" s="175"/>
      <c r="S731" s="175"/>
      <c r="T731" s="175"/>
      <c r="U731" s="175"/>
      <c r="V731" s="175"/>
      <c r="W731" s="175"/>
      <c r="X731" s="175"/>
      <c r="Y731" s="175"/>
      <c r="Z731" s="175"/>
    </row>
    <row r="732" ht="15.75" customHeight="1">
      <c r="A732" s="175"/>
      <c r="B732" s="175"/>
      <c r="C732" s="175"/>
      <c r="D732" s="175"/>
      <c r="E732" s="175"/>
      <c r="F732" s="175"/>
      <c r="G732" s="175"/>
      <c r="H732" s="175"/>
      <c r="I732" s="175"/>
      <c r="J732" s="175"/>
      <c r="K732" s="175"/>
      <c r="L732" s="175"/>
      <c r="M732" s="175"/>
      <c r="N732" s="175"/>
      <c r="O732" s="175"/>
      <c r="P732" s="175"/>
      <c r="Q732" s="175"/>
      <c r="R732" s="175"/>
      <c r="S732" s="175"/>
      <c r="T732" s="175"/>
      <c r="U732" s="175"/>
      <c r="V732" s="175"/>
      <c r="W732" s="175"/>
      <c r="X732" s="175"/>
      <c r="Y732" s="175"/>
      <c r="Z732" s="175"/>
    </row>
    <row r="733" ht="15.75" customHeight="1">
      <c r="A733" s="175"/>
      <c r="B733" s="175"/>
      <c r="C733" s="175"/>
      <c r="D733" s="175"/>
      <c r="E733" s="175"/>
      <c r="F733" s="175"/>
      <c r="G733" s="175"/>
      <c r="H733" s="175"/>
      <c r="I733" s="175"/>
      <c r="J733" s="175"/>
      <c r="K733" s="175"/>
      <c r="L733" s="175"/>
      <c r="M733" s="175"/>
      <c r="N733" s="175"/>
      <c r="O733" s="175"/>
      <c r="P733" s="175"/>
      <c r="Q733" s="175"/>
      <c r="R733" s="175"/>
      <c r="S733" s="175"/>
      <c r="T733" s="175"/>
      <c r="U733" s="175"/>
      <c r="V733" s="175"/>
      <c r="W733" s="175"/>
      <c r="X733" s="175"/>
      <c r="Y733" s="175"/>
      <c r="Z733" s="175"/>
    </row>
    <row r="734" ht="15.75" customHeight="1">
      <c r="A734" s="175"/>
      <c r="B734" s="175"/>
      <c r="C734" s="175"/>
      <c r="D734" s="175"/>
      <c r="E734" s="175"/>
      <c r="F734" s="175"/>
      <c r="G734" s="175"/>
      <c r="H734" s="175"/>
      <c r="I734" s="175"/>
      <c r="J734" s="175"/>
      <c r="K734" s="175"/>
      <c r="L734" s="175"/>
      <c r="M734" s="175"/>
      <c r="N734" s="175"/>
      <c r="O734" s="175"/>
      <c r="P734" s="175"/>
      <c r="Q734" s="175"/>
      <c r="R734" s="175"/>
      <c r="S734" s="175"/>
      <c r="T734" s="175"/>
      <c r="U734" s="175"/>
      <c r="V734" s="175"/>
      <c r="W734" s="175"/>
      <c r="X734" s="175"/>
      <c r="Y734" s="175"/>
      <c r="Z734" s="175"/>
    </row>
    <row r="735" ht="15.75" customHeight="1">
      <c r="A735" s="175"/>
      <c r="B735" s="175"/>
      <c r="C735" s="175"/>
      <c r="D735" s="175"/>
      <c r="E735" s="175"/>
      <c r="F735" s="175"/>
      <c r="G735" s="175"/>
      <c r="H735" s="175"/>
      <c r="I735" s="175"/>
      <c r="J735" s="175"/>
      <c r="K735" s="175"/>
      <c r="L735" s="175"/>
      <c r="M735" s="175"/>
      <c r="N735" s="175"/>
      <c r="O735" s="175"/>
      <c r="P735" s="175"/>
      <c r="Q735" s="175"/>
      <c r="R735" s="175"/>
      <c r="S735" s="175"/>
      <c r="T735" s="175"/>
      <c r="U735" s="175"/>
      <c r="V735" s="175"/>
      <c r="W735" s="175"/>
      <c r="X735" s="175"/>
      <c r="Y735" s="175"/>
      <c r="Z735" s="175"/>
    </row>
    <row r="736" ht="15.75" customHeight="1">
      <c r="A736" s="175"/>
      <c r="B736" s="175"/>
      <c r="C736" s="175"/>
      <c r="D736" s="175"/>
      <c r="E736" s="175"/>
      <c r="F736" s="175"/>
      <c r="G736" s="175"/>
      <c r="H736" s="175"/>
      <c r="I736" s="175"/>
      <c r="J736" s="175"/>
      <c r="K736" s="175"/>
      <c r="L736" s="175"/>
      <c r="M736" s="175"/>
      <c r="N736" s="175"/>
      <c r="O736" s="175"/>
      <c r="P736" s="175"/>
      <c r="Q736" s="175"/>
      <c r="R736" s="175"/>
      <c r="S736" s="175"/>
      <c r="T736" s="175"/>
      <c r="U736" s="175"/>
      <c r="V736" s="175"/>
      <c r="W736" s="175"/>
      <c r="X736" s="175"/>
      <c r="Y736" s="175"/>
      <c r="Z736" s="175"/>
    </row>
    <row r="737" ht="15.75" customHeight="1">
      <c r="A737" s="175"/>
      <c r="B737" s="175"/>
      <c r="C737" s="175"/>
      <c r="D737" s="175"/>
      <c r="E737" s="175"/>
      <c r="F737" s="175"/>
      <c r="G737" s="175"/>
      <c r="H737" s="175"/>
      <c r="I737" s="175"/>
      <c r="J737" s="175"/>
      <c r="K737" s="175"/>
      <c r="L737" s="175"/>
      <c r="M737" s="175"/>
      <c r="N737" s="175"/>
      <c r="O737" s="175"/>
      <c r="P737" s="175"/>
      <c r="Q737" s="175"/>
      <c r="R737" s="175"/>
      <c r="S737" s="175"/>
      <c r="T737" s="175"/>
      <c r="U737" s="175"/>
      <c r="V737" s="175"/>
      <c r="W737" s="175"/>
      <c r="X737" s="175"/>
      <c r="Y737" s="175"/>
      <c r="Z737" s="175"/>
    </row>
    <row r="738" ht="15.75" customHeight="1">
      <c r="A738" s="175"/>
      <c r="B738" s="175"/>
      <c r="C738" s="175"/>
      <c r="D738" s="175"/>
      <c r="E738" s="175"/>
      <c r="F738" s="175"/>
      <c r="G738" s="175"/>
      <c r="H738" s="175"/>
      <c r="I738" s="175"/>
      <c r="J738" s="175"/>
      <c r="K738" s="175"/>
      <c r="L738" s="175"/>
      <c r="M738" s="175"/>
      <c r="N738" s="175"/>
      <c r="O738" s="175"/>
      <c r="P738" s="175"/>
      <c r="Q738" s="175"/>
      <c r="R738" s="175"/>
      <c r="S738" s="175"/>
      <c r="T738" s="175"/>
      <c r="U738" s="175"/>
      <c r="V738" s="175"/>
      <c r="W738" s="175"/>
      <c r="X738" s="175"/>
      <c r="Y738" s="175"/>
      <c r="Z738" s="175"/>
    </row>
    <row r="739" ht="15.75" customHeight="1">
      <c r="A739" s="175"/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</row>
    <row r="740" ht="15.75" customHeight="1">
      <c r="A740" s="175"/>
      <c r="B740" s="175"/>
      <c r="C740" s="175"/>
      <c r="D740" s="175"/>
      <c r="E740" s="175"/>
      <c r="F740" s="175"/>
      <c r="G740" s="175"/>
      <c r="H740" s="175"/>
      <c r="I740" s="175"/>
      <c r="J740" s="175"/>
      <c r="K740" s="175"/>
      <c r="L740" s="175"/>
      <c r="M740" s="175"/>
      <c r="N740" s="175"/>
      <c r="O740" s="175"/>
      <c r="P740" s="175"/>
      <c r="Q740" s="175"/>
      <c r="R740" s="175"/>
      <c r="S740" s="175"/>
      <c r="T740" s="175"/>
      <c r="U740" s="175"/>
      <c r="V740" s="175"/>
      <c r="W740" s="175"/>
      <c r="X740" s="175"/>
      <c r="Y740" s="175"/>
      <c r="Z740" s="175"/>
    </row>
    <row r="741" ht="15.75" customHeight="1">
      <c r="A741" s="175"/>
      <c r="B741" s="175"/>
      <c r="C741" s="175"/>
      <c r="D741" s="175"/>
      <c r="E741" s="175"/>
      <c r="F741" s="175"/>
      <c r="G741" s="175"/>
      <c r="H741" s="175"/>
      <c r="I741" s="175"/>
      <c r="J741" s="175"/>
      <c r="K741" s="175"/>
      <c r="L741" s="175"/>
      <c r="M741" s="175"/>
      <c r="N741" s="175"/>
      <c r="O741" s="175"/>
      <c r="P741" s="175"/>
      <c r="Q741" s="175"/>
      <c r="R741" s="175"/>
      <c r="S741" s="175"/>
      <c r="T741" s="175"/>
      <c r="U741" s="175"/>
      <c r="V741" s="175"/>
      <c r="W741" s="175"/>
      <c r="X741" s="175"/>
      <c r="Y741" s="175"/>
      <c r="Z741" s="175"/>
    </row>
    <row r="742" ht="15.75" customHeight="1">
      <c r="A742" s="175"/>
      <c r="B742" s="175"/>
      <c r="C742" s="175"/>
      <c r="D742" s="175"/>
      <c r="E742" s="175"/>
      <c r="F742" s="175"/>
      <c r="G742" s="175"/>
      <c r="H742" s="175"/>
      <c r="I742" s="175"/>
      <c r="J742" s="175"/>
      <c r="K742" s="175"/>
      <c r="L742" s="175"/>
      <c r="M742" s="175"/>
      <c r="N742" s="175"/>
      <c r="O742" s="175"/>
      <c r="P742" s="175"/>
      <c r="Q742" s="175"/>
      <c r="R742" s="175"/>
      <c r="S742" s="175"/>
      <c r="T742" s="175"/>
      <c r="U742" s="175"/>
      <c r="V742" s="175"/>
      <c r="W742" s="175"/>
      <c r="X742" s="175"/>
      <c r="Y742" s="175"/>
      <c r="Z742" s="175"/>
    </row>
    <row r="743" ht="15.75" customHeight="1">
      <c r="A743" s="175"/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75"/>
      <c r="N743" s="175"/>
      <c r="O743" s="175"/>
      <c r="P743" s="175"/>
      <c r="Q743" s="175"/>
      <c r="R743" s="175"/>
      <c r="S743" s="175"/>
      <c r="T743" s="175"/>
      <c r="U743" s="175"/>
      <c r="V743" s="175"/>
      <c r="W743" s="175"/>
      <c r="X743" s="175"/>
      <c r="Y743" s="175"/>
      <c r="Z743" s="175"/>
    </row>
    <row r="744" ht="15.75" customHeight="1">
      <c r="A744" s="175"/>
      <c r="B744" s="175"/>
      <c r="C744" s="175"/>
      <c r="D744" s="175"/>
      <c r="E744" s="175"/>
      <c r="F744" s="175"/>
      <c r="G744" s="175"/>
      <c r="H744" s="175"/>
      <c r="I744" s="175"/>
      <c r="J744" s="175"/>
      <c r="K744" s="175"/>
      <c r="L744" s="175"/>
      <c r="M744" s="175"/>
      <c r="N744" s="175"/>
      <c r="O744" s="175"/>
      <c r="P744" s="175"/>
      <c r="Q744" s="175"/>
      <c r="R744" s="175"/>
      <c r="S744" s="175"/>
      <c r="T744" s="175"/>
      <c r="U744" s="175"/>
      <c r="V744" s="175"/>
      <c r="W744" s="175"/>
      <c r="X744" s="175"/>
      <c r="Y744" s="175"/>
      <c r="Z744" s="175"/>
    </row>
    <row r="745" ht="15.75" customHeight="1">
      <c r="A745" s="175"/>
      <c r="B745" s="175"/>
      <c r="C745" s="175"/>
      <c r="D745" s="175"/>
      <c r="E745" s="175"/>
      <c r="F745" s="175"/>
      <c r="G745" s="175"/>
      <c r="H745" s="175"/>
      <c r="I745" s="175"/>
      <c r="J745" s="175"/>
      <c r="K745" s="175"/>
      <c r="L745" s="175"/>
      <c r="M745" s="175"/>
      <c r="N745" s="175"/>
      <c r="O745" s="175"/>
      <c r="P745" s="175"/>
      <c r="Q745" s="175"/>
      <c r="R745" s="175"/>
      <c r="S745" s="175"/>
      <c r="T745" s="175"/>
      <c r="U745" s="175"/>
      <c r="V745" s="175"/>
      <c r="W745" s="175"/>
      <c r="X745" s="175"/>
      <c r="Y745" s="175"/>
      <c r="Z745" s="175"/>
    </row>
    <row r="746" ht="15.75" customHeight="1">
      <c r="A746" s="175"/>
      <c r="B746" s="175"/>
      <c r="C746" s="175"/>
      <c r="D746" s="175"/>
      <c r="E746" s="175"/>
      <c r="F746" s="175"/>
      <c r="G746" s="175"/>
      <c r="H746" s="175"/>
      <c r="I746" s="175"/>
      <c r="J746" s="175"/>
      <c r="K746" s="175"/>
      <c r="L746" s="175"/>
      <c r="M746" s="175"/>
      <c r="N746" s="175"/>
      <c r="O746" s="175"/>
      <c r="P746" s="175"/>
      <c r="Q746" s="175"/>
      <c r="R746" s="175"/>
      <c r="S746" s="175"/>
      <c r="T746" s="175"/>
      <c r="U746" s="175"/>
      <c r="V746" s="175"/>
      <c r="W746" s="175"/>
      <c r="X746" s="175"/>
      <c r="Y746" s="175"/>
      <c r="Z746" s="175"/>
    </row>
    <row r="747" ht="15.75" customHeight="1">
      <c r="A747" s="175"/>
      <c r="B747" s="175"/>
      <c r="C747" s="175"/>
      <c r="D747" s="175"/>
      <c r="E747" s="175"/>
      <c r="F747" s="175"/>
      <c r="G747" s="175"/>
      <c r="H747" s="175"/>
      <c r="I747" s="175"/>
      <c r="J747" s="175"/>
      <c r="K747" s="175"/>
      <c r="L747" s="175"/>
      <c r="M747" s="175"/>
      <c r="N747" s="175"/>
      <c r="O747" s="175"/>
      <c r="P747" s="175"/>
      <c r="Q747" s="175"/>
      <c r="R747" s="175"/>
      <c r="S747" s="175"/>
      <c r="T747" s="175"/>
      <c r="U747" s="175"/>
      <c r="V747" s="175"/>
      <c r="W747" s="175"/>
      <c r="X747" s="175"/>
      <c r="Y747" s="175"/>
      <c r="Z747" s="175"/>
    </row>
    <row r="748" ht="15.75" customHeight="1">
      <c r="A748" s="175"/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  <c r="N748" s="175"/>
      <c r="O748" s="175"/>
      <c r="P748" s="175"/>
      <c r="Q748" s="175"/>
      <c r="R748" s="175"/>
      <c r="S748" s="175"/>
      <c r="T748" s="175"/>
      <c r="U748" s="175"/>
      <c r="V748" s="175"/>
      <c r="W748" s="175"/>
      <c r="X748" s="175"/>
      <c r="Y748" s="175"/>
      <c r="Z748" s="175"/>
    </row>
    <row r="749" ht="15.75" customHeight="1">
      <c r="A749" s="175"/>
      <c r="B749" s="175"/>
      <c r="C749" s="175"/>
      <c r="D749" s="175"/>
      <c r="E749" s="175"/>
      <c r="F749" s="175"/>
      <c r="G749" s="175"/>
      <c r="H749" s="175"/>
      <c r="I749" s="175"/>
      <c r="J749" s="175"/>
      <c r="K749" s="175"/>
      <c r="L749" s="175"/>
      <c r="M749" s="175"/>
      <c r="N749" s="175"/>
      <c r="O749" s="175"/>
      <c r="P749" s="175"/>
      <c r="Q749" s="175"/>
      <c r="R749" s="175"/>
      <c r="S749" s="175"/>
      <c r="T749" s="175"/>
      <c r="U749" s="175"/>
      <c r="V749" s="175"/>
      <c r="W749" s="175"/>
      <c r="X749" s="175"/>
      <c r="Y749" s="175"/>
      <c r="Z749" s="175"/>
    </row>
    <row r="750" ht="15.75" customHeight="1">
      <c r="A750" s="175"/>
      <c r="B750" s="175"/>
      <c r="C750" s="175"/>
      <c r="D750" s="175"/>
      <c r="E750" s="175"/>
      <c r="F750" s="175"/>
      <c r="G750" s="175"/>
      <c r="H750" s="175"/>
      <c r="I750" s="175"/>
      <c r="J750" s="175"/>
      <c r="K750" s="175"/>
      <c r="L750" s="175"/>
      <c r="M750" s="175"/>
      <c r="N750" s="175"/>
      <c r="O750" s="175"/>
      <c r="P750" s="175"/>
      <c r="Q750" s="175"/>
      <c r="R750" s="175"/>
      <c r="S750" s="175"/>
      <c r="T750" s="175"/>
      <c r="U750" s="175"/>
      <c r="V750" s="175"/>
      <c r="W750" s="175"/>
      <c r="X750" s="175"/>
      <c r="Y750" s="175"/>
      <c r="Z750" s="175"/>
    </row>
    <row r="751" ht="15.75" customHeight="1">
      <c r="A751" s="175"/>
      <c r="B751" s="175"/>
      <c r="C751" s="175"/>
      <c r="D751" s="175"/>
      <c r="E751" s="175"/>
      <c r="F751" s="175"/>
      <c r="G751" s="175"/>
      <c r="H751" s="175"/>
      <c r="I751" s="175"/>
      <c r="J751" s="175"/>
      <c r="K751" s="175"/>
      <c r="L751" s="175"/>
      <c r="M751" s="175"/>
      <c r="N751" s="175"/>
      <c r="O751" s="175"/>
      <c r="P751" s="175"/>
      <c r="Q751" s="175"/>
      <c r="R751" s="175"/>
      <c r="S751" s="175"/>
      <c r="T751" s="175"/>
      <c r="U751" s="175"/>
      <c r="V751" s="175"/>
      <c r="W751" s="175"/>
      <c r="X751" s="175"/>
      <c r="Y751" s="175"/>
      <c r="Z751" s="175"/>
    </row>
    <row r="752" ht="15.75" customHeight="1">
      <c r="A752" s="175"/>
      <c r="B752" s="175"/>
      <c r="C752" s="175"/>
      <c r="D752" s="175"/>
      <c r="E752" s="175"/>
      <c r="F752" s="175"/>
      <c r="G752" s="175"/>
      <c r="H752" s="175"/>
      <c r="I752" s="175"/>
      <c r="J752" s="175"/>
      <c r="K752" s="175"/>
      <c r="L752" s="175"/>
      <c r="M752" s="175"/>
      <c r="N752" s="175"/>
      <c r="O752" s="175"/>
      <c r="P752" s="175"/>
      <c r="Q752" s="175"/>
      <c r="R752" s="175"/>
      <c r="S752" s="175"/>
      <c r="T752" s="175"/>
      <c r="U752" s="175"/>
      <c r="V752" s="175"/>
      <c r="W752" s="175"/>
      <c r="X752" s="175"/>
      <c r="Y752" s="175"/>
      <c r="Z752" s="175"/>
    </row>
    <row r="753" ht="15.75" customHeight="1">
      <c r="A753" s="175"/>
      <c r="B753" s="175"/>
      <c r="C753" s="175"/>
      <c r="D753" s="175"/>
      <c r="E753" s="175"/>
      <c r="F753" s="175"/>
      <c r="G753" s="175"/>
      <c r="H753" s="175"/>
      <c r="I753" s="175"/>
      <c r="J753" s="175"/>
      <c r="K753" s="175"/>
      <c r="L753" s="175"/>
      <c r="M753" s="175"/>
      <c r="N753" s="175"/>
      <c r="O753" s="175"/>
      <c r="P753" s="175"/>
      <c r="Q753" s="175"/>
      <c r="R753" s="175"/>
      <c r="S753" s="175"/>
      <c r="T753" s="175"/>
      <c r="U753" s="175"/>
      <c r="V753" s="175"/>
      <c r="W753" s="175"/>
      <c r="X753" s="175"/>
      <c r="Y753" s="175"/>
      <c r="Z753" s="175"/>
    </row>
    <row r="754" ht="15.75" customHeight="1">
      <c r="A754" s="175"/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  <c r="N754" s="175"/>
      <c r="O754" s="175"/>
      <c r="P754" s="175"/>
      <c r="Q754" s="175"/>
      <c r="R754" s="175"/>
      <c r="S754" s="175"/>
      <c r="T754" s="175"/>
      <c r="U754" s="175"/>
      <c r="V754" s="175"/>
      <c r="W754" s="175"/>
      <c r="X754" s="175"/>
      <c r="Y754" s="175"/>
      <c r="Z754" s="175"/>
    </row>
    <row r="755" ht="15.75" customHeight="1">
      <c r="A755" s="175"/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  <c r="N755" s="175"/>
      <c r="O755" s="175"/>
      <c r="P755" s="175"/>
      <c r="Q755" s="175"/>
      <c r="R755" s="175"/>
      <c r="S755" s="175"/>
      <c r="T755" s="175"/>
      <c r="U755" s="175"/>
      <c r="V755" s="175"/>
      <c r="W755" s="175"/>
      <c r="X755" s="175"/>
      <c r="Y755" s="175"/>
      <c r="Z755" s="175"/>
    </row>
    <row r="756" ht="15.75" customHeight="1">
      <c r="A756" s="175"/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75"/>
      <c r="N756" s="175"/>
      <c r="O756" s="175"/>
      <c r="P756" s="175"/>
      <c r="Q756" s="175"/>
      <c r="R756" s="175"/>
      <c r="S756" s="175"/>
      <c r="T756" s="175"/>
      <c r="U756" s="175"/>
      <c r="V756" s="175"/>
      <c r="W756" s="175"/>
      <c r="X756" s="175"/>
      <c r="Y756" s="175"/>
      <c r="Z756" s="175"/>
    </row>
    <row r="757" ht="15.75" customHeight="1">
      <c r="A757" s="175"/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  <c r="M757" s="175"/>
      <c r="N757" s="175"/>
      <c r="O757" s="175"/>
      <c r="P757" s="175"/>
      <c r="Q757" s="175"/>
      <c r="R757" s="175"/>
      <c r="S757" s="175"/>
      <c r="T757" s="175"/>
      <c r="U757" s="175"/>
      <c r="V757" s="175"/>
      <c r="W757" s="175"/>
      <c r="X757" s="175"/>
      <c r="Y757" s="175"/>
      <c r="Z757" s="175"/>
    </row>
    <row r="758" ht="15.75" customHeight="1">
      <c r="A758" s="175"/>
      <c r="B758" s="175"/>
      <c r="C758" s="175"/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  <c r="N758" s="175"/>
      <c r="O758" s="175"/>
      <c r="P758" s="175"/>
      <c r="Q758" s="175"/>
      <c r="R758" s="175"/>
      <c r="S758" s="175"/>
      <c r="T758" s="175"/>
      <c r="U758" s="175"/>
      <c r="V758" s="175"/>
      <c r="W758" s="175"/>
      <c r="X758" s="175"/>
      <c r="Y758" s="175"/>
      <c r="Z758" s="175"/>
    </row>
    <row r="759" ht="15.75" customHeight="1">
      <c r="A759" s="175"/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5"/>
      <c r="W759" s="175"/>
      <c r="X759" s="175"/>
      <c r="Y759" s="175"/>
      <c r="Z759" s="175"/>
    </row>
    <row r="760" ht="15.75" customHeight="1">
      <c r="A760" s="175"/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  <c r="N760" s="175"/>
      <c r="O760" s="175"/>
      <c r="P760" s="175"/>
      <c r="Q760" s="175"/>
      <c r="R760" s="175"/>
      <c r="S760" s="175"/>
      <c r="T760" s="175"/>
      <c r="U760" s="175"/>
      <c r="V760" s="175"/>
      <c r="W760" s="175"/>
      <c r="X760" s="175"/>
      <c r="Y760" s="175"/>
      <c r="Z760" s="175"/>
    </row>
    <row r="761" ht="15.75" customHeight="1">
      <c r="A761" s="175"/>
      <c r="B761" s="175"/>
      <c r="C761" s="175"/>
      <c r="D761" s="175"/>
      <c r="E761" s="175"/>
      <c r="F761" s="175"/>
      <c r="G761" s="175"/>
      <c r="H761" s="175"/>
      <c r="I761" s="175"/>
      <c r="J761" s="175"/>
      <c r="K761" s="175"/>
      <c r="L761" s="175"/>
      <c r="M761" s="175"/>
      <c r="N761" s="175"/>
      <c r="O761" s="175"/>
      <c r="P761" s="175"/>
      <c r="Q761" s="175"/>
      <c r="R761" s="175"/>
      <c r="S761" s="175"/>
      <c r="T761" s="175"/>
      <c r="U761" s="175"/>
      <c r="V761" s="175"/>
      <c r="W761" s="175"/>
      <c r="X761" s="175"/>
      <c r="Y761" s="175"/>
      <c r="Z761" s="175"/>
    </row>
    <row r="762" ht="15.75" customHeight="1">
      <c r="A762" s="175"/>
      <c r="B762" s="175"/>
      <c r="C762" s="175"/>
      <c r="D762" s="175"/>
      <c r="E762" s="175"/>
      <c r="F762" s="175"/>
      <c r="G762" s="175"/>
      <c r="H762" s="175"/>
      <c r="I762" s="175"/>
      <c r="J762" s="175"/>
      <c r="K762" s="175"/>
      <c r="L762" s="175"/>
      <c r="M762" s="175"/>
      <c r="N762" s="175"/>
      <c r="O762" s="175"/>
      <c r="P762" s="175"/>
      <c r="Q762" s="175"/>
      <c r="R762" s="175"/>
      <c r="S762" s="175"/>
      <c r="T762" s="175"/>
      <c r="U762" s="175"/>
      <c r="V762" s="175"/>
      <c r="W762" s="175"/>
      <c r="X762" s="175"/>
      <c r="Y762" s="175"/>
      <c r="Z762" s="175"/>
    </row>
    <row r="763" ht="15.75" customHeight="1">
      <c r="A763" s="175"/>
      <c r="B763" s="175"/>
      <c r="C763" s="175"/>
      <c r="D763" s="175"/>
      <c r="E763" s="175"/>
      <c r="F763" s="175"/>
      <c r="G763" s="175"/>
      <c r="H763" s="175"/>
      <c r="I763" s="175"/>
      <c r="J763" s="175"/>
      <c r="K763" s="175"/>
      <c r="L763" s="175"/>
      <c r="M763" s="175"/>
      <c r="N763" s="175"/>
      <c r="O763" s="175"/>
      <c r="P763" s="175"/>
      <c r="Q763" s="175"/>
      <c r="R763" s="175"/>
      <c r="S763" s="175"/>
      <c r="T763" s="175"/>
      <c r="U763" s="175"/>
      <c r="V763" s="175"/>
      <c r="W763" s="175"/>
      <c r="X763" s="175"/>
      <c r="Y763" s="175"/>
      <c r="Z763" s="175"/>
    </row>
    <row r="764" ht="15.75" customHeight="1">
      <c r="A764" s="175"/>
      <c r="B764" s="175"/>
      <c r="C764" s="175"/>
      <c r="D764" s="175"/>
      <c r="E764" s="175"/>
      <c r="F764" s="175"/>
      <c r="G764" s="175"/>
      <c r="H764" s="175"/>
      <c r="I764" s="175"/>
      <c r="J764" s="175"/>
      <c r="K764" s="175"/>
      <c r="L764" s="175"/>
      <c r="M764" s="175"/>
      <c r="N764" s="175"/>
      <c r="O764" s="175"/>
      <c r="P764" s="175"/>
      <c r="Q764" s="175"/>
      <c r="R764" s="175"/>
      <c r="S764" s="175"/>
      <c r="T764" s="175"/>
      <c r="U764" s="175"/>
      <c r="V764" s="175"/>
      <c r="W764" s="175"/>
      <c r="X764" s="175"/>
      <c r="Y764" s="175"/>
      <c r="Z764" s="175"/>
    </row>
    <row r="765" ht="15.75" customHeight="1">
      <c r="A765" s="175"/>
      <c r="B765" s="175"/>
      <c r="C765" s="175"/>
      <c r="D765" s="175"/>
      <c r="E765" s="175"/>
      <c r="F765" s="175"/>
      <c r="G765" s="175"/>
      <c r="H765" s="175"/>
      <c r="I765" s="175"/>
      <c r="J765" s="175"/>
      <c r="K765" s="175"/>
      <c r="L765" s="175"/>
      <c r="M765" s="175"/>
      <c r="N765" s="175"/>
      <c r="O765" s="175"/>
      <c r="P765" s="175"/>
      <c r="Q765" s="175"/>
      <c r="R765" s="175"/>
      <c r="S765" s="175"/>
      <c r="T765" s="175"/>
      <c r="U765" s="175"/>
      <c r="V765" s="175"/>
      <c r="W765" s="175"/>
      <c r="X765" s="175"/>
      <c r="Y765" s="175"/>
      <c r="Z765" s="175"/>
    </row>
    <row r="766" ht="15.75" customHeight="1">
      <c r="A766" s="175"/>
      <c r="B766" s="175"/>
      <c r="C766" s="175"/>
      <c r="D766" s="175"/>
      <c r="E766" s="175"/>
      <c r="F766" s="175"/>
      <c r="G766" s="175"/>
      <c r="H766" s="175"/>
      <c r="I766" s="175"/>
      <c r="J766" s="175"/>
      <c r="K766" s="175"/>
      <c r="L766" s="175"/>
      <c r="M766" s="175"/>
      <c r="N766" s="175"/>
      <c r="O766" s="175"/>
      <c r="P766" s="175"/>
      <c r="Q766" s="175"/>
      <c r="R766" s="175"/>
      <c r="S766" s="175"/>
      <c r="T766" s="175"/>
      <c r="U766" s="175"/>
      <c r="V766" s="175"/>
      <c r="W766" s="175"/>
      <c r="X766" s="175"/>
      <c r="Y766" s="175"/>
      <c r="Z766" s="175"/>
    </row>
    <row r="767" ht="15.75" customHeight="1">
      <c r="A767" s="175"/>
      <c r="B767" s="175"/>
      <c r="C767" s="175"/>
      <c r="D767" s="175"/>
      <c r="E767" s="175"/>
      <c r="F767" s="175"/>
      <c r="G767" s="175"/>
      <c r="H767" s="175"/>
      <c r="I767" s="175"/>
      <c r="J767" s="175"/>
      <c r="K767" s="175"/>
      <c r="L767" s="175"/>
      <c r="M767" s="175"/>
      <c r="N767" s="175"/>
      <c r="O767" s="175"/>
      <c r="P767" s="175"/>
      <c r="Q767" s="175"/>
      <c r="R767" s="175"/>
      <c r="S767" s="175"/>
      <c r="T767" s="175"/>
      <c r="U767" s="175"/>
      <c r="V767" s="175"/>
      <c r="W767" s="175"/>
      <c r="X767" s="175"/>
      <c r="Y767" s="175"/>
      <c r="Z767" s="175"/>
    </row>
    <row r="768" ht="15.75" customHeight="1">
      <c r="A768" s="175"/>
      <c r="B768" s="175"/>
      <c r="C768" s="175"/>
      <c r="D768" s="175"/>
      <c r="E768" s="175"/>
      <c r="F768" s="175"/>
      <c r="G768" s="175"/>
      <c r="H768" s="175"/>
      <c r="I768" s="175"/>
      <c r="J768" s="175"/>
      <c r="K768" s="175"/>
      <c r="L768" s="175"/>
      <c r="M768" s="175"/>
      <c r="N768" s="175"/>
      <c r="O768" s="175"/>
      <c r="P768" s="175"/>
      <c r="Q768" s="175"/>
      <c r="R768" s="175"/>
      <c r="S768" s="175"/>
      <c r="T768" s="175"/>
      <c r="U768" s="175"/>
      <c r="V768" s="175"/>
      <c r="W768" s="175"/>
      <c r="X768" s="175"/>
      <c r="Y768" s="175"/>
      <c r="Z768" s="175"/>
    </row>
    <row r="769" ht="15.75" customHeight="1">
      <c r="A769" s="175"/>
      <c r="B769" s="175"/>
      <c r="C769" s="175"/>
      <c r="D769" s="175"/>
      <c r="E769" s="175"/>
      <c r="F769" s="175"/>
      <c r="G769" s="175"/>
      <c r="H769" s="175"/>
      <c r="I769" s="175"/>
      <c r="J769" s="175"/>
      <c r="K769" s="175"/>
      <c r="L769" s="175"/>
      <c r="M769" s="175"/>
      <c r="N769" s="175"/>
      <c r="O769" s="175"/>
      <c r="P769" s="175"/>
      <c r="Q769" s="175"/>
      <c r="R769" s="175"/>
      <c r="S769" s="175"/>
      <c r="T769" s="175"/>
      <c r="U769" s="175"/>
      <c r="V769" s="175"/>
      <c r="W769" s="175"/>
      <c r="X769" s="175"/>
      <c r="Y769" s="175"/>
      <c r="Z769" s="175"/>
    </row>
    <row r="770" ht="15.75" customHeight="1">
      <c r="A770" s="175"/>
      <c r="B770" s="175"/>
      <c r="C770" s="175"/>
      <c r="D770" s="175"/>
      <c r="E770" s="175"/>
      <c r="F770" s="175"/>
      <c r="G770" s="175"/>
      <c r="H770" s="175"/>
      <c r="I770" s="175"/>
      <c r="J770" s="175"/>
      <c r="K770" s="175"/>
      <c r="L770" s="175"/>
      <c r="M770" s="175"/>
      <c r="N770" s="175"/>
      <c r="O770" s="175"/>
      <c r="P770" s="175"/>
      <c r="Q770" s="175"/>
      <c r="R770" s="175"/>
      <c r="S770" s="175"/>
      <c r="T770" s="175"/>
      <c r="U770" s="175"/>
      <c r="V770" s="175"/>
      <c r="W770" s="175"/>
      <c r="X770" s="175"/>
      <c r="Y770" s="175"/>
      <c r="Z770" s="175"/>
    </row>
    <row r="771" ht="15.75" customHeight="1">
      <c r="A771" s="175"/>
      <c r="B771" s="175"/>
      <c r="C771" s="175"/>
      <c r="D771" s="175"/>
      <c r="E771" s="175"/>
      <c r="F771" s="175"/>
      <c r="G771" s="175"/>
      <c r="H771" s="175"/>
      <c r="I771" s="175"/>
      <c r="J771" s="175"/>
      <c r="K771" s="175"/>
      <c r="L771" s="175"/>
      <c r="M771" s="175"/>
      <c r="N771" s="175"/>
      <c r="O771" s="175"/>
      <c r="P771" s="175"/>
      <c r="Q771" s="175"/>
      <c r="R771" s="175"/>
      <c r="S771" s="175"/>
      <c r="T771" s="175"/>
      <c r="U771" s="175"/>
      <c r="V771" s="175"/>
      <c r="W771" s="175"/>
      <c r="X771" s="175"/>
      <c r="Y771" s="175"/>
      <c r="Z771" s="175"/>
    </row>
    <row r="772" ht="15.75" customHeight="1">
      <c r="A772" s="175"/>
      <c r="B772" s="175"/>
      <c r="C772" s="175"/>
      <c r="D772" s="175"/>
      <c r="E772" s="175"/>
      <c r="F772" s="175"/>
      <c r="G772" s="175"/>
      <c r="H772" s="175"/>
      <c r="I772" s="175"/>
      <c r="J772" s="175"/>
      <c r="K772" s="175"/>
      <c r="L772" s="175"/>
      <c r="M772" s="175"/>
      <c r="N772" s="175"/>
      <c r="O772" s="175"/>
      <c r="P772" s="175"/>
      <c r="Q772" s="175"/>
      <c r="R772" s="175"/>
      <c r="S772" s="175"/>
      <c r="T772" s="175"/>
      <c r="U772" s="175"/>
      <c r="V772" s="175"/>
      <c r="W772" s="175"/>
      <c r="X772" s="175"/>
      <c r="Y772" s="175"/>
      <c r="Z772" s="175"/>
    </row>
    <row r="773" ht="15.75" customHeight="1">
      <c r="A773" s="175"/>
      <c r="B773" s="175"/>
      <c r="C773" s="175"/>
      <c r="D773" s="175"/>
      <c r="E773" s="175"/>
      <c r="F773" s="175"/>
      <c r="G773" s="175"/>
      <c r="H773" s="175"/>
      <c r="I773" s="175"/>
      <c r="J773" s="175"/>
      <c r="K773" s="175"/>
      <c r="L773" s="175"/>
      <c r="M773" s="175"/>
      <c r="N773" s="175"/>
      <c r="O773" s="175"/>
      <c r="P773" s="175"/>
      <c r="Q773" s="175"/>
      <c r="R773" s="175"/>
      <c r="S773" s="175"/>
      <c r="T773" s="175"/>
      <c r="U773" s="175"/>
      <c r="V773" s="175"/>
      <c r="W773" s="175"/>
      <c r="X773" s="175"/>
      <c r="Y773" s="175"/>
      <c r="Z773" s="175"/>
    </row>
    <row r="774" ht="15.75" customHeight="1">
      <c r="A774" s="175"/>
      <c r="B774" s="175"/>
      <c r="C774" s="175"/>
      <c r="D774" s="175"/>
      <c r="E774" s="175"/>
      <c r="F774" s="175"/>
      <c r="G774" s="175"/>
      <c r="H774" s="175"/>
      <c r="I774" s="175"/>
      <c r="J774" s="175"/>
      <c r="K774" s="175"/>
      <c r="L774" s="175"/>
      <c r="M774" s="175"/>
      <c r="N774" s="175"/>
      <c r="O774" s="175"/>
      <c r="P774" s="175"/>
      <c r="Q774" s="175"/>
      <c r="R774" s="175"/>
      <c r="S774" s="175"/>
      <c r="T774" s="175"/>
      <c r="U774" s="175"/>
      <c r="V774" s="175"/>
      <c r="W774" s="175"/>
      <c r="X774" s="175"/>
      <c r="Y774" s="175"/>
      <c r="Z774" s="175"/>
    </row>
    <row r="775" ht="15.75" customHeight="1">
      <c r="A775" s="175"/>
      <c r="B775" s="175"/>
      <c r="C775" s="175"/>
      <c r="D775" s="175"/>
      <c r="E775" s="175"/>
      <c r="F775" s="175"/>
      <c r="G775" s="175"/>
      <c r="H775" s="175"/>
      <c r="I775" s="175"/>
      <c r="J775" s="175"/>
      <c r="K775" s="175"/>
      <c r="L775" s="175"/>
      <c r="M775" s="175"/>
      <c r="N775" s="175"/>
      <c r="O775" s="175"/>
      <c r="P775" s="175"/>
      <c r="Q775" s="175"/>
      <c r="R775" s="175"/>
      <c r="S775" s="175"/>
      <c r="T775" s="175"/>
      <c r="U775" s="175"/>
      <c r="V775" s="175"/>
      <c r="W775" s="175"/>
      <c r="X775" s="175"/>
      <c r="Y775" s="175"/>
      <c r="Z775" s="175"/>
    </row>
    <row r="776" ht="15.75" customHeight="1">
      <c r="A776" s="175"/>
      <c r="B776" s="175"/>
      <c r="C776" s="175"/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5"/>
      <c r="O776" s="175"/>
      <c r="P776" s="175"/>
      <c r="Q776" s="175"/>
      <c r="R776" s="175"/>
      <c r="S776" s="175"/>
      <c r="T776" s="175"/>
      <c r="U776" s="175"/>
      <c r="V776" s="175"/>
      <c r="W776" s="175"/>
      <c r="X776" s="175"/>
      <c r="Y776" s="175"/>
      <c r="Z776" s="175"/>
    </row>
    <row r="777" ht="15.75" customHeight="1">
      <c r="A777" s="175"/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  <c r="W777" s="175"/>
      <c r="X777" s="175"/>
      <c r="Y777" s="175"/>
      <c r="Z777" s="175"/>
    </row>
    <row r="778" ht="15.75" customHeight="1">
      <c r="A778" s="175"/>
      <c r="B778" s="175"/>
      <c r="C778" s="175"/>
      <c r="D778" s="175"/>
      <c r="E778" s="175"/>
      <c r="F778" s="175"/>
      <c r="G778" s="175"/>
      <c r="H778" s="175"/>
      <c r="I778" s="175"/>
      <c r="J778" s="175"/>
      <c r="K778" s="175"/>
      <c r="L778" s="175"/>
      <c r="M778" s="175"/>
      <c r="N778" s="175"/>
      <c r="O778" s="175"/>
      <c r="P778" s="175"/>
      <c r="Q778" s="175"/>
      <c r="R778" s="175"/>
      <c r="S778" s="175"/>
      <c r="T778" s="175"/>
      <c r="U778" s="175"/>
      <c r="V778" s="175"/>
      <c r="W778" s="175"/>
      <c r="X778" s="175"/>
      <c r="Y778" s="175"/>
      <c r="Z778" s="175"/>
    </row>
    <row r="779" ht="15.75" customHeight="1">
      <c r="A779" s="175"/>
      <c r="B779" s="175"/>
      <c r="C779" s="175"/>
      <c r="D779" s="175"/>
      <c r="E779" s="175"/>
      <c r="F779" s="175"/>
      <c r="G779" s="175"/>
      <c r="H779" s="175"/>
      <c r="I779" s="175"/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  <c r="W779" s="175"/>
      <c r="X779" s="175"/>
      <c r="Y779" s="175"/>
      <c r="Z779" s="175"/>
    </row>
    <row r="780" ht="15.75" customHeight="1">
      <c r="A780" s="175"/>
      <c r="B780" s="175"/>
      <c r="C780" s="175"/>
      <c r="D780" s="175"/>
      <c r="E780" s="175"/>
      <c r="F780" s="175"/>
      <c r="G780" s="175"/>
      <c r="H780" s="175"/>
      <c r="I780" s="175"/>
      <c r="J780" s="175"/>
      <c r="K780" s="175"/>
      <c r="L780" s="175"/>
      <c r="M780" s="175"/>
      <c r="N780" s="175"/>
      <c r="O780" s="175"/>
      <c r="P780" s="175"/>
      <c r="Q780" s="175"/>
      <c r="R780" s="175"/>
      <c r="S780" s="175"/>
      <c r="T780" s="175"/>
      <c r="U780" s="175"/>
      <c r="V780" s="175"/>
      <c r="W780" s="175"/>
      <c r="X780" s="175"/>
      <c r="Y780" s="175"/>
      <c r="Z780" s="175"/>
    </row>
    <row r="781" ht="15.75" customHeight="1">
      <c r="A781" s="175"/>
      <c r="B781" s="175"/>
      <c r="C781" s="175"/>
      <c r="D781" s="175"/>
      <c r="E781" s="175"/>
      <c r="F781" s="175"/>
      <c r="G781" s="175"/>
      <c r="H781" s="175"/>
      <c r="I781" s="175"/>
      <c r="J781" s="175"/>
      <c r="K781" s="175"/>
      <c r="L781" s="175"/>
      <c r="M781" s="175"/>
      <c r="N781" s="175"/>
      <c r="O781" s="175"/>
      <c r="P781" s="175"/>
      <c r="Q781" s="175"/>
      <c r="R781" s="175"/>
      <c r="S781" s="175"/>
      <c r="T781" s="175"/>
      <c r="U781" s="175"/>
      <c r="V781" s="175"/>
      <c r="W781" s="175"/>
      <c r="X781" s="175"/>
      <c r="Y781" s="175"/>
      <c r="Z781" s="175"/>
    </row>
    <row r="782" ht="15.75" customHeight="1">
      <c r="A782" s="175"/>
      <c r="B782" s="175"/>
      <c r="C782" s="175"/>
      <c r="D782" s="175"/>
      <c r="E782" s="175"/>
      <c r="F782" s="175"/>
      <c r="G782" s="175"/>
      <c r="H782" s="175"/>
      <c r="I782" s="175"/>
      <c r="J782" s="175"/>
      <c r="K782" s="175"/>
      <c r="L782" s="175"/>
      <c r="M782" s="175"/>
      <c r="N782" s="175"/>
      <c r="O782" s="175"/>
      <c r="P782" s="175"/>
      <c r="Q782" s="175"/>
      <c r="R782" s="175"/>
      <c r="S782" s="175"/>
      <c r="T782" s="175"/>
      <c r="U782" s="175"/>
      <c r="V782" s="175"/>
      <c r="W782" s="175"/>
      <c r="X782" s="175"/>
      <c r="Y782" s="175"/>
      <c r="Z782" s="175"/>
    </row>
    <row r="783" ht="15.75" customHeight="1">
      <c r="A783" s="175"/>
      <c r="B783" s="175"/>
      <c r="C783" s="175"/>
      <c r="D783" s="175"/>
      <c r="E783" s="175"/>
      <c r="F783" s="175"/>
      <c r="G783" s="175"/>
      <c r="H783" s="175"/>
      <c r="I783" s="175"/>
      <c r="J783" s="175"/>
      <c r="K783" s="175"/>
      <c r="L783" s="175"/>
      <c r="M783" s="175"/>
      <c r="N783" s="175"/>
      <c r="O783" s="175"/>
      <c r="P783" s="175"/>
      <c r="Q783" s="175"/>
      <c r="R783" s="175"/>
      <c r="S783" s="175"/>
      <c r="T783" s="175"/>
      <c r="U783" s="175"/>
      <c r="V783" s="175"/>
      <c r="W783" s="175"/>
      <c r="X783" s="175"/>
      <c r="Y783" s="175"/>
      <c r="Z783" s="175"/>
    </row>
    <row r="784" ht="15.75" customHeight="1">
      <c r="A784" s="175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  <c r="W784" s="175"/>
      <c r="X784" s="175"/>
      <c r="Y784" s="175"/>
      <c r="Z784" s="175"/>
    </row>
    <row r="785" ht="15.75" customHeight="1">
      <c r="A785" s="175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  <c r="W785" s="175"/>
      <c r="X785" s="175"/>
      <c r="Y785" s="175"/>
      <c r="Z785" s="175"/>
    </row>
    <row r="786" ht="15.75" customHeight="1">
      <c r="A786" s="175"/>
      <c r="B786" s="175"/>
      <c r="C786" s="175"/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5"/>
      <c r="O786" s="175"/>
      <c r="P786" s="175"/>
      <c r="Q786" s="175"/>
      <c r="R786" s="175"/>
      <c r="S786" s="175"/>
      <c r="T786" s="175"/>
      <c r="U786" s="175"/>
      <c r="V786" s="175"/>
      <c r="W786" s="175"/>
      <c r="X786" s="175"/>
      <c r="Y786" s="175"/>
      <c r="Z786" s="175"/>
    </row>
    <row r="787" ht="15.75" customHeight="1">
      <c r="A787" s="175"/>
      <c r="B787" s="175"/>
      <c r="C787" s="175"/>
      <c r="D787" s="175"/>
      <c r="E787" s="175"/>
      <c r="F787" s="175"/>
      <c r="G787" s="175"/>
      <c r="H787" s="175"/>
      <c r="I787" s="175"/>
      <c r="J787" s="175"/>
      <c r="K787" s="175"/>
      <c r="L787" s="175"/>
      <c r="M787" s="175"/>
      <c r="N787" s="175"/>
      <c r="O787" s="175"/>
      <c r="P787" s="175"/>
      <c r="Q787" s="175"/>
      <c r="R787" s="175"/>
      <c r="S787" s="175"/>
      <c r="T787" s="175"/>
      <c r="U787" s="175"/>
      <c r="V787" s="175"/>
      <c r="W787" s="175"/>
      <c r="X787" s="175"/>
      <c r="Y787" s="175"/>
      <c r="Z787" s="175"/>
    </row>
    <row r="788" ht="15.75" customHeight="1">
      <c r="A788" s="175"/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5"/>
      <c r="W788" s="175"/>
      <c r="X788" s="175"/>
      <c r="Y788" s="175"/>
      <c r="Z788" s="175"/>
    </row>
    <row r="789" ht="15.75" customHeight="1">
      <c r="A789" s="175"/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5"/>
      <c r="W789" s="175"/>
      <c r="X789" s="175"/>
      <c r="Y789" s="175"/>
      <c r="Z789" s="175"/>
    </row>
    <row r="790" ht="15.75" customHeight="1">
      <c r="A790" s="175"/>
      <c r="B790" s="175"/>
      <c r="C790" s="175"/>
      <c r="D790" s="175"/>
      <c r="E790" s="175"/>
      <c r="F790" s="175"/>
      <c r="G790" s="175"/>
      <c r="H790" s="175"/>
      <c r="I790" s="175"/>
      <c r="J790" s="175"/>
      <c r="K790" s="175"/>
      <c r="L790" s="175"/>
      <c r="M790" s="175"/>
      <c r="N790" s="175"/>
      <c r="O790" s="175"/>
      <c r="P790" s="175"/>
      <c r="Q790" s="175"/>
      <c r="R790" s="175"/>
      <c r="S790" s="175"/>
      <c r="T790" s="175"/>
      <c r="U790" s="175"/>
      <c r="V790" s="175"/>
      <c r="W790" s="175"/>
      <c r="X790" s="175"/>
      <c r="Y790" s="175"/>
      <c r="Z790" s="175"/>
    </row>
    <row r="791" ht="15.75" customHeight="1">
      <c r="A791" s="175"/>
      <c r="B791" s="175"/>
      <c r="C791" s="175"/>
      <c r="D791" s="175"/>
      <c r="E791" s="175"/>
      <c r="F791" s="175"/>
      <c r="G791" s="175"/>
      <c r="H791" s="175"/>
      <c r="I791" s="175"/>
      <c r="J791" s="175"/>
      <c r="K791" s="175"/>
      <c r="L791" s="175"/>
      <c r="M791" s="175"/>
      <c r="N791" s="175"/>
      <c r="O791" s="175"/>
      <c r="P791" s="175"/>
      <c r="Q791" s="175"/>
      <c r="R791" s="175"/>
      <c r="S791" s="175"/>
      <c r="T791" s="175"/>
      <c r="U791" s="175"/>
      <c r="V791" s="175"/>
      <c r="W791" s="175"/>
      <c r="X791" s="175"/>
      <c r="Y791" s="175"/>
      <c r="Z791" s="175"/>
    </row>
    <row r="792" ht="15.75" customHeight="1">
      <c r="A792" s="175"/>
      <c r="B792" s="175"/>
      <c r="C792" s="175"/>
      <c r="D792" s="175"/>
      <c r="E792" s="175"/>
      <c r="F792" s="175"/>
      <c r="G792" s="175"/>
      <c r="H792" s="175"/>
      <c r="I792" s="175"/>
      <c r="J792" s="175"/>
      <c r="K792" s="175"/>
      <c r="L792" s="175"/>
      <c r="M792" s="175"/>
      <c r="N792" s="175"/>
      <c r="O792" s="175"/>
      <c r="P792" s="175"/>
      <c r="Q792" s="175"/>
      <c r="R792" s="175"/>
      <c r="S792" s="175"/>
      <c r="T792" s="175"/>
      <c r="U792" s="175"/>
      <c r="V792" s="175"/>
      <c r="W792" s="175"/>
      <c r="X792" s="175"/>
      <c r="Y792" s="175"/>
      <c r="Z792" s="175"/>
    </row>
    <row r="793" ht="15.75" customHeight="1">
      <c r="A793" s="175"/>
      <c r="B793" s="175"/>
      <c r="C793" s="175"/>
      <c r="D793" s="175"/>
      <c r="E793" s="175"/>
      <c r="F793" s="175"/>
      <c r="G793" s="175"/>
      <c r="H793" s="175"/>
      <c r="I793" s="175"/>
      <c r="J793" s="175"/>
      <c r="K793" s="175"/>
      <c r="L793" s="175"/>
      <c r="M793" s="175"/>
      <c r="N793" s="175"/>
      <c r="O793" s="175"/>
      <c r="P793" s="175"/>
      <c r="Q793" s="175"/>
      <c r="R793" s="175"/>
      <c r="S793" s="175"/>
      <c r="T793" s="175"/>
      <c r="U793" s="175"/>
      <c r="V793" s="175"/>
      <c r="W793" s="175"/>
      <c r="X793" s="175"/>
      <c r="Y793" s="175"/>
      <c r="Z793" s="175"/>
    </row>
    <row r="794" ht="15.75" customHeight="1">
      <c r="A794" s="175"/>
      <c r="B794" s="175"/>
      <c r="C794" s="175"/>
      <c r="D794" s="175"/>
      <c r="E794" s="175"/>
      <c r="F794" s="175"/>
      <c r="G794" s="175"/>
      <c r="H794" s="175"/>
      <c r="I794" s="175"/>
      <c r="J794" s="175"/>
      <c r="K794" s="175"/>
      <c r="L794" s="175"/>
      <c r="M794" s="175"/>
      <c r="N794" s="175"/>
      <c r="O794" s="175"/>
      <c r="P794" s="175"/>
      <c r="Q794" s="175"/>
      <c r="R794" s="175"/>
      <c r="S794" s="175"/>
      <c r="T794" s="175"/>
      <c r="U794" s="175"/>
      <c r="V794" s="175"/>
      <c r="W794" s="175"/>
      <c r="X794" s="175"/>
      <c r="Y794" s="175"/>
      <c r="Z794" s="175"/>
    </row>
    <row r="795" ht="15.75" customHeight="1">
      <c r="A795" s="175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5"/>
      <c r="O795" s="175"/>
      <c r="P795" s="175"/>
      <c r="Q795" s="175"/>
      <c r="R795" s="175"/>
      <c r="S795" s="175"/>
      <c r="T795" s="175"/>
      <c r="U795" s="175"/>
      <c r="V795" s="175"/>
      <c r="W795" s="175"/>
      <c r="X795" s="175"/>
      <c r="Y795" s="175"/>
      <c r="Z795" s="175"/>
    </row>
    <row r="796" ht="15.75" customHeight="1">
      <c r="A796" s="175"/>
      <c r="B796" s="175"/>
      <c r="C796" s="175"/>
      <c r="D796" s="175"/>
      <c r="E796" s="175"/>
      <c r="F796" s="175"/>
      <c r="G796" s="175"/>
      <c r="H796" s="175"/>
      <c r="I796" s="175"/>
      <c r="J796" s="175"/>
      <c r="K796" s="175"/>
      <c r="L796" s="175"/>
      <c r="M796" s="175"/>
      <c r="N796" s="175"/>
      <c r="O796" s="175"/>
      <c r="P796" s="175"/>
      <c r="Q796" s="175"/>
      <c r="R796" s="175"/>
      <c r="S796" s="175"/>
      <c r="T796" s="175"/>
      <c r="U796" s="175"/>
      <c r="V796" s="175"/>
      <c r="W796" s="175"/>
      <c r="X796" s="175"/>
      <c r="Y796" s="175"/>
      <c r="Z796" s="175"/>
    </row>
    <row r="797" ht="15.75" customHeight="1">
      <c r="A797" s="175"/>
      <c r="B797" s="175"/>
      <c r="C797" s="175"/>
      <c r="D797" s="175"/>
      <c r="E797" s="175"/>
      <c r="F797" s="175"/>
      <c r="G797" s="175"/>
      <c r="H797" s="175"/>
      <c r="I797" s="175"/>
      <c r="J797" s="175"/>
      <c r="K797" s="175"/>
      <c r="L797" s="175"/>
      <c r="M797" s="175"/>
      <c r="N797" s="175"/>
      <c r="O797" s="175"/>
      <c r="P797" s="175"/>
      <c r="Q797" s="175"/>
      <c r="R797" s="175"/>
      <c r="S797" s="175"/>
      <c r="T797" s="175"/>
      <c r="U797" s="175"/>
      <c r="V797" s="175"/>
      <c r="W797" s="175"/>
      <c r="X797" s="175"/>
      <c r="Y797" s="175"/>
      <c r="Z797" s="175"/>
    </row>
    <row r="798" ht="15.75" customHeight="1">
      <c r="A798" s="175"/>
      <c r="B798" s="175"/>
      <c r="C798" s="175"/>
      <c r="D798" s="175"/>
      <c r="E798" s="175"/>
      <c r="F798" s="175"/>
      <c r="G798" s="175"/>
      <c r="H798" s="175"/>
      <c r="I798" s="175"/>
      <c r="J798" s="175"/>
      <c r="K798" s="175"/>
      <c r="L798" s="175"/>
      <c r="M798" s="175"/>
      <c r="N798" s="175"/>
      <c r="O798" s="175"/>
      <c r="P798" s="175"/>
      <c r="Q798" s="175"/>
      <c r="R798" s="175"/>
      <c r="S798" s="175"/>
      <c r="T798" s="175"/>
      <c r="U798" s="175"/>
      <c r="V798" s="175"/>
      <c r="W798" s="175"/>
      <c r="X798" s="175"/>
      <c r="Y798" s="175"/>
      <c r="Z798" s="175"/>
    </row>
    <row r="799" ht="15.75" customHeight="1">
      <c r="A799" s="175"/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  <c r="W799" s="175"/>
      <c r="X799" s="175"/>
      <c r="Y799" s="175"/>
      <c r="Z799" s="175"/>
    </row>
    <row r="800" ht="15.75" customHeight="1">
      <c r="A800" s="175"/>
      <c r="B800" s="175"/>
      <c r="C800" s="175"/>
      <c r="D800" s="175"/>
      <c r="E800" s="175"/>
      <c r="F800" s="175"/>
      <c r="G800" s="175"/>
      <c r="H800" s="175"/>
      <c r="I800" s="175"/>
      <c r="J800" s="175"/>
      <c r="K800" s="175"/>
      <c r="L800" s="175"/>
      <c r="M800" s="175"/>
      <c r="N800" s="175"/>
      <c r="O800" s="175"/>
      <c r="P800" s="175"/>
      <c r="Q800" s="175"/>
      <c r="R800" s="175"/>
      <c r="S800" s="175"/>
      <c r="T800" s="175"/>
      <c r="U800" s="175"/>
      <c r="V800" s="175"/>
      <c r="W800" s="175"/>
      <c r="X800" s="175"/>
      <c r="Y800" s="175"/>
      <c r="Z800" s="175"/>
    </row>
    <row r="801" ht="15.75" customHeight="1">
      <c r="A801" s="175"/>
      <c r="B801" s="175"/>
      <c r="C801" s="175"/>
      <c r="D801" s="175"/>
      <c r="E801" s="175"/>
      <c r="F801" s="175"/>
      <c r="G801" s="175"/>
      <c r="H801" s="175"/>
      <c r="I801" s="175"/>
      <c r="J801" s="175"/>
      <c r="K801" s="175"/>
      <c r="L801" s="175"/>
      <c r="M801" s="175"/>
      <c r="N801" s="175"/>
      <c r="O801" s="175"/>
      <c r="P801" s="175"/>
      <c r="Q801" s="175"/>
      <c r="R801" s="175"/>
      <c r="S801" s="175"/>
      <c r="T801" s="175"/>
      <c r="U801" s="175"/>
      <c r="V801" s="175"/>
      <c r="W801" s="175"/>
      <c r="X801" s="175"/>
      <c r="Y801" s="175"/>
      <c r="Z801" s="175"/>
    </row>
    <row r="802" ht="15.75" customHeight="1">
      <c r="A802" s="175"/>
      <c r="B802" s="175"/>
      <c r="C802" s="175"/>
      <c r="D802" s="175"/>
      <c r="E802" s="175"/>
      <c r="F802" s="175"/>
      <c r="G802" s="175"/>
      <c r="H802" s="175"/>
      <c r="I802" s="175"/>
      <c r="J802" s="175"/>
      <c r="K802" s="175"/>
      <c r="L802" s="175"/>
      <c r="M802" s="175"/>
      <c r="N802" s="175"/>
      <c r="O802" s="175"/>
      <c r="P802" s="175"/>
      <c r="Q802" s="175"/>
      <c r="R802" s="175"/>
      <c r="S802" s="175"/>
      <c r="T802" s="175"/>
      <c r="U802" s="175"/>
      <c r="V802" s="175"/>
      <c r="W802" s="175"/>
      <c r="X802" s="175"/>
      <c r="Y802" s="175"/>
      <c r="Z802" s="175"/>
    </row>
    <row r="803" ht="15.75" customHeight="1">
      <c r="A803" s="175"/>
      <c r="B803" s="175"/>
      <c r="C803" s="175"/>
      <c r="D803" s="175"/>
      <c r="E803" s="175"/>
      <c r="F803" s="175"/>
      <c r="G803" s="175"/>
      <c r="H803" s="175"/>
      <c r="I803" s="175"/>
      <c r="J803" s="175"/>
      <c r="K803" s="175"/>
      <c r="L803" s="175"/>
      <c r="M803" s="175"/>
      <c r="N803" s="175"/>
      <c r="O803" s="175"/>
      <c r="P803" s="175"/>
      <c r="Q803" s="175"/>
      <c r="R803" s="175"/>
      <c r="S803" s="175"/>
      <c r="T803" s="175"/>
      <c r="U803" s="175"/>
      <c r="V803" s="175"/>
      <c r="W803" s="175"/>
      <c r="X803" s="175"/>
      <c r="Y803" s="175"/>
      <c r="Z803" s="175"/>
    </row>
    <row r="804" ht="15.75" customHeight="1">
      <c r="A804" s="175"/>
      <c r="B804" s="175"/>
      <c r="C804" s="175"/>
      <c r="D804" s="175"/>
      <c r="E804" s="175"/>
      <c r="F804" s="175"/>
      <c r="G804" s="175"/>
      <c r="H804" s="175"/>
      <c r="I804" s="175"/>
      <c r="J804" s="175"/>
      <c r="K804" s="175"/>
      <c r="L804" s="175"/>
      <c r="M804" s="175"/>
      <c r="N804" s="175"/>
      <c r="O804" s="175"/>
      <c r="P804" s="175"/>
      <c r="Q804" s="175"/>
      <c r="R804" s="175"/>
      <c r="S804" s="175"/>
      <c r="T804" s="175"/>
      <c r="U804" s="175"/>
      <c r="V804" s="175"/>
      <c r="W804" s="175"/>
      <c r="X804" s="175"/>
      <c r="Y804" s="175"/>
      <c r="Z804" s="175"/>
    </row>
    <row r="805" ht="15.75" customHeight="1">
      <c r="A805" s="175"/>
      <c r="B805" s="175"/>
      <c r="C805" s="175"/>
      <c r="D805" s="175"/>
      <c r="E805" s="175"/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  <c r="W805" s="175"/>
      <c r="X805" s="175"/>
      <c r="Y805" s="175"/>
      <c r="Z805" s="175"/>
    </row>
    <row r="806" ht="15.75" customHeight="1">
      <c r="A806" s="175"/>
      <c r="B806" s="175"/>
      <c r="C806" s="175"/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5"/>
      <c r="O806" s="175"/>
      <c r="P806" s="175"/>
      <c r="Q806" s="175"/>
      <c r="R806" s="175"/>
      <c r="S806" s="175"/>
      <c r="T806" s="175"/>
      <c r="U806" s="175"/>
      <c r="V806" s="175"/>
      <c r="W806" s="175"/>
      <c r="X806" s="175"/>
      <c r="Y806" s="175"/>
      <c r="Z806" s="175"/>
    </row>
    <row r="807" ht="15.75" customHeight="1">
      <c r="A807" s="175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  <c r="W807" s="175"/>
      <c r="X807" s="175"/>
      <c r="Y807" s="175"/>
      <c r="Z807" s="175"/>
    </row>
    <row r="808" ht="15.75" customHeight="1">
      <c r="A808" s="175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75"/>
      <c r="N808" s="175"/>
      <c r="O808" s="175"/>
      <c r="P808" s="175"/>
      <c r="Q808" s="175"/>
      <c r="R808" s="175"/>
      <c r="S808" s="175"/>
      <c r="T808" s="175"/>
      <c r="U808" s="175"/>
      <c r="V808" s="175"/>
      <c r="W808" s="175"/>
      <c r="X808" s="175"/>
      <c r="Y808" s="175"/>
      <c r="Z808" s="175"/>
    </row>
    <row r="809" ht="15.75" customHeight="1">
      <c r="A809" s="175"/>
      <c r="B809" s="175"/>
      <c r="C809" s="175"/>
      <c r="D809" s="175"/>
      <c r="E809" s="175"/>
      <c r="F809" s="175"/>
      <c r="G809" s="175"/>
      <c r="H809" s="175"/>
      <c r="I809" s="175"/>
      <c r="J809" s="175"/>
      <c r="K809" s="175"/>
      <c r="L809" s="175"/>
      <c r="M809" s="175"/>
      <c r="N809" s="175"/>
      <c r="O809" s="175"/>
      <c r="P809" s="175"/>
      <c r="Q809" s="175"/>
      <c r="R809" s="175"/>
      <c r="S809" s="175"/>
      <c r="T809" s="175"/>
      <c r="U809" s="175"/>
      <c r="V809" s="175"/>
      <c r="W809" s="175"/>
      <c r="X809" s="175"/>
      <c r="Y809" s="175"/>
      <c r="Z809" s="175"/>
    </row>
    <row r="810" ht="15.75" customHeight="1">
      <c r="A810" s="175"/>
      <c r="B810" s="175"/>
      <c r="C810" s="175"/>
      <c r="D810" s="175"/>
      <c r="E810" s="175"/>
      <c r="F810" s="175"/>
      <c r="G810" s="175"/>
      <c r="H810" s="175"/>
      <c r="I810" s="175"/>
      <c r="J810" s="175"/>
      <c r="K810" s="175"/>
      <c r="L810" s="175"/>
      <c r="M810" s="175"/>
      <c r="N810" s="175"/>
      <c r="O810" s="175"/>
      <c r="P810" s="175"/>
      <c r="Q810" s="175"/>
      <c r="R810" s="175"/>
      <c r="S810" s="175"/>
      <c r="T810" s="175"/>
      <c r="U810" s="175"/>
      <c r="V810" s="175"/>
      <c r="W810" s="175"/>
      <c r="X810" s="175"/>
      <c r="Y810" s="175"/>
      <c r="Z810" s="175"/>
    </row>
    <row r="811" ht="15.75" customHeight="1">
      <c r="A811" s="175"/>
      <c r="B811" s="175"/>
      <c r="C811" s="175"/>
      <c r="D811" s="175"/>
      <c r="E811" s="175"/>
      <c r="F811" s="175"/>
      <c r="G811" s="175"/>
      <c r="H811" s="175"/>
      <c r="I811" s="175"/>
      <c r="J811" s="175"/>
      <c r="K811" s="175"/>
      <c r="L811" s="175"/>
      <c r="M811" s="175"/>
      <c r="N811" s="175"/>
      <c r="O811" s="175"/>
      <c r="P811" s="175"/>
      <c r="Q811" s="175"/>
      <c r="R811" s="175"/>
      <c r="S811" s="175"/>
      <c r="T811" s="175"/>
      <c r="U811" s="175"/>
      <c r="V811" s="175"/>
      <c r="W811" s="175"/>
      <c r="X811" s="175"/>
      <c r="Y811" s="175"/>
      <c r="Z811" s="175"/>
    </row>
    <row r="812" ht="15.75" customHeight="1">
      <c r="A812" s="175"/>
      <c r="B812" s="175"/>
      <c r="C812" s="175"/>
      <c r="D812" s="175"/>
      <c r="E812" s="175"/>
      <c r="F812" s="175"/>
      <c r="G812" s="175"/>
      <c r="H812" s="175"/>
      <c r="I812" s="175"/>
      <c r="J812" s="175"/>
      <c r="K812" s="175"/>
      <c r="L812" s="175"/>
      <c r="M812" s="175"/>
      <c r="N812" s="175"/>
      <c r="O812" s="175"/>
      <c r="P812" s="175"/>
      <c r="Q812" s="175"/>
      <c r="R812" s="175"/>
      <c r="S812" s="175"/>
      <c r="T812" s="175"/>
      <c r="U812" s="175"/>
      <c r="V812" s="175"/>
      <c r="W812" s="175"/>
      <c r="X812" s="175"/>
      <c r="Y812" s="175"/>
      <c r="Z812" s="175"/>
    </row>
    <row r="813" ht="15.75" customHeight="1">
      <c r="A813" s="175"/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  <c r="W813" s="175"/>
      <c r="X813" s="175"/>
      <c r="Y813" s="175"/>
      <c r="Z813" s="175"/>
    </row>
    <row r="814" ht="15.75" customHeight="1">
      <c r="A814" s="175"/>
      <c r="B814" s="175"/>
      <c r="C814" s="175"/>
      <c r="D814" s="175"/>
      <c r="E814" s="175"/>
      <c r="F814" s="175"/>
      <c r="G814" s="175"/>
      <c r="H814" s="175"/>
      <c r="I814" s="175"/>
      <c r="J814" s="175"/>
      <c r="K814" s="175"/>
      <c r="L814" s="175"/>
      <c r="M814" s="175"/>
      <c r="N814" s="175"/>
      <c r="O814" s="175"/>
      <c r="P814" s="175"/>
      <c r="Q814" s="175"/>
      <c r="R814" s="175"/>
      <c r="S814" s="175"/>
      <c r="T814" s="175"/>
      <c r="U814" s="175"/>
      <c r="V814" s="175"/>
      <c r="W814" s="175"/>
      <c r="X814" s="175"/>
      <c r="Y814" s="175"/>
      <c r="Z814" s="175"/>
    </row>
    <row r="815" ht="15.75" customHeight="1">
      <c r="A815" s="175"/>
      <c r="B815" s="175"/>
      <c r="C815" s="175"/>
      <c r="D815" s="175"/>
      <c r="E815" s="175"/>
      <c r="F815" s="175"/>
      <c r="G815" s="175"/>
      <c r="H815" s="175"/>
      <c r="I815" s="175"/>
      <c r="J815" s="175"/>
      <c r="K815" s="175"/>
      <c r="L815" s="175"/>
      <c r="M815" s="175"/>
      <c r="N815" s="175"/>
      <c r="O815" s="175"/>
      <c r="P815" s="175"/>
      <c r="Q815" s="175"/>
      <c r="R815" s="175"/>
      <c r="S815" s="175"/>
      <c r="T815" s="175"/>
      <c r="U815" s="175"/>
      <c r="V815" s="175"/>
      <c r="W815" s="175"/>
      <c r="X815" s="175"/>
      <c r="Y815" s="175"/>
      <c r="Z815" s="175"/>
    </row>
    <row r="816" ht="15.75" customHeight="1">
      <c r="A816" s="175"/>
      <c r="B816" s="175"/>
      <c r="C816" s="175"/>
      <c r="D816" s="175"/>
      <c r="E816" s="175"/>
      <c r="F816" s="175"/>
      <c r="G816" s="175"/>
      <c r="H816" s="175"/>
      <c r="I816" s="175"/>
      <c r="J816" s="175"/>
      <c r="K816" s="175"/>
      <c r="L816" s="175"/>
      <c r="M816" s="175"/>
      <c r="N816" s="175"/>
      <c r="O816" s="175"/>
      <c r="P816" s="175"/>
      <c r="Q816" s="175"/>
      <c r="R816" s="175"/>
      <c r="S816" s="175"/>
      <c r="T816" s="175"/>
      <c r="U816" s="175"/>
      <c r="V816" s="175"/>
      <c r="W816" s="175"/>
      <c r="X816" s="175"/>
      <c r="Y816" s="175"/>
      <c r="Z816" s="175"/>
    </row>
    <row r="817" ht="15.75" customHeight="1">
      <c r="A817" s="175"/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5"/>
      <c r="W817" s="175"/>
      <c r="X817" s="175"/>
      <c r="Y817" s="175"/>
      <c r="Z817" s="175"/>
    </row>
    <row r="818" ht="15.75" customHeight="1">
      <c r="A818" s="175"/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5"/>
      <c r="W818" s="175"/>
      <c r="X818" s="175"/>
      <c r="Y818" s="175"/>
      <c r="Z818" s="175"/>
    </row>
    <row r="819" ht="15.75" customHeight="1">
      <c r="A819" s="175"/>
      <c r="B819" s="175"/>
      <c r="C819" s="175"/>
      <c r="D819" s="175"/>
      <c r="E819" s="175"/>
      <c r="F819" s="175"/>
      <c r="G819" s="175"/>
      <c r="H819" s="175"/>
      <c r="I819" s="175"/>
      <c r="J819" s="175"/>
      <c r="K819" s="175"/>
      <c r="L819" s="175"/>
      <c r="M819" s="175"/>
      <c r="N819" s="175"/>
      <c r="O819" s="175"/>
      <c r="P819" s="175"/>
      <c r="Q819" s="175"/>
      <c r="R819" s="175"/>
      <c r="S819" s="175"/>
      <c r="T819" s="175"/>
      <c r="U819" s="175"/>
      <c r="V819" s="175"/>
      <c r="W819" s="175"/>
      <c r="X819" s="175"/>
      <c r="Y819" s="175"/>
      <c r="Z819" s="175"/>
    </row>
    <row r="820" ht="15.75" customHeight="1">
      <c r="A820" s="175"/>
      <c r="B820" s="175"/>
      <c r="C820" s="175"/>
      <c r="D820" s="175"/>
      <c r="E820" s="175"/>
      <c r="F820" s="175"/>
      <c r="G820" s="175"/>
      <c r="H820" s="175"/>
      <c r="I820" s="175"/>
      <c r="J820" s="175"/>
      <c r="K820" s="175"/>
      <c r="L820" s="175"/>
      <c r="M820" s="175"/>
      <c r="N820" s="175"/>
      <c r="O820" s="175"/>
      <c r="P820" s="175"/>
      <c r="Q820" s="175"/>
      <c r="R820" s="175"/>
      <c r="S820" s="175"/>
      <c r="T820" s="175"/>
      <c r="U820" s="175"/>
      <c r="V820" s="175"/>
      <c r="W820" s="175"/>
      <c r="X820" s="175"/>
      <c r="Y820" s="175"/>
      <c r="Z820" s="175"/>
    </row>
    <row r="821" ht="15.75" customHeight="1">
      <c r="A821" s="175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  <c r="W821" s="175"/>
      <c r="X821" s="175"/>
      <c r="Y821" s="175"/>
      <c r="Z821" s="175"/>
    </row>
    <row r="822" ht="15.75" customHeight="1">
      <c r="A822" s="175"/>
      <c r="B822" s="175"/>
      <c r="C822" s="175"/>
      <c r="D822" s="175"/>
      <c r="E822" s="175"/>
      <c r="F822" s="175"/>
      <c r="G822" s="175"/>
      <c r="H822" s="175"/>
      <c r="I822" s="175"/>
      <c r="J822" s="175"/>
      <c r="K822" s="175"/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  <c r="W822" s="175"/>
      <c r="X822" s="175"/>
      <c r="Y822" s="175"/>
      <c r="Z822" s="175"/>
    </row>
    <row r="823" ht="15.75" customHeight="1">
      <c r="A823" s="175"/>
      <c r="B823" s="175"/>
      <c r="C823" s="175"/>
      <c r="D823" s="175"/>
      <c r="E823" s="175"/>
      <c r="F823" s="175"/>
      <c r="G823" s="175"/>
      <c r="H823" s="175"/>
      <c r="I823" s="175"/>
      <c r="J823" s="175"/>
      <c r="K823" s="175"/>
      <c r="L823" s="175"/>
      <c r="M823" s="175"/>
      <c r="N823" s="175"/>
      <c r="O823" s="175"/>
      <c r="P823" s="175"/>
      <c r="Q823" s="175"/>
      <c r="R823" s="175"/>
      <c r="S823" s="175"/>
      <c r="T823" s="175"/>
      <c r="U823" s="175"/>
      <c r="V823" s="175"/>
      <c r="W823" s="175"/>
      <c r="X823" s="175"/>
      <c r="Y823" s="175"/>
      <c r="Z823" s="175"/>
    </row>
    <row r="824" ht="15.75" customHeight="1">
      <c r="A824" s="175"/>
      <c r="B824" s="175"/>
      <c r="C824" s="175"/>
      <c r="D824" s="175"/>
      <c r="E824" s="175"/>
      <c r="F824" s="175"/>
      <c r="G824" s="175"/>
      <c r="H824" s="175"/>
      <c r="I824" s="175"/>
      <c r="J824" s="175"/>
      <c r="K824" s="175"/>
      <c r="L824" s="175"/>
      <c r="M824" s="175"/>
      <c r="N824" s="175"/>
      <c r="O824" s="175"/>
      <c r="P824" s="175"/>
      <c r="Q824" s="175"/>
      <c r="R824" s="175"/>
      <c r="S824" s="175"/>
      <c r="T824" s="175"/>
      <c r="U824" s="175"/>
      <c r="V824" s="175"/>
      <c r="W824" s="175"/>
      <c r="X824" s="175"/>
      <c r="Y824" s="175"/>
      <c r="Z824" s="175"/>
    </row>
    <row r="825" ht="15.75" customHeight="1">
      <c r="A825" s="175"/>
      <c r="B825" s="175"/>
      <c r="C825" s="175"/>
      <c r="D825" s="175"/>
      <c r="E825" s="175"/>
      <c r="F825" s="175"/>
      <c r="G825" s="175"/>
      <c r="H825" s="175"/>
      <c r="I825" s="175"/>
      <c r="J825" s="175"/>
      <c r="K825" s="175"/>
      <c r="L825" s="175"/>
      <c r="M825" s="175"/>
      <c r="N825" s="175"/>
      <c r="O825" s="175"/>
      <c r="P825" s="175"/>
      <c r="Q825" s="175"/>
      <c r="R825" s="175"/>
      <c r="S825" s="175"/>
      <c r="T825" s="175"/>
      <c r="U825" s="175"/>
      <c r="V825" s="175"/>
      <c r="W825" s="175"/>
      <c r="X825" s="175"/>
      <c r="Y825" s="175"/>
      <c r="Z825" s="175"/>
    </row>
    <row r="826" ht="15.75" customHeight="1">
      <c r="A826" s="175"/>
      <c r="B826" s="175"/>
      <c r="C826" s="175"/>
      <c r="D826" s="175"/>
      <c r="E826" s="175"/>
      <c r="F826" s="175"/>
      <c r="G826" s="175"/>
      <c r="H826" s="175"/>
      <c r="I826" s="175"/>
      <c r="J826" s="175"/>
      <c r="K826" s="175"/>
      <c r="L826" s="175"/>
      <c r="M826" s="175"/>
      <c r="N826" s="175"/>
      <c r="O826" s="175"/>
      <c r="P826" s="175"/>
      <c r="Q826" s="175"/>
      <c r="R826" s="175"/>
      <c r="S826" s="175"/>
      <c r="T826" s="175"/>
      <c r="U826" s="175"/>
      <c r="V826" s="175"/>
      <c r="W826" s="175"/>
      <c r="X826" s="175"/>
      <c r="Y826" s="175"/>
      <c r="Z826" s="175"/>
    </row>
    <row r="827" ht="15.75" customHeight="1">
      <c r="A827" s="175"/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  <c r="M827" s="175"/>
      <c r="N827" s="175"/>
      <c r="O827" s="175"/>
      <c r="P827" s="175"/>
      <c r="Q827" s="175"/>
      <c r="R827" s="175"/>
      <c r="S827" s="175"/>
      <c r="T827" s="175"/>
      <c r="U827" s="175"/>
      <c r="V827" s="175"/>
      <c r="W827" s="175"/>
      <c r="X827" s="175"/>
      <c r="Y827" s="175"/>
      <c r="Z827" s="175"/>
    </row>
    <row r="828" ht="15.75" customHeight="1">
      <c r="A828" s="175"/>
      <c r="B828" s="175"/>
      <c r="C828" s="175"/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5"/>
      <c r="O828" s="175"/>
      <c r="P828" s="175"/>
      <c r="Q828" s="175"/>
      <c r="R828" s="175"/>
      <c r="S828" s="175"/>
      <c r="T828" s="175"/>
      <c r="U828" s="175"/>
      <c r="V828" s="175"/>
      <c r="W828" s="175"/>
      <c r="X828" s="175"/>
      <c r="Y828" s="175"/>
      <c r="Z828" s="175"/>
    </row>
    <row r="829" ht="15.75" customHeight="1">
      <c r="A829" s="175"/>
      <c r="B829" s="175"/>
      <c r="C829" s="175"/>
      <c r="D829" s="175"/>
      <c r="E829" s="175"/>
      <c r="F829" s="175"/>
      <c r="G829" s="175"/>
      <c r="H829" s="175"/>
      <c r="I829" s="175"/>
      <c r="J829" s="175"/>
      <c r="K829" s="175"/>
      <c r="L829" s="175"/>
      <c r="M829" s="175"/>
      <c r="N829" s="175"/>
      <c r="O829" s="175"/>
      <c r="P829" s="175"/>
      <c r="Q829" s="175"/>
      <c r="R829" s="175"/>
      <c r="S829" s="175"/>
      <c r="T829" s="175"/>
      <c r="U829" s="175"/>
      <c r="V829" s="175"/>
      <c r="W829" s="175"/>
      <c r="X829" s="175"/>
      <c r="Y829" s="175"/>
      <c r="Z829" s="175"/>
    </row>
    <row r="830" ht="15.75" customHeight="1">
      <c r="A830" s="175"/>
      <c r="B830" s="175"/>
      <c r="C830" s="175"/>
      <c r="D830" s="175"/>
      <c r="E830" s="175"/>
      <c r="F830" s="175"/>
      <c r="G830" s="175"/>
      <c r="H830" s="175"/>
      <c r="I830" s="175"/>
      <c r="J830" s="175"/>
      <c r="K830" s="175"/>
      <c r="L830" s="175"/>
      <c r="M830" s="175"/>
      <c r="N830" s="175"/>
      <c r="O830" s="175"/>
      <c r="P830" s="175"/>
      <c r="Q830" s="175"/>
      <c r="R830" s="175"/>
      <c r="S830" s="175"/>
      <c r="T830" s="175"/>
      <c r="U830" s="175"/>
      <c r="V830" s="175"/>
      <c r="W830" s="175"/>
      <c r="X830" s="175"/>
      <c r="Y830" s="175"/>
      <c r="Z830" s="175"/>
    </row>
    <row r="831" ht="15.75" customHeight="1">
      <c r="A831" s="175"/>
      <c r="B831" s="175"/>
      <c r="C831" s="175"/>
      <c r="D831" s="175"/>
      <c r="E831" s="175"/>
      <c r="F831" s="175"/>
      <c r="G831" s="175"/>
      <c r="H831" s="175"/>
      <c r="I831" s="175"/>
      <c r="J831" s="175"/>
      <c r="K831" s="175"/>
      <c r="L831" s="175"/>
      <c r="M831" s="175"/>
      <c r="N831" s="175"/>
      <c r="O831" s="175"/>
      <c r="P831" s="175"/>
      <c r="Q831" s="175"/>
      <c r="R831" s="175"/>
      <c r="S831" s="175"/>
      <c r="T831" s="175"/>
      <c r="U831" s="175"/>
      <c r="V831" s="175"/>
      <c r="W831" s="175"/>
      <c r="X831" s="175"/>
      <c r="Y831" s="175"/>
      <c r="Z831" s="175"/>
    </row>
    <row r="832" ht="15.75" customHeight="1">
      <c r="A832" s="175"/>
      <c r="B832" s="175"/>
      <c r="C832" s="175"/>
      <c r="D832" s="175"/>
      <c r="E832" s="175"/>
      <c r="F832" s="175"/>
      <c r="G832" s="175"/>
      <c r="H832" s="175"/>
      <c r="I832" s="175"/>
      <c r="J832" s="175"/>
      <c r="K832" s="175"/>
      <c r="L832" s="175"/>
      <c r="M832" s="175"/>
      <c r="N832" s="175"/>
      <c r="O832" s="175"/>
      <c r="P832" s="175"/>
      <c r="Q832" s="175"/>
      <c r="R832" s="175"/>
      <c r="S832" s="175"/>
      <c r="T832" s="175"/>
      <c r="U832" s="175"/>
      <c r="V832" s="175"/>
      <c r="W832" s="175"/>
      <c r="X832" s="175"/>
      <c r="Y832" s="175"/>
      <c r="Z832" s="175"/>
    </row>
    <row r="833" ht="15.75" customHeight="1">
      <c r="A833" s="175"/>
      <c r="B833" s="175"/>
      <c r="C833" s="175"/>
      <c r="D833" s="175"/>
      <c r="E833" s="175"/>
      <c r="F833" s="175"/>
      <c r="G833" s="175"/>
      <c r="H833" s="175"/>
      <c r="I833" s="175"/>
      <c r="J833" s="175"/>
      <c r="K833" s="175"/>
      <c r="L833" s="175"/>
      <c r="M833" s="175"/>
      <c r="N833" s="175"/>
      <c r="O833" s="175"/>
      <c r="P833" s="175"/>
      <c r="Q833" s="175"/>
      <c r="R833" s="175"/>
      <c r="S833" s="175"/>
      <c r="T833" s="175"/>
      <c r="U833" s="175"/>
      <c r="V833" s="175"/>
      <c r="W833" s="175"/>
      <c r="X833" s="175"/>
      <c r="Y833" s="175"/>
      <c r="Z833" s="175"/>
    </row>
    <row r="834" ht="15.75" customHeight="1">
      <c r="A834" s="175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75"/>
      <c r="N834" s="175"/>
      <c r="O834" s="175"/>
      <c r="P834" s="175"/>
      <c r="Q834" s="175"/>
      <c r="R834" s="175"/>
      <c r="S834" s="175"/>
      <c r="T834" s="175"/>
      <c r="U834" s="175"/>
      <c r="V834" s="175"/>
      <c r="W834" s="175"/>
      <c r="X834" s="175"/>
      <c r="Y834" s="175"/>
      <c r="Z834" s="175"/>
    </row>
    <row r="835" ht="15.75" customHeight="1">
      <c r="A835" s="175"/>
      <c r="B835" s="175"/>
      <c r="C835" s="175"/>
      <c r="D835" s="175"/>
      <c r="E835" s="175"/>
      <c r="F835" s="175"/>
      <c r="G835" s="175"/>
      <c r="H835" s="175"/>
      <c r="I835" s="175"/>
      <c r="J835" s="175"/>
      <c r="K835" s="175"/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  <c r="W835" s="175"/>
      <c r="X835" s="175"/>
      <c r="Y835" s="175"/>
      <c r="Z835" s="175"/>
    </row>
    <row r="836" ht="15.75" customHeight="1">
      <c r="A836" s="175"/>
      <c r="B836" s="175"/>
      <c r="C836" s="175"/>
      <c r="D836" s="175"/>
      <c r="E836" s="175"/>
      <c r="F836" s="175"/>
      <c r="G836" s="175"/>
      <c r="H836" s="175"/>
      <c r="I836" s="175"/>
      <c r="J836" s="175"/>
      <c r="K836" s="175"/>
      <c r="L836" s="175"/>
      <c r="M836" s="175"/>
      <c r="N836" s="175"/>
      <c r="O836" s="175"/>
      <c r="P836" s="175"/>
      <c r="Q836" s="175"/>
      <c r="R836" s="175"/>
      <c r="S836" s="175"/>
      <c r="T836" s="175"/>
      <c r="U836" s="175"/>
      <c r="V836" s="175"/>
      <c r="W836" s="175"/>
      <c r="X836" s="175"/>
      <c r="Y836" s="175"/>
      <c r="Z836" s="175"/>
    </row>
    <row r="837" ht="15.75" customHeight="1">
      <c r="A837" s="175"/>
      <c r="B837" s="175"/>
      <c r="C837" s="175"/>
      <c r="D837" s="175"/>
      <c r="E837" s="175"/>
      <c r="F837" s="175"/>
      <c r="G837" s="175"/>
      <c r="H837" s="175"/>
      <c r="I837" s="175"/>
      <c r="J837" s="175"/>
      <c r="K837" s="175"/>
      <c r="L837" s="175"/>
      <c r="M837" s="175"/>
      <c r="N837" s="175"/>
      <c r="O837" s="175"/>
      <c r="P837" s="175"/>
      <c r="Q837" s="175"/>
      <c r="R837" s="175"/>
      <c r="S837" s="175"/>
      <c r="T837" s="175"/>
      <c r="U837" s="175"/>
      <c r="V837" s="175"/>
      <c r="W837" s="175"/>
      <c r="X837" s="175"/>
      <c r="Y837" s="175"/>
      <c r="Z837" s="175"/>
    </row>
    <row r="838" ht="15.75" customHeight="1">
      <c r="A838" s="175"/>
      <c r="B838" s="175"/>
      <c r="C838" s="175"/>
      <c r="D838" s="175"/>
      <c r="E838" s="175"/>
      <c r="F838" s="175"/>
      <c r="G838" s="175"/>
      <c r="H838" s="175"/>
      <c r="I838" s="175"/>
      <c r="J838" s="175"/>
      <c r="K838" s="175"/>
      <c r="L838" s="175"/>
      <c r="M838" s="175"/>
      <c r="N838" s="175"/>
      <c r="O838" s="175"/>
      <c r="P838" s="175"/>
      <c r="Q838" s="175"/>
      <c r="R838" s="175"/>
      <c r="S838" s="175"/>
      <c r="T838" s="175"/>
      <c r="U838" s="175"/>
      <c r="V838" s="175"/>
      <c r="W838" s="175"/>
      <c r="X838" s="175"/>
      <c r="Y838" s="175"/>
      <c r="Z838" s="175"/>
    </row>
    <row r="839" ht="15.75" customHeight="1">
      <c r="A839" s="175"/>
      <c r="B839" s="175"/>
      <c r="C839" s="175"/>
      <c r="D839" s="175"/>
      <c r="E839" s="175"/>
      <c r="F839" s="175"/>
      <c r="G839" s="175"/>
      <c r="H839" s="175"/>
      <c r="I839" s="175"/>
      <c r="J839" s="175"/>
      <c r="K839" s="175"/>
      <c r="L839" s="175"/>
      <c r="M839" s="175"/>
      <c r="N839" s="175"/>
      <c r="O839" s="175"/>
      <c r="P839" s="175"/>
      <c r="Q839" s="175"/>
      <c r="R839" s="175"/>
      <c r="S839" s="175"/>
      <c r="T839" s="175"/>
      <c r="U839" s="175"/>
      <c r="V839" s="175"/>
      <c r="W839" s="175"/>
      <c r="X839" s="175"/>
      <c r="Y839" s="175"/>
      <c r="Z839" s="175"/>
    </row>
    <row r="840" ht="15.75" customHeight="1">
      <c r="A840" s="175"/>
      <c r="B840" s="175"/>
      <c r="C840" s="175"/>
      <c r="D840" s="175"/>
      <c r="E840" s="175"/>
      <c r="F840" s="175"/>
      <c r="G840" s="175"/>
      <c r="H840" s="175"/>
      <c r="I840" s="175"/>
      <c r="J840" s="175"/>
      <c r="K840" s="175"/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  <c r="W840" s="175"/>
      <c r="X840" s="175"/>
      <c r="Y840" s="175"/>
      <c r="Z840" s="175"/>
    </row>
    <row r="841" ht="15.75" customHeight="1">
      <c r="A841" s="175"/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  <c r="M841" s="175"/>
      <c r="N841" s="175"/>
      <c r="O841" s="175"/>
      <c r="P841" s="175"/>
      <c r="Q841" s="175"/>
      <c r="R841" s="175"/>
      <c r="S841" s="175"/>
      <c r="T841" s="175"/>
      <c r="U841" s="175"/>
      <c r="V841" s="175"/>
      <c r="W841" s="175"/>
      <c r="X841" s="175"/>
      <c r="Y841" s="175"/>
      <c r="Z841" s="175"/>
    </row>
    <row r="842" ht="15.75" customHeight="1">
      <c r="A842" s="175"/>
      <c r="B842" s="175"/>
      <c r="C842" s="175"/>
      <c r="D842" s="175"/>
      <c r="E842" s="175"/>
      <c r="F842" s="175"/>
      <c r="G842" s="175"/>
      <c r="H842" s="175"/>
      <c r="I842" s="175"/>
      <c r="J842" s="175"/>
      <c r="K842" s="175"/>
      <c r="L842" s="175"/>
      <c r="M842" s="175"/>
      <c r="N842" s="175"/>
      <c r="O842" s="175"/>
      <c r="P842" s="175"/>
      <c r="Q842" s="175"/>
      <c r="R842" s="175"/>
      <c r="S842" s="175"/>
      <c r="T842" s="175"/>
      <c r="U842" s="175"/>
      <c r="V842" s="175"/>
      <c r="W842" s="175"/>
      <c r="X842" s="175"/>
      <c r="Y842" s="175"/>
      <c r="Z842" s="175"/>
    </row>
    <row r="843" ht="15.75" customHeight="1">
      <c r="A843" s="175"/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  <c r="W843" s="175"/>
      <c r="X843" s="175"/>
      <c r="Y843" s="175"/>
      <c r="Z843" s="175"/>
    </row>
    <row r="844" ht="15.75" customHeight="1">
      <c r="A844" s="175"/>
      <c r="B844" s="175"/>
      <c r="C844" s="175"/>
      <c r="D844" s="175"/>
      <c r="E844" s="175"/>
      <c r="F844" s="175"/>
      <c r="G844" s="175"/>
      <c r="H844" s="175"/>
      <c r="I844" s="175"/>
      <c r="J844" s="175"/>
      <c r="K844" s="175"/>
      <c r="L844" s="175"/>
      <c r="M844" s="175"/>
      <c r="N844" s="175"/>
      <c r="O844" s="175"/>
      <c r="P844" s="175"/>
      <c r="Q844" s="175"/>
      <c r="R844" s="175"/>
      <c r="S844" s="175"/>
      <c r="T844" s="175"/>
      <c r="U844" s="175"/>
      <c r="V844" s="175"/>
      <c r="W844" s="175"/>
      <c r="X844" s="175"/>
      <c r="Y844" s="175"/>
      <c r="Z844" s="175"/>
    </row>
    <row r="845" ht="15.75" customHeight="1">
      <c r="A845" s="175"/>
      <c r="B845" s="175"/>
      <c r="C845" s="175"/>
      <c r="D845" s="175"/>
      <c r="E845" s="175"/>
      <c r="F845" s="175"/>
      <c r="G845" s="175"/>
      <c r="H845" s="175"/>
      <c r="I845" s="175"/>
      <c r="J845" s="175"/>
      <c r="K845" s="175"/>
      <c r="L845" s="175"/>
      <c r="M845" s="175"/>
      <c r="N845" s="175"/>
      <c r="O845" s="175"/>
      <c r="P845" s="175"/>
      <c r="Q845" s="175"/>
      <c r="R845" s="175"/>
      <c r="S845" s="175"/>
      <c r="T845" s="175"/>
      <c r="U845" s="175"/>
      <c r="V845" s="175"/>
      <c r="W845" s="175"/>
      <c r="X845" s="175"/>
      <c r="Y845" s="175"/>
      <c r="Z845" s="175"/>
    </row>
    <row r="846" ht="15.75" customHeight="1">
      <c r="A846" s="175"/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5"/>
      <c r="W846" s="175"/>
      <c r="X846" s="175"/>
      <c r="Y846" s="175"/>
      <c r="Z846" s="175"/>
    </row>
    <row r="847" ht="15.75" customHeight="1">
      <c r="A847" s="175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5"/>
      <c r="W847" s="175"/>
      <c r="X847" s="175"/>
      <c r="Y847" s="175"/>
      <c r="Z847" s="175"/>
    </row>
    <row r="848" ht="15.75" customHeight="1">
      <c r="A848" s="175"/>
      <c r="B848" s="175"/>
      <c r="C848" s="175"/>
      <c r="D848" s="175"/>
      <c r="E848" s="175"/>
      <c r="F848" s="175"/>
      <c r="G848" s="175"/>
      <c r="H848" s="175"/>
      <c r="I848" s="175"/>
      <c r="J848" s="175"/>
      <c r="K848" s="175"/>
      <c r="L848" s="175"/>
      <c r="M848" s="175"/>
      <c r="N848" s="175"/>
      <c r="O848" s="175"/>
      <c r="P848" s="175"/>
      <c r="Q848" s="175"/>
      <c r="R848" s="175"/>
      <c r="S848" s="175"/>
      <c r="T848" s="175"/>
      <c r="U848" s="175"/>
      <c r="V848" s="175"/>
      <c r="W848" s="175"/>
      <c r="X848" s="175"/>
      <c r="Y848" s="175"/>
      <c r="Z848" s="175"/>
    </row>
    <row r="849" ht="15.75" customHeight="1">
      <c r="A849" s="175"/>
      <c r="B849" s="175"/>
      <c r="C849" s="175"/>
      <c r="D849" s="175"/>
      <c r="E849" s="175"/>
      <c r="F849" s="175"/>
      <c r="G849" s="175"/>
      <c r="H849" s="175"/>
      <c r="I849" s="175"/>
      <c r="J849" s="175"/>
      <c r="K849" s="175"/>
      <c r="L849" s="175"/>
      <c r="M849" s="175"/>
      <c r="N849" s="175"/>
      <c r="O849" s="175"/>
      <c r="P849" s="175"/>
      <c r="Q849" s="175"/>
      <c r="R849" s="175"/>
      <c r="S849" s="175"/>
      <c r="T849" s="175"/>
      <c r="U849" s="175"/>
      <c r="V849" s="175"/>
      <c r="W849" s="175"/>
      <c r="X849" s="175"/>
      <c r="Y849" s="175"/>
      <c r="Z849" s="175"/>
    </row>
    <row r="850" ht="15.75" customHeight="1">
      <c r="A850" s="175"/>
      <c r="B850" s="175"/>
      <c r="C850" s="175"/>
      <c r="D850" s="175"/>
      <c r="E850" s="175"/>
      <c r="F850" s="175"/>
      <c r="G850" s="175"/>
      <c r="H850" s="175"/>
      <c r="I850" s="175"/>
      <c r="J850" s="175"/>
      <c r="K850" s="175"/>
      <c r="L850" s="175"/>
      <c r="M850" s="175"/>
      <c r="N850" s="175"/>
      <c r="O850" s="175"/>
      <c r="P850" s="175"/>
      <c r="Q850" s="175"/>
      <c r="R850" s="175"/>
      <c r="S850" s="175"/>
      <c r="T850" s="175"/>
      <c r="U850" s="175"/>
      <c r="V850" s="175"/>
      <c r="W850" s="175"/>
      <c r="X850" s="175"/>
      <c r="Y850" s="175"/>
      <c r="Z850" s="175"/>
    </row>
    <row r="851" ht="15.75" customHeight="1">
      <c r="A851" s="175"/>
      <c r="B851" s="175"/>
      <c r="C851" s="175"/>
      <c r="D851" s="175"/>
      <c r="E851" s="175"/>
      <c r="F851" s="175"/>
      <c r="G851" s="175"/>
      <c r="H851" s="175"/>
      <c r="I851" s="175"/>
      <c r="J851" s="175"/>
      <c r="K851" s="175"/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  <c r="W851" s="175"/>
      <c r="X851" s="175"/>
      <c r="Y851" s="175"/>
      <c r="Z851" s="175"/>
    </row>
    <row r="852" ht="15.75" customHeight="1">
      <c r="A852" s="175"/>
      <c r="B852" s="175"/>
      <c r="C852" s="175"/>
      <c r="D852" s="175"/>
      <c r="E852" s="175"/>
      <c r="F852" s="175"/>
      <c r="G852" s="175"/>
      <c r="H852" s="175"/>
      <c r="I852" s="175"/>
      <c r="J852" s="175"/>
      <c r="K852" s="175"/>
      <c r="L852" s="175"/>
      <c r="M852" s="175"/>
      <c r="N852" s="175"/>
      <c r="O852" s="175"/>
      <c r="P852" s="175"/>
      <c r="Q852" s="175"/>
      <c r="R852" s="175"/>
      <c r="S852" s="175"/>
      <c r="T852" s="175"/>
      <c r="U852" s="175"/>
      <c r="V852" s="175"/>
      <c r="W852" s="175"/>
      <c r="X852" s="175"/>
      <c r="Y852" s="175"/>
      <c r="Z852" s="175"/>
    </row>
    <row r="853" ht="15.75" customHeight="1">
      <c r="A853" s="175"/>
      <c r="B853" s="175"/>
      <c r="C853" s="175"/>
      <c r="D853" s="175"/>
      <c r="E853" s="175"/>
      <c r="F853" s="175"/>
      <c r="G853" s="175"/>
      <c r="H853" s="175"/>
      <c r="I853" s="175"/>
      <c r="J853" s="175"/>
      <c r="K853" s="175"/>
      <c r="L853" s="175"/>
      <c r="M853" s="175"/>
      <c r="N853" s="175"/>
      <c r="O853" s="175"/>
      <c r="P853" s="175"/>
      <c r="Q853" s="175"/>
      <c r="R853" s="175"/>
      <c r="S853" s="175"/>
      <c r="T853" s="175"/>
      <c r="U853" s="175"/>
      <c r="V853" s="175"/>
      <c r="W853" s="175"/>
      <c r="X853" s="175"/>
      <c r="Y853" s="175"/>
      <c r="Z853" s="175"/>
    </row>
    <row r="854" ht="15.75" customHeight="1">
      <c r="A854" s="175"/>
      <c r="B854" s="175"/>
      <c r="C854" s="175"/>
      <c r="D854" s="175"/>
      <c r="E854" s="175"/>
      <c r="F854" s="175"/>
      <c r="G854" s="175"/>
      <c r="H854" s="175"/>
      <c r="I854" s="175"/>
      <c r="J854" s="175"/>
      <c r="K854" s="175"/>
      <c r="L854" s="175"/>
      <c r="M854" s="175"/>
      <c r="N854" s="175"/>
      <c r="O854" s="175"/>
      <c r="P854" s="175"/>
      <c r="Q854" s="175"/>
      <c r="R854" s="175"/>
      <c r="S854" s="175"/>
      <c r="T854" s="175"/>
      <c r="U854" s="175"/>
      <c r="V854" s="175"/>
      <c r="W854" s="175"/>
      <c r="X854" s="175"/>
      <c r="Y854" s="175"/>
      <c r="Z854" s="175"/>
    </row>
    <row r="855" ht="15.75" customHeight="1">
      <c r="A855" s="175"/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  <c r="M855" s="175"/>
      <c r="N855" s="175"/>
      <c r="O855" s="175"/>
      <c r="P855" s="175"/>
      <c r="Q855" s="175"/>
      <c r="R855" s="175"/>
      <c r="S855" s="175"/>
      <c r="T855" s="175"/>
      <c r="U855" s="175"/>
      <c r="V855" s="175"/>
      <c r="W855" s="175"/>
      <c r="X855" s="175"/>
      <c r="Y855" s="175"/>
      <c r="Z855" s="175"/>
    </row>
    <row r="856" ht="15.75" customHeight="1">
      <c r="A856" s="175"/>
      <c r="B856" s="175"/>
      <c r="C856" s="175"/>
      <c r="D856" s="175"/>
      <c r="E856" s="175"/>
      <c r="F856" s="175"/>
      <c r="G856" s="175"/>
      <c r="H856" s="175"/>
      <c r="I856" s="175"/>
      <c r="J856" s="175"/>
      <c r="K856" s="175"/>
      <c r="L856" s="175"/>
      <c r="M856" s="175"/>
      <c r="N856" s="175"/>
      <c r="O856" s="175"/>
      <c r="P856" s="175"/>
      <c r="Q856" s="175"/>
      <c r="R856" s="175"/>
      <c r="S856" s="175"/>
      <c r="T856" s="175"/>
      <c r="U856" s="175"/>
      <c r="V856" s="175"/>
      <c r="W856" s="175"/>
      <c r="X856" s="175"/>
      <c r="Y856" s="175"/>
      <c r="Z856" s="175"/>
    </row>
    <row r="857" ht="15.75" customHeight="1">
      <c r="A857" s="175"/>
      <c r="B857" s="175"/>
      <c r="C857" s="175"/>
      <c r="D857" s="175"/>
      <c r="E857" s="175"/>
      <c r="F857" s="175"/>
      <c r="G857" s="175"/>
      <c r="H857" s="175"/>
      <c r="I857" s="175"/>
      <c r="J857" s="175"/>
      <c r="K857" s="175"/>
      <c r="L857" s="175"/>
      <c r="M857" s="175"/>
      <c r="N857" s="175"/>
      <c r="O857" s="175"/>
      <c r="P857" s="175"/>
      <c r="Q857" s="175"/>
      <c r="R857" s="175"/>
      <c r="S857" s="175"/>
      <c r="T857" s="175"/>
      <c r="U857" s="175"/>
      <c r="V857" s="175"/>
      <c r="W857" s="175"/>
      <c r="X857" s="175"/>
      <c r="Y857" s="175"/>
      <c r="Z857" s="175"/>
    </row>
    <row r="858" ht="15.75" customHeight="1">
      <c r="A858" s="175"/>
      <c r="B858" s="175"/>
      <c r="C858" s="175"/>
      <c r="D858" s="175"/>
      <c r="E858" s="175"/>
      <c r="F858" s="175"/>
      <c r="G858" s="175"/>
      <c r="H858" s="175"/>
      <c r="I858" s="175"/>
      <c r="J858" s="175"/>
      <c r="K858" s="175"/>
      <c r="L858" s="175"/>
      <c r="M858" s="175"/>
      <c r="N858" s="175"/>
      <c r="O858" s="175"/>
      <c r="P858" s="175"/>
      <c r="Q858" s="175"/>
      <c r="R858" s="175"/>
      <c r="S858" s="175"/>
      <c r="T858" s="175"/>
      <c r="U858" s="175"/>
      <c r="V858" s="175"/>
      <c r="W858" s="175"/>
      <c r="X858" s="175"/>
      <c r="Y858" s="175"/>
      <c r="Z858" s="175"/>
    </row>
    <row r="859" ht="15.75" customHeight="1">
      <c r="A859" s="175"/>
      <c r="B859" s="175"/>
      <c r="C859" s="175"/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5"/>
      <c r="O859" s="175"/>
      <c r="P859" s="175"/>
      <c r="Q859" s="175"/>
      <c r="R859" s="175"/>
      <c r="S859" s="175"/>
      <c r="T859" s="175"/>
      <c r="U859" s="175"/>
      <c r="V859" s="175"/>
      <c r="W859" s="175"/>
      <c r="X859" s="175"/>
      <c r="Y859" s="175"/>
      <c r="Z859" s="175"/>
    </row>
    <row r="860" ht="15.75" customHeight="1">
      <c r="A860" s="175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  <c r="W860" s="175"/>
      <c r="X860" s="175"/>
      <c r="Y860" s="175"/>
      <c r="Z860" s="175"/>
    </row>
    <row r="861" ht="15.75" customHeight="1">
      <c r="A861" s="175"/>
      <c r="B861" s="175"/>
      <c r="C861" s="175"/>
      <c r="D861" s="175"/>
      <c r="E861" s="175"/>
      <c r="F861" s="175"/>
      <c r="G861" s="175"/>
      <c r="H861" s="175"/>
      <c r="I861" s="175"/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  <c r="W861" s="175"/>
      <c r="X861" s="175"/>
      <c r="Y861" s="175"/>
      <c r="Z861" s="175"/>
    </row>
    <row r="862" ht="15.75" customHeight="1">
      <c r="A862" s="175"/>
      <c r="B862" s="175"/>
      <c r="C862" s="175"/>
      <c r="D862" s="175"/>
      <c r="E862" s="175"/>
      <c r="F862" s="175"/>
      <c r="G862" s="175"/>
      <c r="H862" s="175"/>
      <c r="I862" s="175"/>
      <c r="J862" s="175"/>
      <c r="K862" s="175"/>
      <c r="L862" s="175"/>
      <c r="M862" s="175"/>
      <c r="N862" s="175"/>
      <c r="O862" s="175"/>
      <c r="P862" s="175"/>
      <c r="Q862" s="175"/>
      <c r="R862" s="175"/>
      <c r="S862" s="175"/>
      <c r="T862" s="175"/>
      <c r="U862" s="175"/>
      <c r="V862" s="175"/>
      <c r="W862" s="175"/>
      <c r="X862" s="175"/>
      <c r="Y862" s="175"/>
      <c r="Z862" s="175"/>
    </row>
    <row r="863" ht="15.75" customHeight="1">
      <c r="A863" s="175"/>
      <c r="B863" s="175"/>
      <c r="C863" s="175"/>
      <c r="D863" s="175"/>
      <c r="E863" s="175"/>
      <c r="F863" s="175"/>
      <c r="G863" s="175"/>
      <c r="H863" s="175"/>
      <c r="I863" s="175"/>
      <c r="J863" s="175"/>
      <c r="K863" s="175"/>
      <c r="L863" s="175"/>
      <c r="M863" s="175"/>
      <c r="N863" s="175"/>
      <c r="O863" s="175"/>
      <c r="P863" s="175"/>
      <c r="Q863" s="175"/>
      <c r="R863" s="175"/>
      <c r="S863" s="175"/>
      <c r="T863" s="175"/>
      <c r="U863" s="175"/>
      <c r="V863" s="175"/>
      <c r="W863" s="175"/>
      <c r="X863" s="175"/>
      <c r="Y863" s="175"/>
      <c r="Z863" s="175"/>
    </row>
    <row r="864" ht="15.75" customHeight="1">
      <c r="A864" s="175"/>
      <c r="B864" s="175"/>
      <c r="C864" s="175"/>
      <c r="D864" s="175"/>
      <c r="E864" s="175"/>
      <c r="F864" s="175"/>
      <c r="G864" s="175"/>
      <c r="H864" s="175"/>
      <c r="I864" s="175"/>
      <c r="J864" s="175"/>
      <c r="K864" s="175"/>
      <c r="L864" s="175"/>
      <c r="M864" s="175"/>
      <c r="N864" s="175"/>
      <c r="O864" s="175"/>
      <c r="P864" s="175"/>
      <c r="Q864" s="175"/>
      <c r="R864" s="175"/>
      <c r="S864" s="175"/>
      <c r="T864" s="175"/>
      <c r="U864" s="175"/>
      <c r="V864" s="175"/>
      <c r="W864" s="175"/>
      <c r="X864" s="175"/>
      <c r="Y864" s="175"/>
      <c r="Z864" s="175"/>
    </row>
    <row r="865" ht="15.75" customHeight="1">
      <c r="A865" s="175"/>
      <c r="B865" s="175"/>
      <c r="C865" s="175"/>
      <c r="D865" s="175"/>
      <c r="E865" s="175"/>
      <c r="F865" s="175"/>
      <c r="G865" s="175"/>
      <c r="H865" s="175"/>
      <c r="I865" s="175"/>
      <c r="J865" s="175"/>
      <c r="K865" s="175"/>
      <c r="L865" s="175"/>
      <c r="M865" s="175"/>
      <c r="N865" s="175"/>
      <c r="O865" s="175"/>
      <c r="P865" s="175"/>
      <c r="Q865" s="175"/>
      <c r="R865" s="175"/>
      <c r="S865" s="175"/>
      <c r="T865" s="175"/>
      <c r="U865" s="175"/>
      <c r="V865" s="175"/>
      <c r="W865" s="175"/>
      <c r="X865" s="175"/>
      <c r="Y865" s="175"/>
      <c r="Z865" s="175"/>
    </row>
    <row r="866" ht="15.75" customHeight="1">
      <c r="A866" s="175"/>
      <c r="B866" s="175"/>
      <c r="C866" s="175"/>
      <c r="D866" s="175"/>
      <c r="E866" s="175"/>
      <c r="F866" s="175"/>
      <c r="G866" s="175"/>
      <c r="H866" s="175"/>
      <c r="I866" s="175"/>
      <c r="J866" s="175"/>
      <c r="K866" s="175"/>
      <c r="L866" s="175"/>
      <c r="M866" s="175"/>
      <c r="N866" s="175"/>
      <c r="O866" s="175"/>
      <c r="P866" s="175"/>
      <c r="Q866" s="175"/>
      <c r="R866" s="175"/>
      <c r="S866" s="175"/>
      <c r="T866" s="175"/>
      <c r="U866" s="175"/>
      <c r="V866" s="175"/>
      <c r="W866" s="175"/>
      <c r="X866" s="175"/>
      <c r="Y866" s="175"/>
      <c r="Z866" s="175"/>
    </row>
    <row r="867" ht="15.75" customHeight="1">
      <c r="A867" s="175"/>
      <c r="B867" s="175"/>
      <c r="C867" s="175"/>
      <c r="D867" s="175"/>
      <c r="E867" s="175"/>
      <c r="F867" s="175"/>
      <c r="G867" s="175"/>
      <c r="H867" s="175"/>
      <c r="I867" s="175"/>
      <c r="J867" s="175"/>
      <c r="K867" s="175"/>
      <c r="L867" s="175"/>
      <c r="M867" s="175"/>
      <c r="N867" s="175"/>
      <c r="O867" s="175"/>
      <c r="P867" s="175"/>
      <c r="Q867" s="175"/>
      <c r="R867" s="175"/>
      <c r="S867" s="175"/>
      <c r="T867" s="175"/>
      <c r="U867" s="175"/>
      <c r="V867" s="175"/>
      <c r="W867" s="175"/>
      <c r="X867" s="175"/>
      <c r="Y867" s="175"/>
      <c r="Z867" s="175"/>
    </row>
    <row r="868" ht="15.75" customHeight="1">
      <c r="A868" s="175"/>
      <c r="B868" s="175"/>
      <c r="C868" s="175"/>
      <c r="D868" s="175"/>
      <c r="E868" s="175"/>
      <c r="F868" s="175"/>
      <c r="G868" s="175"/>
      <c r="H868" s="175"/>
      <c r="I868" s="175"/>
      <c r="J868" s="175"/>
      <c r="K868" s="175"/>
      <c r="L868" s="175"/>
      <c r="M868" s="175"/>
      <c r="N868" s="175"/>
      <c r="O868" s="175"/>
      <c r="P868" s="175"/>
      <c r="Q868" s="175"/>
      <c r="R868" s="175"/>
      <c r="S868" s="175"/>
      <c r="T868" s="175"/>
      <c r="U868" s="175"/>
      <c r="V868" s="175"/>
      <c r="W868" s="175"/>
      <c r="X868" s="175"/>
      <c r="Y868" s="175"/>
      <c r="Z868" s="175"/>
    </row>
    <row r="869" ht="15.75" customHeight="1">
      <c r="A869" s="175"/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  <c r="M869" s="175"/>
      <c r="N869" s="175"/>
      <c r="O869" s="175"/>
      <c r="P869" s="175"/>
      <c r="Q869" s="175"/>
      <c r="R869" s="175"/>
      <c r="S869" s="175"/>
      <c r="T869" s="175"/>
      <c r="U869" s="175"/>
      <c r="V869" s="175"/>
      <c r="W869" s="175"/>
      <c r="X869" s="175"/>
      <c r="Y869" s="175"/>
      <c r="Z869" s="175"/>
    </row>
    <row r="870" ht="15.75" customHeight="1">
      <c r="A870" s="175"/>
      <c r="B870" s="175"/>
      <c r="C870" s="175"/>
      <c r="D870" s="175"/>
      <c r="E870" s="175"/>
      <c r="F870" s="175"/>
      <c r="G870" s="175"/>
      <c r="H870" s="175"/>
      <c r="I870" s="175"/>
      <c r="J870" s="175"/>
      <c r="K870" s="175"/>
      <c r="L870" s="175"/>
      <c r="M870" s="175"/>
      <c r="N870" s="175"/>
      <c r="O870" s="175"/>
      <c r="P870" s="175"/>
      <c r="Q870" s="175"/>
      <c r="R870" s="175"/>
      <c r="S870" s="175"/>
      <c r="T870" s="175"/>
      <c r="U870" s="175"/>
      <c r="V870" s="175"/>
      <c r="W870" s="175"/>
      <c r="X870" s="175"/>
      <c r="Y870" s="175"/>
      <c r="Z870" s="175"/>
    </row>
    <row r="871" ht="15.75" customHeight="1">
      <c r="A871" s="175"/>
      <c r="B871" s="175"/>
      <c r="C871" s="175"/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5"/>
      <c r="O871" s="175"/>
      <c r="P871" s="175"/>
      <c r="Q871" s="175"/>
      <c r="R871" s="175"/>
      <c r="S871" s="175"/>
      <c r="T871" s="175"/>
      <c r="U871" s="175"/>
      <c r="V871" s="175"/>
      <c r="W871" s="175"/>
      <c r="X871" s="175"/>
      <c r="Y871" s="175"/>
      <c r="Z871" s="175"/>
    </row>
    <row r="872" ht="15.75" customHeight="1">
      <c r="A872" s="175"/>
      <c r="B872" s="175"/>
      <c r="C872" s="175"/>
      <c r="D872" s="175"/>
      <c r="E872" s="175"/>
      <c r="F872" s="175"/>
      <c r="G872" s="175"/>
      <c r="H872" s="175"/>
      <c r="I872" s="175"/>
      <c r="J872" s="175"/>
      <c r="K872" s="175"/>
      <c r="L872" s="175"/>
      <c r="M872" s="175"/>
      <c r="N872" s="175"/>
      <c r="O872" s="175"/>
      <c r="P872" s="175"/>
      <c r="Q872" s="175"/>
      <c r="R872" s="175"/>
      <c r="S872" s="175"/>
      <c r="T872" s="175"/>
      <c r="U872" s="175"/>
      <c r="V872" s="175"/>
      <c r="W872" s="175"/>
      <c r="X872" s="175"/>
      <c r="Y872" s="175"/>
      <c r="Z872" s="175"/>
    </row>
    <row r="873" ht="15.75" customHeight="1">
      <c r="A873" s="175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75"/>
      <c r="N873" s="175"/>
      <c r="O873" s="175"/>
      <c r="P873" s="175"/>
      <c r="Q873" s="175"/>
      <c r="R873" s="175"/>
      <c r="S873" s="175"/>
      <c r="T873" s="175"/>
      <c r="U873" s="175"/>
      <c r="V873" s="175"/>
      <c r="W873" s="175"/>
      <c r="X873" s="175"/>
      <c r="Y873" s="175"/>
      <c r="Z873" s="175"/>
    </row>
    <row r="874" ht="15.75" customHeight="1">
      <c r="A874" s="175"/>
      <c r="B874" s="175"/>
      <c r="C874" s="175"/>
      <c r="D874" s="175"/>
      <c r="E874" s="175"/>
      <c r="F874" s="175"/>
      <c r="G874" s="175"/>
      <c r="H874" s="175"/>
      <c r="I874" s="175"/>
      <c r="J874" s="175"/>
      <c r="K874" s="175"/>
      <c r="L874" s="175"/>
      <c r="M874" s="175"/>
      <c r="N874" s="175"/>
      <c r="O874" s="175"/>
      <c r="P874" s="175"/>
      <c r="Q874" s="175"/>
      <c r="R874" s="175"/>
      <c r="S874" s="175"/>
      <c r="T874" s="175"/>
      <c r="U874" s="175"/>
      <c r="V874" s="175"/>
      <c r="W874" s="175"/>
      <c r="X874" s="175"/>
      <c r="Y874" s="175"/>
      <c r="Z874" s="175"/>
    </row>
    <row r="875" ht="15.75" customHeight="1">
      <c r="A875" s="175"/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5"/>
      <c r="W875" s="175"/>
      <c r="X875" s="175"/>
      <c r="Y875" s="175"/>
      <c r="Z875" s="175"/>
    </row>
    <row r="876" ht="15.75" customHeight="1">
      <c r="A876" s="175"/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5"/>
      <c r="W876" s="175"/>
      <c r="X876" s="175"/>
      <c r="Y876" s="175"/>
      <c r="Z876" s="175"/>
    </row>
    <row r="877" ht="15.75" customHeight="1">
      <c r="A877" s="175"/>
      <c r="B877" s="175"/>
      <c r="C877" s="175"/>
      <c r="D877" s="175"/>
      <c r="E877" s="175"/>
      <c r="F877" s="175"/>
      <c r="G877" s="175"/>
      <c r="H877" s="175"/>
      <c r="I877" s="175"/>
      <c r="J877" s="175"/>
      <c r="K877" s="175"/>
      <c r="L877" s="175"/>
      <c r="M877" s="175"/>
      <c r="N877" s="175"/>
      <c r="O877" s="175"/>
      <c r="P877" s="175"/>
      <c r="Q877" s="175"/>
      <c r="R877" s="175"/>
      <c r="S877" s="175"/>
      <c r="T877" s="175"/>
      <c r="U877" s="175"/>
      <c r="V877" s="175"/>
      <c r="W877" s="175"/>
      <c r="X877" s="175"/>
      <c r="Y877" s="175"/>
      <c r="Z877" s="175"/>
    </row>
    <row r="878" ht="15.75" customHeight="1">
      <c r="A878" s="175"/>
      <c r="B878" s="175"/>
      <c r="C878" s="175"/>
      <c r="D878" s="175"/>
      <c r="E878" s="175"/>
      <c r="F878" s="175"/>
      <c r="G878" s="175"/>
      <c r="H878" s="175"/>
      <c r="I878" s="175"/>
      <c r="J878" s="175"/>
      <c r="K878" s="175"/>
      <c r="L878" s="175"/>
      <c r="M878" s="175"/>
      <c r="N878" s="175"/>
      <c r="O878" s="175"/>
      <c r="P878" s="175"/>
      <c r="Q878" s="175"/>
      <c r="R878" s="175"/>
      <c r="S878" s="175"/>
      <c r="T878" s="175"/>
      <c r="U878" s="175"/>
      <c r="V878" s="175"/>
      <c r="W878" s="175"/>
      <c r="X878" s="175"/>
      <c r="Y878" s="175"/>
      <c r="Z878" s="175"/>
    </row>
    <row r="879" ht="15.75" customHeight="1">
      <c r="A879" s="175"/>
      <c r="B879" s="175"/>
      <c r="C879" s="175"/>
      <c r="D879" s="175"/>
      <c r="E879" s="175"/>
      <c r="F879" s="175"/>
      <c r="G879" s="175"/>
      <c r="H879" s="175"/>
      <c r="I879" s="175"/>
      <c r="J879" s="175"/>
      <c r="K879" s="175"/>
      <c r="L879" s="175"/>
      <c r="M879" s="175"/>
      <c r="N879" s="175"/>
      <c r="O879" s="175"/>
      <c r="P879" s="175"/>
      <c r="Q879" s="175"/>
      <c r="R879" s="175"/>
      <c r="S879" s="175"/>
      <c r="T879" s="175"/>
      <c r="U879" s="175"/>
      <c r="V879" s="175"/>
      <c r="W879" s="175"/>
      <c r="X879" s="175"/>
      <c r="Y879" s="175"/>
      <c r="Z879" s="175"/>
    </row>
    <row r="880" ht="15.75" customHeight="1">
      <c r="A880" s="175"/>
      <c r="B880" s="175"/>
      <c r="C880" s="175"/>
      <c r="D880" s="175"/>
      <c r="E880" s="175"/>
      <c r="F880" s="175"/>
      <c r="G880" s="175"/>
      <c r="H880" s="175"/>
      <c r="I880" s="175"/>
      <c r="J880" s="175"/>
      <c r="K880" s="175"/>
      <c r="L880" s="175"/>
      <c r="M880" s="175"/>
      <c r="N880" s="175"/>
      <c r="O880" s="175"/>
      <c r="P880" s="175"/>
      <c r="Q880" s="175"/>
      <c r="R880" s="175"/>
      <c r="S880" s="175"/>
      <c r="T880" s="175"/>
      <c r="U880" s="175"/>
      <c r="V880" s="175"/>
      <c r="W880" s="175"/>
      <c r="X880" s="175"/>
      <c r="Y880" s="175"/>
      <c r="Z880" s="175"/>
    </row>
    <row r="881" ht="15.75" customHeight="1">
      <c r="A881" s="175"/>
      <c r="B881" s="175"/>
      <c r="C881" s="175"/>
      <c r="D881" s="175"/>
      <c r="E881" s="175"/>
      <c r="F881" s="175"/>
      <c r="G881" s="175"/>
      <c r="H881" s="175"/>
      <c r="I881" s="175"/>
      <c r="J881" s="175"/>
      <c r="K881" s="175"/>
      <c r="L881" s="175"/>
      <c r="M881" s="175"/>
      <c r="N881" s="175"/>
      <c r="O881" s="175"/>
      <c r="P881" s="175"/>
      <c r="Q881" s="175"/>
      <c r="R881" s="175"/>
      <c r="S881" s="175"/>
      <c r="T881" s="175"/>
      <c r="U881" s="175"/>
      <c r="V881" s="175"/>
      <c r="W881" s="175"/>
      <c r="X881" s="175"/>
      <c r="Y881" s="175"/>
      <c r="Z881" s="175"/>
    </row>
    <row r="882" ht="15.75" customHeight="1">
      <c r="A882" s="175"/>
      <c r="B882" s="175"/>
      <c r="C882" s="175"/>
      <c r="D882" s="175"/>
      <c r="E882" s="175"/>
      <c r="F882" s="175"/>
      <c r="G882" s="175"/>
      <c r="H882" s="175"/>
      <c r="I882" s="175"/>
      <c r="J882" s="175"/>
      <c r="K882" s="175"/>
      <c r="L882" s="175"/>
      <c r="M882" s="175"/>
      <c r="N882" s="175"/>
      <c r="O882" s="175"/>
      <c r="P882" s="175"/>
      <c r="Q882" s="175"/>
      <c r="R882" s="175"/>
      <c r="S882" s="175"/>
      <c r="T882" s="175"/>
      <c r="U882" s="175"/>
      <c r="V882" s="175"/>
      <c r="W882" s="175"/>
      <c r="X882" s="175"/>
      <c r="Y882" s="175"/>
      <c r="Z882" s="175"/>
    </row>
    <row r="883" ht="15.75" customHeight="1">
      <c r="A883" s="175"/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5"/>
      <c r="O883" s="175"/>
      <c r="P883" s="175"/>
      <c r="Q883" s="175"/>
      <c r="R883" s="175"/>
      <c r="S883" s="175"/>
      <c r="T883" s="175"/>
      <c r="U883" s="175"/>
      <c r="V883" s="175"/>
      <c r="W883" s="175"/>
      <c r="X883" s="175"/>
      <c r="Y883" s="175"/>
      <c r="Z883" s="175"/>
    </row>
    <row r="884" ht="15.75" customHeight="1">
      <c r="A884" s="175"/>
      <c r="B884" s="175"/>
      <c r="C884" s="175"/>
      <c r="D884" s="175"/>
      <c r="E884" s="175"/>
      <c r="F884" s="175"/>
      <c r="G884" s="175"/>
      <c r="H884" s="175"/>
      <c r="I884" s="175"/>
      <c r="J884" s="175"/>
      <c r="K884" s="175"/>
      <c r="L884" s="175"/>
      <c r="M884" s="175"/>
      <c r="N884" s="175"/>
      <c r="O884" s="175"/>
      <c r="P884" s="175"/>
      <c r="Q884" s="175"/>
      <c r="R884" s="175"/>
      <c r="S884" s="175"/>
      <c r="T884" s="175"/>
      <c r="U884" s="175"/>
      <c r="V884" s="175"/>
      <c r="W884" s="175"/>
      <c r="X884" s="175"/>
      <c r="Y884" s="175"/>
      <c r="Z884" s="175"/>
    </row>
    <row r="885" ht="15.75" customHeight="1">
      <c r="A885" s="175"/>
      <c r="B885" s="175"/>
      <c r="C885" s="175"/>
      <c r="D885" s="175"/>
      <c r="E885" s="175"/>
      <c r="F885" s="175"/>
      <c r="G885" s="175"/>
      <c r="H885" s="175"/>
      <c r="I885" s="175"/>
      <c r="J885" s="175"/>
      <c r="K885" s="175"/>
      <c r="L885" s="175"/>
      <c r="M885" s="175"/>
      <c r="N885" s="175"/>
      <c r="O885" s="175"/>
      <c r="P885" s="175"/>
      <c r="Q885" s="175"/>
      <c r="R885" s="175"/>
      <c r="S885" s="175"/>
      <c r="T885" s="175"/>
      <c r="U885" s="175"/>
      <c r="V885" s="175"/>
      <c r="W885" s="175"/>
      <c r="X885" s="175"/>
      <c r="Y885" s="175"/>
      <c r="Z885" s="175"/>
    </row>
    <row r="886" ht="15.75" customHeight="1">
      <c r="A886" s="175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75"/>
      <c r="N886" s="175"/>
      <c r="O886" s="175"/>
      <c r="P886" s="175"/>
      <c r="Q886" s="175"/>
      <c r="R886" s="175"/>
      <c r="S886" s="175"/>
      <c r="T886" s="175"/>
      <c r="U886" s="175"/>
      <c r="V886" s="175"/>
      <c r="W886" s="175"/>
      <c r="X886" s="175"/>
      <c r="Y886" s="175"/>
      <c r="Z886" s="175"/>
    </row>
    <row r="887" ht="15.75" customHeight="1">
      <c r="A887" s="175"/>
      <c r="B887" s="175"/>
      <c r="C887" s="175"/>
      <c r="D887" s="175"/>
      <c r="E887" s="175"/>
      <c r="F887" s="175"/>
      <c r="G887" s="175"/>
      <c r="H887" s="175"/>
      <c r="I887" s="175"/>
      <c r="J887" s="175"/>
      <c r="K887" s="175"/>
      <c r="L887" s="175"/>
      <c r="M887" s="175"/>
      <c r="N887" s="175"/>
      <c r="O887" s="175"/>
      <c r="P887" s="175"/>
      <c r="Q887" s="175"/>
      <c r="R887" s="175"/>
      <c r="S887" s="175"/>
      <c r="T887" s="175"/>
      <c r="U887" s="175"/>
      <c r="V887" s="175"/>
      <c r="W887" s="175"/>
      <c r="X887" s="175"/>
      <c r="Y887" s="175"/>
      <c r="Z887" s="175"/>
    </row>
    <row r="888" ht="15.75" customHeight="1">
      <c r="A888" s="175"/>
      <c r="B888" s="175"/>
      <c r="C888" s="175"/>
      <c r="D888" s="175"/>
      <c r="E888" s="175"/>
      <c r="F888" s="175"/>
      <c r="G888" s="175"/>
      <c r="H888" s="175"/>
      <c r="I888" s="175"/>
      <c r="J888" s="175"/>
      <c r="K888" s="175"/>
      <c r="L888" s="175"/>
      <c r="M888" s="175"/>
      <c r="N888" s="175"/>
      <c r="O888" s="175"/>
      <c r="P888" s="175"/>
      <c r="Q888" s="175"/>
      <c r="R888" s="175"/>
      <c r="S888" s="175"/>
      <c r="T888" s="175"/>
      <c r="U888" s="175"/>
      <c r="V888" s="175"/>
      <c r="W888" s="175"/>
      <c r="X888" s="175"/>
      <c r="Y888" s="175"/>
      <c r="Z888" s="175"/>
    </row>
    <row r="889" ht="15.75" customHeight="1">
      <c r="A889" s="175"/>
      <c r="B889" s="175"/>
      <c r="C889" s="175"/>
      <c r="D889" s="175"/>
      <c r="E889" s="175"/>
      <c r="F889" s="175"/>
      <c r="G889" s="175"/>
      <c r="H889" s="175"/>
      <c r="I889" s="175"/>
      <c r="J889" s="175"/>
      <c r="K889" s="175"/>
      <c r="L889" s="175"/>
      <c r="M889" s="175"/>
      <c r="N889" s="175"/>
      <c r="O889" s="175"/>
      <c r="P889" s="175"/>
      <c r="Q889" s="175"/>
      <c r="R889" s="175"/>
      <c r="S889" s="175"/>
      <c r="T889" s="175"/>
      <c r="U889" s="175"/>
      <c r="V889" s="175"/>
      <c r="W889" s="175"/>
      <c r="X889" s="175"/>
      <c r="Y889" s="175"/>
      <c r="Z889" s="175"/>
    </row>
    <row r="890" ht="15.75" customHeight="1">
      <c r="A890" s="175"/>
      <c r="B890" s="175"/>
      <c r="C890" s="175"/>
      <c r="D890" s="175"/>
      <c r="E890" s="175"/>
      <c r="F890" s="175"/>
      <c r="G890" s="175"/>
      <c r="H890" s="175"/>
      <c r="I890" s="175"/>
      <c r="J890" s="175"/>
      <c r="K890" s="175"/>
      <c r="L890" s="175"/>
      <c r="M890" s="175"/>
      <c r="N890" s="175"/>
      <c r="O890" s="175"/>
      <c r="P890" s="175"/>
      <c r="Q890" s="175"/>
      <c r="R890" s="175"/>
      <c r="S890" s="175"/>
      <c r="T890" s="175"/>
      <c r="U890" s="175"/>
      <c r="V890" s="175"/>
      <c r="W890" s="175"/>
      <c r="X890" s="175"/>
      <c r="Y890" s="175"/>
      <c r="Z890" s="175"/>
    </row>
    <row r="891" ht="15.75" customHeight="1">
      <c r="A891" s="175"/>
      <c r="B891" s="175"/>
      <c r="C891" s="175"/>
      <c r="D891" s="175"/>
      <c r="E891" s="175"/>
      <c r="F891" s="175"/>
      <c r="G891" s="175"/>
      <c r="H891" s="175"/>
      <c r="I891" s="175"/>
      <c r="J891" s="175"/>
      <c r="K891" s="175"/>
      <c r="L891" s="175"/>
      <c r="M891" s="175"/>
      <c r="N891" s="175"/>
      <c r="O891" s="175"/>
      <c r="P891" s="175"/>
      <c r="Q891" s="175"/>
      <c r="R891" s="175"/>
      <c r="S891" s="175"/>
      <c r="T891" s="175"/>
      <c r="U891" s="175"/>
      <c r="V891" s="175"/>
      <c r="W891" s="175"/>
      <c r="X891" s="175"/>
      <c r="Y891" s="175"/>
      <c r="Z891" s="175"/>
    </row>
    <row r="892" ht="15.75" customHeight="1">
      <c r="A892" s="175"/>
      <c r="B892" s="175"/>
      <c r="C892" s="175"/>
      <c r="D892" s="175"/>
      <c r="E892" s="175"/>
      <c r="F892" s="175"/>
      <c r="G892" s="175"/>
      <c r="H892" s="175"/>
      <c r="I892" s="175"/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  <c r="W892" s="175"/>
      <c r="X892" s="175"/>
      <c r="Y892" s="175"/>
      <c r="Z892" s="175"/>
    </row>
    <row r="893" ht="15.75" customHeight="1">
      <c r="A893" s="175"/>
      <c r="B893" s="175"/>
      <c r="C893" s="175"/>
      <c r="D893" s="175"/>
      <c r="E893" s="175"/>
      <c r="F893" s="175"/>
      <c r="G893" s="175"/>
      <c r="H893" s="175"/>
      <c r="I893" s="175"/>
      <c r="J893" s="175"/>
      <c r="K893" s="175"/>
      <c r="L893" s="175"/>
      <c r="M893" s="175"/>
      <c r="N893" s="175"/>
      <c r="O893" s="175"/>
      <c r="P893" s="175"/>
      <c r="Q893" s="175"/>
      <c r="R893" s="175"/>
      <c r="S893" s="175"/>
      <c r="T893" s="175"/>
      <c r="U893" s="175"/>
      <c r="V893" s="175"/>
      <c r="W893" s="175"/>
      <c r="X893" s="175"/>
      <c r="Y893" s="175"/>
      <c r="Z893" s="175"/>
    </row>
    <row r="894" ht="15.75" customHeight="1">
      <c r="A894" s="175"/>
      <c r="B894" s="175"/>
      <c r="C894" s="175"/>
      <c r="D894" s="175"/>
      <c r="E894" s="175"/>
      <c r="F894" s="175"/>
      <c r="G894" s="175"/>
      <c r="H894" s="175"/>
      <c r="I894" s="175"/>
      <c r="J894" s="175"/>
      <c r="K894" s="175"/>
      <c r="L894" s="175"/>
      <c r="M894" s="175"/>
      <c r="N894" s="175"/>
      <c r="O894" s="175"/>
      <c r="P894" s="175"/>
      <c r="Q894" s="175"/>
      <c r="R894" s="175"/>
      <c r="S894" s="175"/>
      <c r="T894" s="175"/>
      <c r="U894" s="175"/>
      <c r="V894" s="175"/>
      <c r="W894" s="175"/>
      <c r="X894" s="175"/>
      <c r="Y894" s="175"/>
      <c r="Z894" s="175"/>
    </row>
    <row r="895" ht="15.75" customHeight="1">
      <c r="A895" s="175"/>
      <c r="B895" s="175"/>
      <c r="C895" s="175"/>
      <c r="D895" s="175"/>
      <c r="E895" s="175"/>
      <c r="F895" s="175"/>
      <c r="G895" s="175"/>
      <c r="H895" s="175"/>
      <c r="I895" s="175"/>
      <c r="J895" s="175"/>
      <c r="K895" s="175"/>
      <c r="L895" s="175"/>
      <c r="M895" s="175"/>
      <c r="N895" s="175"/>
      <c r="O895" s="175"/>
      <c r="P895" s="175"/>
      <c r="Q895" s="175"/>
      <c r="R895" s="175"/>
      <c r="S895" s="175"/>
      <c r="T895" s="175"/>
      <c r="U895" s="175"/>
      <c r="V895" s="175"/>
      <c r="W895" s="175"/>
      <c r="X895" s="175"/>
      <c r="Y895" s="175"/>
      <c r="Z895" s="175"/>
    </row>
    <row r="896" ht="15.75" customHeight="1">
      <c r="A896" s="175"/>
      <c r="B896" s="175"/>
      <c r="C896" s="175"/>
      <c r="D896" s="175"/>
      <c r="E896" s="175"/>
      <c r="F896" s="175"/>
      <c r="G896" s="175"/>
      <c r="H896" s="175"/>
      <c r="I896" s="175"/>
      <c r="J896" s="175"/>
      <c r="K896" s="175"/>
      <c r="L896" s="175"/>
      <c r="M896" s="175"/>
      <c r="N896" s="175"/>
      <c r="O896" s="175"/>
      <c r="P896" s="175"/>
      <c r="Q896" s="175"/>
      <c r="R896" s="175"/>
      <c r="S896" s="175"/>
      <c r="T896" s="175"/>
      <c r="U896" s="175"/>
      <c r="V896" s="175"/>
      <c r="W896" s="175"/>
      <c r="X896" s="175"/>
      <c r="Y896" s="175"/>
      <c r="Z896" s="175"/>
    </row>
    <row r="897" ht="15.75" customHeight="1">
      <c r="A897" s="175"/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5"/>
      <c r="P897" s="175"/>
      <c r="Q897" s="175"/>
      <c r="R897" s="175"/>
      <c r="S897" s="175"/>
      <c r="T897" s="175"/>
      <c r="U897" s="175"/>
      <c r="V897" s="175"/>
      <c r="W897" s="175"/>
      <c r="X897" s="175"/>
      <c r="Y897" s="175"/>
      <c r="Z897" s="175"/>
    </row>
    <row r="898" ht="15.75" customHeight="1">
      <c r="A898" s="175"/>
      <c r="B898" s="175"/>
      <c r="C898" s="175"/>
      <c r="D898" s="175"/>
      <c r="E898" s="175"/>
      <c r="F898" s="175"/>
      <c r="G898" s="175"/>
      <c r="H898" s="175"/>
      <c r="I898" s="175"/>
      <c r="J898" s="175"/>
      <c r="K898" s="175"/>
      <c r="L898" s="175"/>
      <c r="M898" s="175"/>
      <c r="N898" s="175"/>
      <c r="O898" s="175"/>
      <c r="P898" s="175"/>
      <c r="Q898" s="175"/>
      <c r="R898" s="175"/>
      <c r="S898" s="175"/>
      <c r="T898" s="175"/>
      <c r="U898" s="175"/>
      <c r="V898" s="175"/>
      <c r="W898" s="175"/>
      <c r="X898" s="175"/>
      <c r="Y898" s="175"/>
      <c r="Z898" s="175"/>
    </row>
    <row r="899" ht="15.75" customHeight="1">
      <c r="A899" s="175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75"/>
      <c r="N899" s="175"/>
      <c r="O899" s="175"/>
      <c r="P899" s="175"/>
      <c r="Q899" s="175"/>
      <c r="R899" s="175"/>
      <c r="S899" s="175"/>
      <c r="T899" s="175"/>
      <c r="U899" s="175"/>
      <c r="V899" s="175"/>
      <c r="W899" s="175"/>
      <c r="X899" s="175"/>
      <c r="Y899" s="175"/>
      <c r="Z899" s="175"/>
    </row>
    <row r="900" ht="15.75" customHeight="1">
      <c r="A900" s="175"/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  <c r="W900" s="175"/>
      <c r="X900" s="175"/>
      <c r="Y900" s="175"/>
      <c r="Z900" s="175"/>
    </row>
    <row r="901" ht="15.75" customHeight="1">
      <c r="A901" s="175"/>
      <c r="B901" s="175"/>
      <c r="C901" s="175"/>
      <c r="D901" s="175"/>
      <c r="E901" s="175"/>
      <c r="F901" s="175"/>
      <c r="G901" s="175"/>
      <c r="H901" s="175"/>
      <c r="I901" s="175"/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  <c r="W901" s="175"/>
      <c r="X901" s="175"/>
      <c r="Y901" s="175"/>
      <c r="Z901" s="175"/>
    </row>
    <row r="902" ht="15.75" customHeight="1">
      <c r="A902" s="175"/>
      <c r="B902" s="175"/>
      <c r="C902" s="175"/>
      <c r="D902" s="175"/>
      <c r="E902" s="175"/>
      <c r="F902" s="175"/>
      <c r="G902" s="175"/>
      <c r="H902" s="175"/>
      <c r="I902" s="175"/>
      <c r="J902" s="175"/>
      <c r="K902" s="175"/>
      <c r="L902" s="175"/>
      <c r="M902" s="175"/>
      <c r="N902" s="175"/>
      <c r="O902" s="175"/>
      <c r="P902" s="175"/>
      <c r="Q902" s="175"/>
      <c r="R902" s="175"/>
      <c r="S902" s="175"/>
      <c r="T902" s="175"/>
      <c r="U902" s="175"/>
      <c r="V902" s="175"/>
      <c r="W902" s="175"/>
      <c r="X902" s="175"/>
      <c r="Y902" s="175"/>
      <c r="Z902" s="175"/>
    </row>
    <row r="903" ht="15.75" customHeight="1">
      <c r="A903" s="175"/>
      <c r="B903" s="175"/>
      <c r="C903" s="175"/>
      <c r="D903" s="175"/>
      <c r="E903" s="175"/>
      <c r="F903" s="175"/>
      <c r="G903" s="175"/>
      <c r="H903" s="175"/>
      <c r="I903" s="175"/>
      <c r="J903" s="175"/>
      <c r="K903" s="175"/>
      <c r="L903" s="175"/>
      <c r="M903" s="175"/>
      <c r="N903" s="175"/>
      <c r="O903" s="175"/>
      <c r="P903" s="175"/>
      <c r="Q903" s="175"/>
      <c r="R903" s="175"/>
      <c r="S903" s="175"/>
      <c r="T903" s="175"/>
      <c r="U903" s="175"/>
      <c r="V903" s="175"/>
      <c r="W903" s="175"/>
      <c r="X903" s="175"/>
      <c r="Y903" s="175"/>
      <c r="Z903" s="175"/>
    </row>
    <row r="904" ht="15.75" customHeight="1">
      <c r="A904" s="175"/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5"/>
      <c r="W904" s="175"/>
      <c r="X904" s="175"/>
      <c r="Y904" s="175"/>
      <c r="Z904" s="175"/>
    </row>
    <row r="905" ht="15.75" customHeight="1">
      <c r="A905" s="175"/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5"/>
      <c r="W905" s="175"/>
      <c r="X905" s="175"/>
      <c r="Y905" s="175"/>
      <c r="Z905" s="175"/>
    </row>
    <row r="906" ht="15.75" customHeight="1">
      <c r="A906" s="175"/>
      <c r="B906" s="175"/>
      <c r="C906" s="175"/>
      <c r="D906" s="175"/>
      <c r="E906" s="175"/>
      <c r="F906" s="175"/>
      <c r="G906" s="175"/>
      <c r="H906" s="175"/>
      <c r="I906" s="175"/>
      <c r="J906" s="175"/>
      <c r="K906" s="175"/>
      <c r="L906" s="175"/>
      <c r="M906" s="175"/>
      <c r="N906" s="175"/>
      <c r="O906" s="175"/>
      <c r="P906" s="175"/>
      <c r="Q906" s="175"/>
      <c r="R906" s="175"/>
      <c r="S906" s="175"/>
      <c r="T906" s="175"/>
      <c r="U906" s="175"/>
      <c r="V906" s="175"/>
      <c r="W906" s="175"/>
      <c r="X906" s="175"/>
      <c r="Y906" s="175"/>
      <c r="Z906" s="175"/>
    </row>
    <row r="907" ht="15.75" customHeight="1">
      <c r="A907" s="175"/>
      <c r="B907" s="175"/>
      <c r="C907" s="175"/>
      <c r="D907" s="175"/>
      <c r="E907" s="175"/>
      <c r="F907" s="175"/>
      <c r="G907" s="175"/>
      <c r="H907" s="175"/>
      <c r="I907" s="175"/>
      <c r="J907" s="175"/>
      <c r="K907" s="175"/>
      <c r="L907" s="175"/>
      <c r="M907" s="175"/>
      <c r="N907" s="175"/>
      <c r="O907" s="175"/>
      <c r="P907" s="175"/>
      <c r="Q907" s="175"/>
      <c r="R907" s="175"/>
      <c r="S907" s="175"/>
      <c r="T907" s="175"/>
      <c r="U907" s="175"/>
      <c r="V907" s="175"/>
      <c r="W907" s="175"/>
      <c r="X907" s="175"/>
      <c r="Y907" s="175"/>
      <c r="Z907" s="175"/>
    </row>
    <row r="908" ht="15.75" customHeight="1">
      <c r="A908" s="175"/>
      <c r="B908" s="175"/>
      <c r="C908" s="175"/>
      <c r="D908" s="175"/>
      <c r="E908" s="175"/>
      <c r="F908" s="175"/>
      <c r="G908" s="175"/>
      <c r="H908" s="175"/>
      <c r="I908" s="175"/>
      <c r="J908" s="175"/>
      <c r="K908" s="175"/>
      <c r="L908" s="175"/>
      <c r="M908" s="175"/>
      <c r="N908" s="175"/>
      <c r="O908" s="175"/>
      <c r="P908" s="175"/>
      <c r="Q908" s="175"/>
      <c r="R908" s="175"/>
      <c r="S908" s="175"/>
      <c r="T908" s="175"/>
      <c r="U908" s="175"/>
      <c r="V908" s="175"/>
      <c r="W908" s="175"/>
      <c r="X908" s="175"/>
      <c r="Y908" s="175"/>
      <c r="Z908" s="175"/>
    </row>
    <row r="909" ht="15.75" customHeight="1">
      <c r="A909" s="175"/>
      <c r="B909" s="175"/>
      <c r="C909" s="175"/>
      <c r="D909" s="175"/>
      <c r="E909" s="175"/>
      <c r="F909" s="175"/>
      <c r="G909" s="175"/>
      <c r="H909" s="175"/>
      <c r="I909" s="175"/>
      <c r="J909" s="175"/>
      <c r="K909" s="175"/>
      <c r="L909" s="175"/>
      <c r="M909" s="175"/>
      <c r="N909" s="175"/>
      <c r="O909" s="175"/>
      <c r="P909" s="175"/>
      <c r="Q909" s="175"/>
      <c r="R909" s="175"/>
      <c r="S909" s="175"/>
      <c r="T909" s="175"/>
      <c r="U909" s="175"/>
      <c r="V909" s="175"/>
      <c r="W909" s="175"/>
      <c r="X909" s="175"/>
      <c r="Y909" s="175"/>
      <c r="Z909" s="175"/>
    </row>
    <row r="910" ht="15.75" customHeight="1">
      <c r="A910" s="175"/>
      <c r="B910" s="175"/>
      <c r="C910" s="175"/>
      <c r="D910" s="175"/>
      <c r="E910" s="175"/>
      <c r="F910" s="175"/>
      <c r="G910" s="175"/>
      <c r="H910" s="175"/>
      <c r="I910" s="175"/>
      <c r="J910" s="175"/>
      <c r="K910" s="175"/>
      <c r="L910" s="175"/>
      <c r="M910" s="175"/>
      <c r="N910" s="175"/>
      <c r="O910" s="175"/>
      <c r="P910" s="175"/>
      <c r="Q910" s="175"/>
      <c r="R910" s="175"/>
      <c r="S910" s="175"/>
      <c r="T910" s="175"/>
      <c r="U910" s="175"/>
      <c r="V910" s="175"/>
      <c r="W910" s="175"/>
      <c r="X910" s="175"/>
      <c r="Y910" s="175"/>
      <c r="Z910" s="175"/>
    </row>
    <row r="911" ht="15.75" customHeight="1">
      <c r="A911" s="175"/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5"/>
      <c r="O911" s="175"/>
      <c r="P911" s="175"/>
      <c r="Q911" s="175"/>
      <c r="R911" s="175"/>
      <c r="S911" s="175"/>
      <c r="T911" s="175"/>
      <c r="U911" s="175"/>
      <c r="V911" s="175"/>
      <c r="W911" s="175"/>
      <c r="X911" s="175"/>
      <c r="Y911" s="175"/>
      <c r="Z911" s="175"/>
    </row>
    <row r="912" ht="15.75" customHeight="1">
      <c r="A912" s="175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75"/>
      <c r="N912" s="175"/>
      <c r="O912" s="175"/>
      <c r="P912" s="175"/>
      <c r="Q912" s="175"/>
      <c r="R912" s="175"/>
      <c r="S912" s="175"/>
      <c r="T912" s="175"/>
      <c r="U912" s="175"/>
      <c r="V912" s="175"/>
      <c r="W912" s="175"/>
      <c r="X912" s="175"/>
      <c r="Y912" s="175"/>
      <c r="Z912" s="175"/>
    </row>
    <row r="913" ht="15.75" customHeight="1">
      <c r="A913" s="175"/>
      <c r="B913" s="175"/>
      <c r="C913" s="175"/>
      <c r="D913" s="175"/>
      <c r="E913" s="175"/>
      <c r="F913" s="175"/>
      <c r="G913" s="175"/>
      <c r="H913" s="175"/>
      <c r="I913" s="175"/>
      <c r="J913" s="175"/>
      <c r="K913" s="175"/>
      <c r="L913" s="175"/>
      <c r="M913" s="175"/>
      <c r="N913" s="175"/>
      <c r="O913" s="175"/>
      <c r="P913" s="175"/>
      <c r="Q913" s="175"/>
      <c r="R913" s="175"/>
      <c r="S913" s="175"/>
      <c r="T913" s="175"/>
      <c r="U913" s="175"/>
      <c r="V913" s="175"/>
      <c r="W913" s="175"/>
      <c r="X913" s="175"/>
      <c r="Y913" s="175"/>
      <c r="Z913" s="175"/>
    </row>
    <row r="914" ht="15.75" customHeight="1">
      <c r="A914" s="175"/>
      <c r="B914" s="175"/>
      <c r="C914" s="175"/>
      <c r="D914" s="175"/>
      <c r="E914" s="175"/>
      <c r="F914" s="175"/>
      <c r="G914" s="175"/>
      <c r="H914" s="175"/>
      <c r="I914" s="175"/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  <c r="W914" s="175"/>
      <c r="X914" s="175"/>
      <c r="Y914" s="175"/>
      <c r="Z914" s="175"/>
    </row>
    <row r="915" ht="15.75" customHeight="1">
      <c r="A915" s="175"/>
      <c r="B915" s="175"/>
      <c r="C915" s="175"/>
      <c r="D915" s="175"/>
      <c r="E915" s="175"/>
      <c r="F915" s="175"/>
      <c r="G915" s="175"/>
      <c r="H915" s="175"/>
      <c r="I915" s="175"/>
      <c r="J915" s="175"/>
      <c r="K915" s="175"/>
      <c r="L915" s="175"/>
      <c r="M915" s="175"/>
      <c r="N915" s="175"/>
      <c r="O915" s="175"/>
      <c r="P915" s="175"/>
      <c r="Q915" s="175"/>
      <c r="R915" s="175"/>
      <c r="S915" s="175"/>
      <c r="T915" s="175"/>
      <c r="U915" s="175"/>
      <c r="V915" s="175"/>
      <c r="W915" s="175"/>
      <c r="X915" s="175"/>
      <c r="Y915" s="175"/>
      <c r="Z915" s="175"/>
    </row>
    <row r="916" ht="15.75" customHeight="1">
      <c r="A916" s="175"/>
      <c r="B916" s="175"/>
      <c r="C916" s="175"/>
      <c r="D916" s="175"/>
      <c r="E916" s="175"/>
      <c r="F916" s="175"/>
      <c r="G916" s="175"/>
      <c r="H916" s="175"/>
      <c r="I916" s="175"/>
      <c r="J916" s="175"/>
      <c r="K916" s="175"/>
      <c r="L916" s="175"/>
      <c r="M916" s="175"/>
      <c r="N916" s="175"/>
      <c r="O916" s="175"/>
      <c r="P916" s="175"/>
      <c r="Q916" s="175"/>
      <c r="R916" s="175"/>
      <c r="S916" s="175"/>
      <c r="T916" s="175"/>
      <c r="U916" s="175"/>
      <c r="V916" s="175"/>
      <c r="W916" s="175"/>
      <c r="X916" s="175"/>
      <c r="Y916" s="175"/>
      <c r="Z916" s="175"/>
    </row>
    <row r="917" ht="15.75" customHeight="1">
      <c r="A917" s="175"/>
      <c r="B917" s="175"/>
      <c r="C917" s="175"/>
      <c r="D917" s="175"/>
      <c r="E917" s="175"/>
      <c r="F917" s="175"/>
      <c r="G917" s="175"/>
      <c r="H917" s="175"/>
      <c r="I917" s="175"/>
      <c r="J917" s="175"/>
      <c r="K917" s="175"/>
      <c r="L917" s="175"/>
      <c r="M917" s="175"/>
      <c r="N917" s="175"/>
      <c r="O917" s="175"/>
      <c r="P917" s="175"/>
      <c r="Q917" s="175"/>
      <c r="R917" s="175"/>
      <c r="S917" s="175"/>
      <c r="T917" s="175"/>
      <c r="U917" s="175"/>
      <c r="V917" s="175"/>
      <c r="W917" s="175"/>
      <c r="X917" s="175"/>
      <c r="Y917" s="175"/>
      <c r="Z917" s="175"/>
    </row>
    <row r="918" ht="15.75" customHeight="1">
      <c r="A918" s="175"/>
      <c r="B918" s="175"/>
      <c r="C918" s="175"/>
      <c r="D918" s="175"/>
      <c r="E918" s="175"/>
      <c r="F918" s="175"/>
      <c r="G918" s="175"/>
      <c r="H918" s="175"/>
      <c r="I918" s="175"/>
      <c r="J918" s="175"/>
      <c r="K918" s="175"/>
      <c r="L918" s="175"/>
      <c r="M918" s="175"/>
      <c r="N918" s="175"/>
      <c r="O918" s="175"/>
      <c r="P918" s="175"/>
      <c r="Q918" s="175"/>
      <c r="R918" s="175"/>
      <c r="S918" s="175"/>
      <c r="T918" s="175"/>
      <c r="U918" s="175"/>
      <c r="V918" s="175"/>
      <c r="W918" s="175"/>
      <c r="X918" s="175"/>
      <c r="Y918" s="175"/>
      <c r="Z918" s="175"/>
    </row>
    <row r="919" ht="15.75" customHeight="1">
      <c r="A919" s="175"/>
      <c r="B919" s="175"/>
      <c r="C919" s="175"/>
      <c r="D919" s="175"/>
      <c r="E919" s="175"/>
      <c r="F919" s="175"/>
      <c r="G919" s="175"/>
      <c r="H919" s="175"/>
      <c r="I919" s="175"/>
      <c r="J919" s="175"/>
      <c r="K919" s="175"/>
      <c r="L919" s="175"/>
      <c r="M919" s="175"/>
      <c r="N919" s="175"/>
      <c r="O919" s="175"/>
      <c r="P919" s="175"/>
      <c r="Q919" s="175"/>
      <c r="R919" s="175"/>
      <c r="S919" s="175"/>
      <c r="T919" s="175"/>
      <c r="U919" s="175"/>
      <c r="V919" s="175"/>
      <c r="W919" s="175"/>
      <c r="X919" s="175"/>
      <c r="Y919" s="175"/>
      <c r="Z919" s="175"/>
    </row>
    <row r="920" ht="15.75" customHeight="1">
      <c r="A920" s="175"/>
      <c r="B920" s="175"/>
      <c r="C920" s="175"/>
      <c r="D920" s="175"/>
      <c r="E920" s="175"/>
      <c r="F920" s="175"/>
      <c r="G920" s="175"/>
      <c r="H920" s="175"/>
      <c r="I920" s="175"/>
      <c r="J920" s="175"/>
      <c r="K920" s="175"/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  <c r="W920" s="175"/>
      <c r="X920" s="175"/>
      <c r="Y920" s="175"/>
      <c r="Z920" s="175"/>
    </row>
    <row r="921" ht="15.75" customHeight="1">
      <c r="A921" s="175"/>
      <c r="B921" s="175"/>
      <c r="C921" s="175"/>
      <c r="D921" s="175"/>
      <c r="E921" s="175"/>
      <c r="F921" s="175"/>
      <c r="G921" s="175"/>
      <c r="H921" s="175"/>
      <c r="I921" s="175"/>
      <c r="J921" s="175"/>
      <c r="K921" s="175"/>
      <c r="L921" s="175"/>
      <c r="M921" s="175"/>
      <c r="N921" s="175"/>
      <c r="O921" s="175"/>
      <c r="P921" s="175"/>
      <c r="Q921" s="175"/>
      <c r="R921" s="175"/>
      <c r="S921" s="175"/>
      <c r="T921" s="175"/>
      <c r="U921" s="175"/>
      <c r="V921" s="175"/>
      <c r="W921" s="175"/>
      <c r="X921" s="175"/>
      <c r="Y921" s="175"/>
      <c r="Z921" s="175"/>
    </row>
    <row r="922" ht="15.75" customHeight="1">
      <c r="A922" s="175"/>
      <c r="B922" s="175"/>
      <c r="C922" s="175"/>
      <c r="D922" s="175"/>
      <c r="E922" s="175"/>
      <c r="F922" s="175"/>
      <c r="G922" s="175"/>
      <c r="H922" s="175"/>
      <c r="I922" s="175"/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  <c r="W922" s="175"/>
      <c r="X922" s="175"/>
      <c r="Y922" s="175"/>
      <c r="Z922" s="175"/>
    </row>
    <row r="923" ht="15.75" customHeight="1">
      <c r="A923" s="175"/>
      <c r="B923" s="175"/>
      <c r="C923" s="175"/>
      <c r="D923" s="175"/>
      <c r="E923" s="175"/>
      <c r="F923" s="175"/>
      <c r="G923" s="175"/>
      <c r="H923" s="175"/>
      <c r="I923" s="175"/>
      <c r="J923" s="175"/>
      <c r="K923" s="175"/>
      <c r="L923" s="175"/>
      <c r="M923" s="175"/>
      <c r="N923" s="175"/>
      <c r="O923" s="175"/>
      <c r="P923" s="175"/>
      <c r="Q923" s="175"/>
      <c r="R923" s="175"/>
      <c r="S923" s="175"/>
      <c r="T923" s="175"/>
      <c r="U923" s="175"/>
      <c r="V923" s="175"/>
      <c r="W923" s="175"/>
      <c r="X923" s="175"/>
      <c r="Y923" s="175"/>
      <c r="Z923" s="175"/>
    </row>
    <row r="924" ht="15.75" customHeight="1">
      <c r="A924" s="175"/>
      <c r="B924" s="175"/>
      <c r="C924" s="175"/>
      <c r="D924" s="175"/>
      <c r="E924" s="175"/>
      <c r="F924" s="175"/>
      <c r="G924" s="175"/>
      <c r="H924" s="175"/>
      <c r="I924" s="175"/>
      <c r="J924" s="175"/>
      <c r="K924" s="175"/>
      <c r="L924" s="175"/>
      <c r="M924" s="175"/>
      <c r="N924" s="175"/>
      <c r="O924" s="175"/>
      <c r="P924" s="175"/>
      <c r="Q924" s="175"/>
      <c r="R924" s="175"/>
      <c r="S924" s="175"/>
      <c r="T924" s="175"/>
      <c r="U924" s="175"/>
      <c r="V924" s="175"/>
      <c r="W924" s="175"/>
      <c r="X924" s="175"/>
      <c r="Y924" s="175"/>
      <c r="Z924" s="175"/>
    </row>
    <row r="925" ht="15.75" customHeight="1">
      <c r="A925" s="175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75"/>
      <c r="N925" s="175"/>
      <c r="O925" s="175"/>
      <c r="P925" s="175"/>
      <c r="Q925" s="175"/>
      <c r="R925" s="175"/>
      <c r="S925" s="175"/>
      <c r="T925" s="175"/>
      <c r="U925" s="175"/>
      <c r="V925" s="175"/>
      <c r="W925" s="175"/>
      <c r="X925" s="175"/>
      <c r="Y925" s="175"/>
      <c r="Z925" s="175"/>
    </row>
    <row r="926" ht="15.75" customHeight="1">
      <c r="A926" s="175"/>
      <c r="B926" s="175"/>
      <c r="C926" s="175"/>
      <c r="D926" s="175"/>
      <c r="E926" s="175"/>
      <c r="F926" s="175"/>
      <c r="G926" s="175"/>
      <c r="H926" s="175"/>
      <c r="I926" s="175"/>
      <c r="J926" s="175"/>
      <c r="K926" s="175"/>
      <c r="L926" s="175"/>
      <c r="M926" s="175"/>
      <c r="N926" s="175"/>
      <c r="O926" s="175"/>
      <c r="P926" s="175"/>
      <c r="Q926" s="175"/>
      <c r="R926" s="175"/>
      <c r="S926" s="175"/>
      <c r="T926" s="175"/>
      <c r="U926" s="175"/>
      <c r="V926" s="175"/>
      <c r="W926" s="175"/>
      <c r="X926" s="175"/>
      <c r="Y926" s="175"/>
      <c r="Z926" s="175"/>
    </row>
    <row r="927" ht="15.75" customHeight="1">
      <c r="A927" s="175"/>
      <c r="B927" s="175"/>
      <c r="C927" s="175"/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5"/>
      <c r="O927" s="175"/>
      <c r="P927" s="175"/>
      <c r="Q927" s="175"/>
      <c r="R927" s="175"/>
      <c r="S927" s="175"/>
      <c r="T927" s="175"/>
      <c r="U927" s="175"/>
      <c r="V927" s="175"/>
      <c r="W927" s="175"/>
      <c r="X927" s="175"/>
      <c r="Y927" s="175"/>
      <c r="Z927" s="175"/>
    </row>
    <row r="928" ht="15.75" customHeight="1">
      <c r="A928" s="175"/>
      <c r="B928" s="175"/>
      <c r="C928" s="175"/>
      <c r="D928" s="175"/>
      <c r="E928" s="175"/>
      <c r="F928" s="175"/>
      <c r="G928" s="175"/>
      <c r="H928" s="175"/>
      <c r="I928" s="175"/>
      <c r="J928" s="175"/>
      <c r="K928" s="175"/>
      <c r="L928" s="175"/>
      <c r="M928" s="175"/>
      <c r="N928" s="175"/>
      <c r="O928" s="175"/>
      <c r="P928" s="175"/>
      <c r="Q928" s="175"/>
      <c r="R928" s="175"/>
      <c r="S928" s="175"/>
      <c r="T928" s="175"/>
      <c r="U928" s="175"/>
      <c r="V928" s="175"/>
      <c r="W928" s="175"/>
      <c r="X928" s="175"/>
      <c r="Y928" s="175"/>
      <c r="Z928" s="175"/>
    </row>
    <row r="929" ht="15.75" customHeight="1">
      <c r="A929" s="175"/>
      <c r="B929" s="175"/>
      <c r="C929" s="175"/>
      <c r="D929" s="175"/>
      <c r="E929" s="175"/>
      <c r="F929" s="175"/>
      <c r="G929" s="175"/>
      <c r="H929" s="175"/>
      <c r="I929" s="175"/>
      <c r="J929" s="175"/>
      <c r="K929" s="175"/>
      <c r="L929" s="175"/>
      <c r="M929" s="175"/>
      <c r="N929" s="175"/>
      <c r="O929" s="175"/>
      <c r="P929" s="175"/>
      <c r="Q929" s="175"/>
      <c r="R929" s="175"/>
      <c r="S929" s="175"/>
      <c r="T929" s="175"/>
      <c r="U929" s="175"/>
      <c r="V929" s="175"/>
      <c r="W929" s="175"/>
      <c r="X929" s="175"/>
      <c r="Y929" s="175"/>
      <c r="Z929" s="175"/>
    </row>
    <row r="930" ht="15.75" customHeight="1">
      <c r="A930" s="175"/>
      <c r="B930" s="175"/>
      <c r="C930" s="175"/>
      <c r="D930" s="175"/>
      <c r="E930" s="175"/>
      <c r="F930" s="175"/>
      <c r="G930" s="175"/>
      <c r="H930" s="175"/>
      <c r="I930" s="175"/>
      <c r="J930" s="175"/>
      <c r="K930" s="175"/>
      <c r="L930" s="175"/>
      <c r="M930" s="175"/>
      <c r="N930" s="175"/>
      <c r="O930" s="175"/>
      <c r="P930" s="175"/>
      <c r="Q930" s="175"/>
      <c r="R930" s="175"/>
      <c r="S930" s="175"/>
      <c r="T930" s="175"/>
      <c r="U930" s="175"/>
      <c r="V930" s="175"/>
      <c r="W930" s="175"/>
      <c r="X930" s="175"/>
      <c r="Y930" s="175"/>
      <c r="Z930" s="175"/>
    </row>
    <row r="931" ht="15.75" customHeight="1">
      <c r="A931" s="175"/>
      <c r="B931" s="175"/>
      <c r="C931" s="175"/>
      <c r="D931" s="175"/>
      <c r="E931" s="175"/>
      <c r="F931" s="175"/>
      <c r="G931" s="175"/>
      <c r="H931" s="175"/>
      <c r="I931" s="175"/>
      <c r="J931" s="175"/>
      <c r="K931" s="175"/>
      <c r="L931" s="175"/>
      <c r="M931" s="175"/>
      <c r="N931" s="175"/>
      <c r="O931" s="175"/>
      <c r="P931" s="175"/>
      <c r="Q931" s="175"/>
      <c r="R931" s="175"/>
      <c r="S931" s="175"/>
      <c r="T931" s="175"/>
      <c r="U931" s="175"/>
      <c r="V931" s="175"/>
      <c r="W931" s="175"/>
      <c r="X931" s="175"/>
      <c r="Y931" s="175"/>
      <c r="Z931" s="175"/>
    </row>
    <row r="932" ht="15.75" customHeight="1">
      <c r="A932" s="175"/>
      <c r="B932" s="175"/>
      <c r="C932" s="175"/>
      <c r="D932" s="175"/>
      <c r="E932" s="175"/>
      <c r="F932" s="175"/>
      <c r="G932" s="175"/>
      <c r="H932" s="175"/>
      <c r="I932" s="175"/>
      <c r="J932" s="175"/>
      <c r="K932" s="175"/>
      <c r="L932" s="175"/>
      <c r="M932" s="175"/>
      <c r="N932" s="175"/>
      <c r="O932" s="175"/>
      <c r="P932" s="175"/>
      <c r="Q932" s="175"/>
      <c r="R932" s="175"/>
      <c r="S932" s="175"/>
      <c r="T932" s="175"/>
      <c r="U932" s="175"/>
      <c r="V932" s="175"/>
      <c r="W932" s="175"/>
      <c r="X932" s="175"/>
      <c r="Y932" s="175"/>
      <c r="Z932" s="175"/>
    </row>
    <row r="933" ht="15.75" customHeight="1">
      <c r="A933" s="175"/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5"/>
      <c r="W933" s="175"/>
      <c r="X933" s="175"/>
      <c r="Y933" s="175"/>
      <c r="Z933" s="175"/>
    </row>
    <row r="934" ht="15.75" customHeight="1">
      <c r="A934" s="175"/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5"/>
      <c r="W934" s="175"/>
      <c r="X934" s="175"/>
      <c r="Y934" s="175"/>
      <c r="Z934" s="175"/>
    </row>
    <row r="935" ht="15.75" customHeight="1">
      <c r="A935" s="175"/>
      <c r="B935" s="175"/>
      <c r="C935" s="175"/>
      <c r="D935" s="175"/>
      <c r="E935" s="175"/>
      <c r="F935" s="175"/>
      <c r="G935" s="175"/>
      <c r="H935" s="175"/>
      <c r="I935" s="175"/>
      <c r="J935" s="175"/>
      <c r="K935" s="175"/>
      <c r="L935" s="175"/>
      <c r="M935" s="175"/>
      <c r="N935" s="175"/>
      <c r="O935" s="175"/>
      <c r="P935" s="175"/>
      <c r="Q935" s="175"/>
      <c r="R935" s="175"/>
      <c r="S935" s="175"/>
      <c r="T935" s="175"/>
      <c r="U935" s="175"/>
      <c r="V935" s="175"/>
      <c r="W935" s="175"/>
      <c r="X935" s="175"/>
      <c r="Y935" s="175"/>
      <c r="Z935" s="175"/>
    </row>
    <row r="936" ht="15.75" customHeight="1">
      <c r="A936" s="175"/>
      <c r="B936" s="175"/>
      <c r="C936" s="175"/>
      <c r="D936" s="175"/>
      <c r="E936" s="175"/>
      <c r="F936" s="175"/>
      <c r="G936" s="175"/>
      <c r="H936" s="175"/>
      <c r="I936" s="175"/>
      <c r="J936" s="175"/>
      <c r="K936" s="175"/>
      <c r="L936" s="175"/>
      <c r="M936" s="175"/>
      <c r="N936" s="175"/>
      <c r="O936" s="175"/>
      <c r="P936" s="175"/>
      <c r="Q936" s="175"/>
      <c r="R936" s="175"/>
      <c r="S936" s="175"/>
      <c r="T936" s="175"/>
      <c r="U936" s="175"/>
      <c r="V936" s="175"/>
      <c r="W936" s="175"/>
      <c r="X936" s="175"/>
      <c r="Y936" s="175"/>
      <c r="Z936" s="175"/>
    </row>
    <row r="937" ht="15.75" customHeight="1">
      <c r="A937" s="175"/>
      <c r="B937" s="175"/>
      <c r="C937" s="175"/>
      <c r="D937" s="175"/>
      <c r="E937" s="175"/>
      <c r="F937" s="175"/>
      <c r="G937" s="175"/>
      <c r="H937" s="175"/>
      <c r="I937" s="175"/>
      <c r="J937" s="175"/>
      <c r="K937" s="175"/>
      <c r="L937" s="175"/>
      <c r="M937" s="175"/>
      <c r="N937" s="175"/>
      <c r="O937" s="175"/>
      <c r="P937" s="175"/>
      <c r="Q937" s="175"/>
      <c r="R937" s="175"/>
      <c r="S937" s="175"/>
      <c r="T937" s="175"/>
      <c r="U937" s="175"/>
      <c r="V937" s="175"/>
      <c r="W937" s="175"/>
      <c r="X937" s="175"/>
      <c r="Y937" s="175"/>
      <c r="Z937" s="175"/>
    </row>
    <row r="938" ht="15.75" customHeight="1">
      <c r="A938" s="175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75"/>
      <c r="N938" s="175"/>
      <c r="O938" s="175"/>
      <c r="P938" s="175"/>
      <c r="Q938" s="175"/>
      <c r="R938" s="175"/>
      <c r="S938" s="175"/>
      <c r="T938" s="175"/>
      <c r="U938" s="175"/>
      <c r="V938" s="175"/>
      <c r="W938" s="175"/>
      <c r="X938" s="175"/>
      <c r="Y938" s="175"/>
      <c r="Z938" s="175"/>
    </row>
    <row r="939" ht="15.75" customHeight="1">
      <c r="A939" s="175"/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  <c r="M939" s="175"/>
      <c r="N939" s="175"/>
      <c r="O939" s="175"/>
      <c r="P939" s="175"/>
      <c r="Q939" s="175"/>
      <c r="R939" s="175"/>
      <c r="S939" s="175"/>
      <c r="T939" s="175"/>
      <c r="U939" s="175"/>
      <c r="V939" s="175"/>
      <c r="W939" s="175"/>
      <c r="X939" s="175"/>
      <c r="Y939" s="175"/>
      <c r="Z939" s="175"/>
    </row>
    <row r="940" ht="15.75" customHeight="1">
      <c r="A940" s="175"/>
      <c r="B940" s="175"/>
      <c r="C940" s="175"/>
      <c r="D940" s="175"/>
      <c r="E940" s="175"/>
      <c r="F940" s="175"/>
      <c r="G940" s="175"/>
      <c r="H940" s="175"/>
      <c r="I940" s="175"/>
      <c r="J940" s="175"/>
      <c r="K940" s="175"/>
      <c r="L940" s="175"/>
      <c r="M940" s="175"/>
      <c r="N940" s="175"/>
      <c r="O940" s="175"/>
      <c r="P940" s="175"/>
      <c r="Q940" s="175"/>
      <c r="R940" s="175"/>
      <c r="S940" s="175"/>
      <c r="T940" s="175"/>
      <c r="U940" s="175"/>
      <c r="V940" s="175"/>
      <c r="W940" s="175"/>
      <c r="X940" s="175"/>
      <c r="Y940" s="175"/>
      <c r="Z940" s="175"/>
    </row>
    <row r="941" ht="15.75" customHeight="1">
      <c r="A941" s="175"/>
      <c r="B941" s="175"/>
      <c r="C941" s="175"/>
      <c r="D941" s="175"/>
      <c r="E941" s="175"/>
      <c r="F941" s="175"/>
      <c r="G941" s="175"/>
      <c r="H941" s="175"/>
      <c r="I941" s="175"/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  <c r="W941" s="175"/>
      <c r="X941" s="175"/>
      <c r="Y941" s="175"/>
      <c r="Z941" s="175"/>
    </row>
    <row r="942" ht="15.75" customHeight="1">
      <c r="A942" s="175"/>
      <c r="B942" s="175"/>
      <c r="C942" s="175"/>
      <c r="D942" s="175"/>
      <c r="E942" s="175"/>
      <c r="F942" s="175"/>
      <c r="G942" s="175"/>
      <c r="H942" s="175"/>
      <c r="I942" s="175"/>
      <c r="J942" s="175"/>
      <c r="K942" s="175"/>
      <c r="L942" s="175"/>
      <c r="M942" s="175"/>
      <c r="N942" s="175"/>
      <c r="O942" s="175"/>
      <c r="P942" s="175"/>
      <c r="Q942" s="175"/>
      <c r="R942" s="175"/>
      <c r="S942" s="175"/>
      <c r="T942" s="175"/>
      <c r="U942" s="175"/>
      <c r="V942" s="175"/>
      <c r="W942" s="175"/>
      <c r="X942" s="175"/>
      <c r="Y942" s="175"/>
      <c r="Z942" s="175"/>
    </row>
    <row r="943" ht="15.75" customHeight="1">
      <c r="A943" s="175"/>
      <c r="B943" s="175"/>
      <c r="C943" s="175"/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5"/>
      <c r="O943" s="175"/>
      <c r="P943" s="175"/>
      <c r="Q943" s="175"/>
      <c r="R943" s="175"/>
      <c r="S943" s="175"/>
      <c r="T943" s="175"/>
      <c r="U943" s="175"/>
      <c r="V943" s="175"/>
      <c r="W943" s="175"/>
      <c r="X943" s="175"/>
      <c r="Y943" s="175"/>
      <c r="Z943" s="175"/>
    </row>
    <row r="944" ht="15.75" customHeight="1">
      <c r="A944" s="175"/>
      <c r="B944" s="175"/>
      <c r="C944" s="175"/>
      <c r="D944" s="175"/>
      <c r="E944" s="175"/>
      <c r="F944" s="175"/>
      <c r="G944" s="175"/>
      <c r="H944" s="175"/>
      <c r="I944" s="175"/>
      <c r="J944" s="175"/>
      <c r="K944" s="175"/>
      <c r="L944" s="175"/>
      <c r="M944" s="175"/>
      <c r="N944" s="175"/>
      <c r="O944" s="175"/>
      <c r="P944" s="175"/>
      <c r="Q944" s="175"/>
      <c r="R944" s="175"/>
      <c r="S944" s="175"/>
      <c r="T944" s="175"/>
      <c r="U944" s="175"/>
      <c r="V944" s="175"/>
      <c r="W944" s="175"/>
      <c r="X944" s="175"/>
      <c r="Y944" s="175"/>
      <c r="Z944" s="175"/>
    </row>
    <row r="945" ht="15.75" customHeight="1">
      <c r="A945" s="175"/>
      <c r="B945" s="175"/>
      <c r="C945" s="175"/>
      <c r="D945" s="175"/>
      <c r="E945" s="175"/>
      <c r="F945" s="175"/>
      <c r="G945" s="175"/>
      <c r="H945" s="175"/>
      <c r="I945" s="175"/>
      <c r="J945" s="175"/>
      <c r="K945" s="175"/>
      <c r="L945" s="175"/>
      <c r="M945" s="175"/>
      <c r="N945" s="175"/>
      <c r="O945" s="175"/>
      <c r="P945" s="175"/>
      <c r="Q945" s="175"/>
      <c r="R945" s="175"/>
      <c r="S945" s="175"/>
      <c r="T945" s="175"/>
      <c r="U945" s="175"/>
      <c r="V945" s="175"/>
      <c r="W945" s="175"/>
      <c r="X945" s="175"/>
      <c r="Y945" s="175"/>
      <c r="Z945" s="175"/>
    </row>
    <row r="946" ht="15.75" customHeight="1">
      <c r="A946" s="175"/>
      <c r="B946" s="175"/>
      <c r="C946" s="175"/>
      <c r="D946" s="175"/>
      <c r="E946" s="175"/>
      <c r="F946" s="175"/>
      <c r="G946" s="175"/>
      <c r="H946" s="175"/>
      <c r="I946" s="175"/>
      <c r="J946" s="175"/>
      <c r="K946" s="175"/>
      <c r="L946" s="175"/>
      <c r="M946" s="175"/>
      <c r="N946" s="175"/>
      <c r="O946" s="175"/>
      <c r="P946" s="175"/>
      <c r="Q946" s="175"/>
      <c r="R946" s="175"/>
      <c r="S946" s="175"/>
      <c r="T946" s="175"/>
      <c r="U946" s="175"/>
      <c r="V946" s="175"/>
      <c r="W946" s="175"/>
      <c r="X946" s="175"/>
      <c r="Y946" s="175"/>
      <c r="Z946" s="175"/>
    </row>
    <row r="947" ht="15.75" customHeight="1">
      <c r="A947" s="175"/>
      <c r="B947" s="175"/>
      <c r="C947" s="175"/>
      <c r="D947" s="175"/>
      <c r="E947" s="175"/>
      <c r="F947" s="175"/>
      <c r="G947" s="175"/>
      <c r="H947" s="175"/>
      <c r="I947" s="175"/>
      <c r="J947" s="175"/>
      <c r="K947" s="175"/>
      <c r="L947" s="175"/>
      <c r="M947" s="175"/>
      <c r="N947" s="175"/>
      <c r="O947" s="175"/>
      <c r="P947" s="175"/>
      <c r="Q947" s="175"/>
      <c r="R947" s="175"/>
      <c r="S947" s="175"/>
      <c r="T947" s="175"/>
      <c r="U947" s="175"/>
      <c r="V947" s="175"/>
      <c r="W947" s="175"/>
      <c r="X947" s="175"/>
      <c r="Y947" s="175"/>
      <c r="Z947" s="175"/>
    </row>
    <row r="948" ht="15.75" customHeight="1">
      <c r="A948" s="175"/>
      <c r="B948" s="175"/>
      <c r="C948" s="175"/>
      <c r="D948" s="175"/>
      <c r="E948" s="175"/>
      <c r="F948" s="175"/>
      <c r="G948" s="175"/>
      <c r="H948" s="175"/>
      <c r="I948" s="175"/>
      <c r="J948" s="175"/>
      <c r="K948" s="175"/>
      <c r="L948" s="175"/>
      <c r="M948" s="175"/>
      <c r="N948" s="175"/>
      <c r="O948" s="175"/>
      <c r="P948" s="175"/>
      <c r="Q948" s="175"/>
      <c r="R948" s="175"/>
      <c r="S948" s="175"/>
      <c r="T948" s="175"/>
      <c r="U948" s="175"/>
      <c r="V948" s="175"/>
      <c r="W948" s="175"/>
      <c r="X948" s="175"/>
      <c r="Y948" s="175"/>
      <c r="Z948" s="175"/>
    </row>
    <row r="949" ht="15.75" customHeight="1">
      <c r="A949" s="175"/>
      <c r="B949" s="175"/>
      <c r="C949" s="175"/>
      <c r="D949" s="175"/>
      <c r="E949" s="175"/>
      <c r="F949" s="175"/>
      <c r="G949" s="175"/>
      <c r="H949" s="175"/>
      <c r="I949" s="175"/>
      <c r="J949" s="175"/>
      <c r="K949" s="175"/>
      <c r="L949" s="175"/>
      <c r="M949" s="175"/>
      <c r="N949" s="175"/>
      <c r="O949" s="175"/>
      <c r="P949" s="175"/>
      <c r="Q949" s="175"/>
      <c r="R949" s="175"/>
      <c r="S949" s="175"/>
      <c r="T949" s="175"/>
      <c r="U949" s="175"/>
      <c r="V949" s="175"/>
      <c r="W949" s="175"/>
      <c r="X949" s="175"/>
      <c r="Y949" s="175"/>
      <c r="Z949" s="175"/>
    </row>
    <row r="950" ht="15.75" customHeight="1">
      <c r="A950" s="175"/>
      <c r="B950" s="175"/>
      <c r="C950" s="175"/>
      <c r="D950" s="175"/>
      <c r="E950" s="175"/>
      <c r="F950" s="175"/>
      <c r="G950" s="175"/>
      <c r="H950" s="175"/>
      <c r="I950" s="175"/>
      <c r="J950" s="175"/>
      <c r="K950" s="175"/>
      <c r="L950" s="175"/>
      <c r="M950" s="175"/>
      <c r="N950" s="175"/>
      <c r="O950" s="175"/>
      <c r="P950" s="175"/>
      <c r="Q950" s="175"/>
      <c r="R950" s="175"/>
      <c r="S950" s="175"/>
      <c r="T950" s="175"/>
      <c r="U950" s="175"/>
      <c r="V950" s="175"/>
      <c r="W950" s="175"/>
      <c r="X950" s="175"/>
      <c r="Y950" s="175"/>
      <c r="Z950" s="175"/>
    </row>
    <row r="951" ht="15.75" customHeight="1">
      <c r="A951" s="175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75"/>
      <c r="N951" s="175"/>
      <c r="O951" s="175"/>
      <c r="P951" s="175"/>
      <c r="Q951" s="175"/>
      <c r="R951" s="175"/>
      <c r="S951" s="175"/>
      <c r="T951" s="175"/>
      <c r="U951" s="175"/>
      <c r="V951" s="175"/>
      <c r="W951" s="175"/>
      <c r="X951" s="175"/>
      <c r="Y951" s="175"/>
      <c r="Z951" s="175"/>
    </row>
    <row r="952" ht="15.75" customHeight="1">
      <c r="A952" s="175"/>
      <c r="B952" s="175"/>
      <c r="C952" s="175"/>
      <c r="D952" s="175"/>
      <c r="E952" s="175"/>
      <c r="F952" s="175"/>
      <c r="G952" s="175"/>
      <c r="H952" s="175"/>
      <c r="I952" s="175"/>
      <c r="J952" s="175"/>
      <c r="K952" s="175"/>
      <c r="L952" s="175"/>
      <c r="M952" s="175"/>
      <c r="N952" s="175"/>
      <c r="O952" s="175"/>
      <c r="P952" s="175"/>
      <c r="Q952" s="175"/>
      <c r="R952" s="175"/>
      <c r="S952" s="175"/>
      <c r="T952" s="175"/>
      <c r="U952" s="175"/>
      <c r="V952" s="175"/>
      <c r="W952" s="175"/>
      <c r="X952" s="175"/>
      <c r="Y952" s="175"/>
      <c r="Z952" s="175"/>
    </row>
    <row r="953" ht="15.75" customHeight="1">
      <c r="A953" s="175"/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  <c r="M953" s="175"/>
      <c r="N953" s="175"/>
      <c r="O953" s="175"/>
      <c r="P953" s="175"/>
      <c r="Q953" s="175"/>
      <c r="R953" s="175"/>
      <c r="S953" s="175"/>
      <c r="T953" s="175"/>
      <c r="U953" s="175"/>
      <c r="V953" s="175"/>
      <c r="W953" s="175"/>
      <c r="X953" s="175"/>
      <c r="Y953" s="175"/>
      <c r="Z953" s="175"/>
    </row>
    <row r="954" ht="15.75" customHeight="1">
      <c r="A954" s="175"/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  <c r="W954" s="175"/>
      <c r="X954" s="175"/>
      <c r="Y954" s="175"/>
      <c r="Z954" s="175"/>
    </row>
    <row r="955" ht="15.75" customHeight="1">
      <c r="A955" s="175"/>
      <c r="B955" s="175"/>
      <c r="C955" s="175"/>
      <c r="D955" s="175"/>
      <c r="E955" s="175"/>
      <c r="F955" s="175"/>
      <c r="G955" s="175"/>
      <c r="H955" s="175"/>
      <c r="I955" s="175"/>
      <c r="J955" s="175"/>
      <c r="K955" s="175"/>
      <c r="L955" s="175"/>
      <c r="M955" s="175"/>
      <c r="N955" s="175"/>
      <c r="O955" s="175"/>
      <c r="P955" s="175"/>
      <c r="Q955" s="175"/>
      <c r="R955" s="175"/>
      <c r="S955" s="175"/>
      <c r="T955" s="175"/>
      <c r="U955" s="175"/>
      <c r="V955" s="175"/>
      <c r="W955" s="175"/>
      <c r="X955" s="175"/>
      <c r="Y955" s="175"/>
      <c r="Z955" s="175"/>
    </row>
    <row r="956" ht="15.75" customHeight="1">
      <c r="A956" s="175"/>
      <c r="B956" s="175"/>
      <c r="C956" s="175"/>
      <c r="D956" s="175"/>
      <c r="E956" s="175"/>
      <c r="F956" s="175"/>
      <c r="G956" s="175"/>
      <c r="H956" s="175"/>
      <c r="I956" s="175"/>
      <c r="J956" s="175"/>
      <c r="K956" s="175"/>
      <c r="L956" s="175"/>
      <c r="M956" s="175"/>
      <c r="N956" s="175"/>
      <c r="O956" s="175"/>
      <c r="P956" s="175"/>
      <c r="Q956" s="175"/>
      <c r="R956" s="175"/>
      <c r="S956" s="175"/>
      <c r="T956" s="175"/>
      <c r="U956" s="175"/>
      <c r="V956" s="175"/>
      <c r="W956" s="175"/>
      <c r="X956" s="175"/>
      <c r="Y956" s="175"/>
      <c r="Z956" s="175"/>
    </row>
    <row r="957" ht="15.75" customHeight="1">
      <c r="A957" s="175"/>
      <c r="B957" s="175"/>
      <c r="C957" s="175"/>
      <c r="D957" s="175"/>
      <c r="E957" s="175"/>
      <c r="F957" s="175"/>
      <c r="G957" s="175"/>
      <c r="H957" s="175"/>
      <c r="I957" s="175"/>
      <c r="J957" s="175"/>
      <c r="K957" s="175"/>
      <c r="L957" s="175"/>
      <c r="M957" s="175"/>
      <c r="N957" s="175"/>
      <c r="O957" s="175"/>
      <c r="P957" s="175"/>
      <c r="Q957" s="175"/>
      <c r="R957" s="175"/>
      <c r="S957" s="175"/>
      <c r="T957" s="175"/>
      <c r="U957" s="175"/>
      <c r="V957" s="175"/>
      <c r="W957" s="175"/>
      <c r="X957" s="175"/>
      <c r="Y957" s="175"/>
      <c r="Z957" s="175"/>
    </row>
    <row r="958" ht="15.75" customHeight="1">
      <c r="A958" s="175"/>
      <c r="B958" s="175"/>
      <c r="C958" s="175"/>
      <c r="D958" s="175"/>
      <c r="E958" s="175"/>
      <c r="F958" s="175"/>
      <c r="G958" s="175"/>
      <c r="H958" s="175"/>
      <c r="I958" s="175"/>
      <c r="J958" s="175"/>
      <c r="K958" s="175"/>
      <c r="L958" s="175"/>
      <c r="M958" s="175"/>
      <c r="N958" s="175"/>
      <c r="O958" s="175"/>
      <c r="P958" s="175"/>
      <c r="Q958" s="175"/>
      <c r="R958" s="175"/>
      <c r="S958" s="175"/>
      <c r="T958" s="175"/>
      <c r="U958" s="175"/>
      <c r="V958" s="175"/>
      <c r="W958" s="175"/>
      <c r="X958" s="175"/>
      <c r="Y958" s="175"/>
      <c r="Z958" s="175"/>
    </row>
    <row r="959" ht="15.75" customHeight="1">
      <c r="A959" s="175"/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  <c r="W959" s="175"/>
      <c r="X959" s="175"/>
      <c r="Y959" s="175"/>
      <c r="Z959" s="175"/>
    </row>
    <row r="960" ht="15.75" customHeight="1">
      <c r="A960" s="175"/>
      <c r="B960" s="175"/>
      <c r="C960" s="175"/>
      <c r="D960" s="175"/>
      <c r="E960" s="175"/>
      <c r="F960" s="175"/>
      <c r="G960" s="175"/>
      <c r="H960" s="175"/>
      <c r="I960" s="175"/>
      <c r="J960" s="175"/>
      <c r="K960" s="175"/>
      <c r="L960" s="175"/>
      <c r="M960" s="175"/>
      <c r="N960" s="175"/>
      <c r="O960" s="175"/>
      <c r="P960" s="175"/>
      <c r="Q960" s="175"/>
      <c r="R960" s="175"/>
      <c r="S960" s="175"/>
      <c r="T960" s="175"/>
      <c r="U960" s="175"/>
      <c r="V960" s="175"/>
      <c r="W960" s="175"/>
      <c r="X960" s="175"/>
      <c r="Y960" s="175"/>
      <c r="Z960" s="175"/>
    </row>
    <row r="961" ht="15.75" customHeight="1">
      <c r="A961" s="175"/>
      <c r="B961" s="175"/>
      <c r="C961" s="175"/>
      <c r="D961" s="175"/>
      <c r="E961" s="175"/>
      <c r="F961" s="175"/>
      <c r="G961" s="175"/>
      <c r="H961" s="175"/>
      <c r="I961" s="175"/>
      <c r="J961" s="175"/>
      <c r="K961" s="175"/>
      <c r="L961" s="175"/>
      <c r="M961" s="175"/>
      <c r="N961" s="175"/>
      <c r="O961" s="175"/>
      <c r="P961" s="175"/>
      <c r="Q961" s="175"/>
      <c r="R961" s="175"/>
      <c r="S961" s="175"/>
      <c r="T961" s="175"/>
      <c r="U961" s="175"/>
      <c r="V961" s="175"/>
      <c r="W961" s="175"/>
      <c r="X961" s="175"/>
      <c r="Y961" s="175"/>
      <c r="Z961" s="175"/>
    </row>
    <row r="962" ht="15.75" customHeight="1">
      <c r="A962" s="175"/>
      <c r="B962" s="175"/>
      <c r="C962" s="175"/>
      <c r="D962" s="175"/>
      <c r="E962" s="175"/>
      <c r="F962" s="175"/>
      <c r="G962" s="175"/>
      <c r="H962" s="175"/>
      <c r="I962" s="175"/>
      <c r="J962" s="175"/>
      <c r="K962" s="175"/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  <c r="W962" s="175"/>
      <c r="X962" s="175"/>
      <c r="Y962" s="175"/>
      <c r="Z962" s="175"/>
    </row>
    <row r="963" ht="15.75" customHeight="1">
      <c r="A963" s="175"/>
      <c r="B963" s="175"/>
      <c r="C963" s="175"/>
      <c r="D963" s="175"/>
      <c r="E963" s="175"/>
      <c r="F963" s="175"/>
      <c r="G963" s="175"/>
      <c r="H963" s="175"/>
      <c r="I963" s="175"/>
      <c r="J963" s="175"/>
      <c r="K963" s="175"/>
      <c r="L963" s="175"/>
      <c r="M963" s="175"/>
      <c r="N963" s="175"/>
      <c r="O963" s="175"/>
      <c r="P963" s="175"/>
      <c r="Q963" s="175"/>
      <c r="R963" s="175"/>
      <c r="S963" s="175"/>
      <c r="T963" s="175"/>
      <c r="U963" s="175"/>
      <c r="V963" s="175"/>
      <c r="W963" s="175"/>
      <c r="X963" s="175"/>
      <c r="Y963" s="175"/>
      <c r="Z963" s="175"/>
    </row>
    <row r="964" ht="15.75" customHeight="1">
      <c r="A964" s="175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75"/>
      <c r="N964" s="175"/>
      <c r="O964" s="175"/>
      <c r="P964" s="175"/>
      <c r="Q964" s="175"/>
      <c r="R964" s="175"/>
      <c r="S964" s="175"/>
      <c r="T964" s="175"/>
      <c r="U964" s="175"/>
      <c r="V964" s="175"/>
      <c r="W964" s="175"/>
      <c r="X964" s="175"/>
      <c r="Y964" s="175"/>
      <c r="Z964" s="175"/>
    </row>
    <row r="965" ht="15.75" customHeight="1">
      <c r="A965" s="175"/>
      <c r="B965" s="175"/>
      <c r="C965" s="175"/>
      <c r="D965" s="175"/>
      <c r="E965" s="175"/>
      <c r="F965" s="175"/>
      <c r="G965" s="175"/>
      <c r="H965" s="175"/>
      <c r="I965" s="175"/>
      <c r="J965" s="175"/>
      <c r="K965" s="175"/>
      <c r="L965" s="175"/>
      <c r="M965" s="175"/>
      <c r="N965" s="175"/>
      <c r="O965" s="175"/>
      <c r="P965" s="175"/>
      <c r="Q965" s="175"/>
      <c r="R965" s="175"/>
      <c r="S965" s="175"/>
      <c r="T965" s="175"/>
      <c r="U965" s="175"/>
      <c r="V965" s="175"/>
      <c r="W965" s="175"/>
      <c r="X965" s="175"/>
      <c r="Y965" s="175"/>
      <c r="Z965" s="175"/>
    </row>
    <row r="966" ht="15.75" customHeight="1">
      <c r="A966" s="175"/>
      <c r="B966" s="175"/>
      <c r="C966" s="175"/>
      <c r="D966" s="175"/>
      <c r="E966" s="175"/>
      <c r="F966" s="175"/>
      <c r="G966" s="175"/>
      <c r="H966" s="175"/>
      <c r="I966" s="175"/>
      <c r="J966" s="175"/>
      <c r="K966" s="175"/>
      <c r="L966" s="175"/>
      <c r="M966" s="175"/>
      <c r="N966" s="175"/>
      <c r="O966" s="175"/>
      <c r="P966" s="175"/>
      <c r="Q966" s="175"/>
      <c r="R966" s="175"/>
      <c r="S966" s="175"/>
      <c r="T966" s="175"/>
      <c r="U966" s="175"/>
      <c r="V966" s="175"/>
      <c r="W966" s="175"/>
      <c r="X966" s="175"/>
      <c r="Y966" s="175"/>
      <c r="Z966" s="175"/>
    </row>
    <row r="967" ht="15.75" customHeight="1">
      <c r="A967" s="175"/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  <c r="M967" s="175"/>
      <c r="N967" s="175"/>
      <c r="O967" s="175"/>
      <c r="P967" s="175"/>
      <c r="Q967" s="175"/>
      <c r="R967" s="175"/>
      <c r="S967" s="175"/>
      <c r="T967" s="175"/>
      <c r="U967" s="175"/>
      <c r="V967" s="175"/>
      <c r="W967" s="175"/>
      <c r="X967" s="175"/>
      <c r="Y967" s="175"/>
      <c r="Z967" s="175"/>
    </row>
    <row r="968" ht="15.75" customHeight="1">
      <c r="A968" s="175"/>
      <c r="B968" s="175"/>
      <c r="C968" s="175"/>
      <c r="D968" s="175"/>
      <c r="E968" s="175"/>
      <c r="F968" s="175"/>
      <c r="G968" s="175"/>
      <c r="H968" s="175"/>
      <c r="I968" s="175"/>
      <c r="J968" s="175"/>
      <c r="K968" s="175"/>
      <c r="L968" s="175"/>
      <c r="M968" s="175"/>
      <c r="N968" s="175"/>
      <c r="O968" s="175"/>
      <c r="P968" s="175"/>
      <c r="Q968" s="175"/>
      <c r="R968" s="175"/>
      <c r="S968" s="175"/>
      <c r="T968" s="175"/>
      <c r="U968" s="175"/>
      <c r="V968" s="175"/>
      <c r="W968" s="175"/>
      <c r="X968" s="175"/>
      <c r="Y968" s="175"/>
      <c r="Z968" s="175"/>
    </row>
    <row r="969" ht="15.75" customHeight="1">
      <c r="A969" s="175"/>
      <c r="B969" s="175"/>
      <c r="C969" s="175"/>
      <c r="D969" s="175"/>
      <c r="E969" s="175"/>
      <c r="F969" s="175"/>
      <c r="G969" s="175"/>
      <c r="H969" s="175"/>
      <c r="I969" s="175"/>
      <c r="J969" s="175"/>
      <c r="K969" s="175"/>
      <c r="L969" s="175"/>
      <c r="M969" s="175"/>
      <c r="N969" s="175"/>
      <c r="O969" s="175"/>
      <c r="P969" s="175"/>
      <c r="Q969" s="175"/>
      <c r="R969" s="175"/>
      <c r="S969" s="175"/>
      <c r="T969" s="175"/>
      <c r="U969" s="175"/>
      <c r="V969" s="175"/>
      <c r="W969" s="175"/>
      <c r="X969" s="175"/>
      <c r="Y969" s="175"/>
      <c r="Z969" s="175"/>
    </row>
    <row r="970" ht="15.75" customHeight="1">
      <c r="A970" s="175"/>
      <c r="B970" s="175"/>
      <c r="C970" s="175"/>
      <c r="D970" s="175"/>
      <c r="E970" s="175"/>
      <c r="F970" s="175"/>
      <c r="G970" s="175"/>
      <c r="H970" s="175"/>
      <c r="I970" s="175"/>
      <c r="J970" s="175"/>
      <c r="K970" s="175"/>
      <c r="L970" s="175"/>
      <c r="M970" s="175"/>
      <c r="N970" s="175"/>
      <c r="O970" s="175"/>
      <c r="P970" s="175"/>
      <c r="Q970" s="175"/>
      <c r="R970" s="175"/>
      <c r="S970" s="175"/>
      <c r="T970" s="175"/>
      <c r="U970" s="175"/>
      <c r="V970" s="175"/>
      <c r="W970" s="175"/>
      <c r="X970" s="175"/>
      <c r="Y970" s="175"/>
      <c r="Z970" s="175"/>
    </row>
    <row r="971" ht="15.75" customHeight="1">
      <c r="A971" s="175"/>
      <c r="B971" s="175"/>
      <c r="C971" s="175"/>
      <c r="D971" s="175"/>
      <c r="E971" s="175"/>
      <c r="F971" s="175"/>
      <c r="G971" s="175"/>
      <c r="H971" s="175"/>
      <c r="I971" s="175"/>
      <c r="J971" s="175"/>
      <c r="K971" s="175"/>
      <c r="L971" s="175"/>
      <c r="M971" s="175"/>
      <c r="N971" s="175"/>
      <c r="O971" s="175"/>
      <c r="P971" s="175"/>
      <c r="Q971" s="175"/>
      <c r="R971" s="175"/>
      <c r="S971" s="175"/>
      <c r="T971" s="175"/>
      <c r="U971" s="175"/>
      <c r="V971" s="175"/>
      <c r="W971" s="175"/>
      <c r="X971" s="175"/>
      <c r="Y971" s="175"/>
      <c r="Z971" s="175"/>
    </row>
    <row r="972" ht="15.75" customHeight="1">
      <c r="A972" s="175"/>
      <c r="B972" s="175"/>
      <c r="C972" s="175"/>
      <c r="D972" s="175"/>
      <c r="E972" s="175"/>
      <c r="F972" s="175"/>
      <c r="G972" s="175"/>
      <c r="H972" s="175"/>
      <c r="I972" s="175"/>
      <c r="J972" s="175"/>
      <c r="K972" s="175"/>
      <c r="L972" s="175"/>
      <c r="M972" s="175"/>
      <c r="N972" s="175"/>
      <c r="O972" s="175"/>
      <c r="P972" s="175"/>
      <c r="Q972" s="175"/>
      <c r="R972" s="175"/>
      <c r="S972" s="175"/>
      <c r="T972" s="175"/>
      <c r="U972" s="175"/>
      <c r="V972" s="175"/>
      <c r="W972" s="175"/>
      <c r="X972" s="175"/>
      <c r="Y972" s="175"/>
      <c r="Z972" s="175"/>
    </row>
    <row r="973" ht="15.75" customHeight="1">
      <c r="A973" s="175"/>
      <c r="B973" s="175"/>
      <c r="C973" s="175"/>
      <c r="D973" s="175"/>
      <c r="E973" s="175"/>
      <c r="F973" s="175"/>
      <c r="G973" s="175"/>
      <c r="H973" s="175"/>
      <c r="I973" s="175"/>
      <c r="J973" s="175"/>
      <c r="K973" s="175"/>
      <c r="L973" s="175"/>
      <c r="M973" s="175"/>
      <c r="N973" s="175"/>
      <c r="O973" s="175"/>
      <c r="P973" s="175"/>
      <c r="Q973" s="175"/>
      <c r="R973" s="175"/>
      <c r="S973" s="175"/>
      <c r="T973" s="175"/>
      <c r="U973" s="175"/>
      <c r="V973" s="175"/>
      <c r="W973" s="175"/>
      <c r="X973" s="175"/>
      <c r="Y973" s="175"/>
      <c r="Z973" s="175"/>
    </row>
    <row r="974" ht="15.75" customHeight="1">
      <c r="A974" s="175"/>
      <c r="B974" s="175"/>
      <c r="C974" s="175"/>
      <c r="D974" s="175"/>
      <c r="E974" s="175"/>
      <c r="F974" s="175"/>
      <c r="G974" s="175"/>
      <c r="H974" s="175"/>
      <c r="I974" s="175"/>
      <c r="J974" s="175"/>
      <c r="K974" s="175"/>
      <c r="L974" s="175"/>
      <c r="M974" s="175"/>
      <c r="N974" s="175"/>
      <c r="O974" s="175"/>
      <c r="P974" s="175"/>
      <c r="Q974" s="175"/>
      <c r="R974" s="175"/>
      <c r="S974" s="175"/>
      <c r="T974" s="175"/>
      <c r="U974" s="175"/>
      <c r="V974" s="175"/>
      <c r="W974" s="175"/>
      <c r="X974" s="175"/>
      <c r="Y974" s="175"/>
      <c r="Z974" s="175"/>
    </row>
    <row r="975" ht="15.75" customHeight="1">
      <c r="A975" s="175"/>
      <c r="B975" s="175"/>
      <c r="C975" s="175"/>
      <c r="D975" s="175"/>
      <c r="E975" s="175"/>
      <c r="F975" s="175"/>
      <c r="G975" s="175"/>
      <c r="H975" s="175"/>
      <c r="I975" s="175"/>
      <c r="J975" s="175"/>
      <c r="K975" s="175"/>
      <c r="L975" s="175"/>
      <c r="M975" s="175"/>
      <c r="N975" s="175"/>
      <c r="O975" s="175"/>
      <c r="P975" s="175"/>
      <c r="Q975" s="175"/>
      <c r="R975" s="175"/>
      <c r="S975" s="175"/>
      <c r="T975" s="175"/>
      <c r="U975" s="175"/>
      <c r="V975" s="175"/>
      <c r="W975" s="175"/>
      <c r="X975" s="175"/>
      <c r="Y975" s="175"/>
      <c r="Z975" s="175"/>
    </row>
    <row r="976" ht="15.75" customHeight="1">
      <c r="A976" s="175"/>
      <c r="B976" s="175"/>
      <c r="C976" s="175"/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5"/>
      <c r="O976" s="175"/>
      <c r="P976" s="175"/>
      <c r="Q976" s="175"/>
      <c r="R976" s="175"/>
      <c r="S976" s="175"/>
      <c r="T976" s="175"/>
      <c r="U976" s="175"/>
      <c r="V976" s="175"/>
      <c r="W976" s="175"/>
      <c r="X976" s="175"/>
      <c r="Y976" s="175"/>
      <c r="Z976" s="175"/>
    </row>
    <row r="977" ht="15.75" customHeight="1">
      <c r="A977" s="175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75"/>
      <c r="N977" s="175"/>
      <c r="O977" s="175"/>
      <c r="P977" s="175"/>
      <c r="Q977" s="175"/>
      <c r="R977" s="175"/>
      <c r="S977" s="175"/>
      <c r="T977" s="175"/>
      <c r="U977" s="175"/>
      <c r="V977" s="175"/>
      <c r="W977" s="175"/>
      <c r="X977" s="175"/>
      <c r="Y977" s="175"/>
      <c r="Z977" s="175"/>
    </row>
    <row r="978" ht="15.75" customHeight="1">
      <c r="A978" s="175"/>
      <c r="B978" s="175"/>
      <c r="C978" s="175"/>
      <c r="D978" s="175"/>
      <c r="E978" s="175"/>
      <c r="F978" s="175"/>
      <c r="G978" s="175"/>
      <c r="H978" s="175"/>
      <c r="I978" s="175"/>
      <c r="J978" s="175"/>
      <c r="K978" s="175"/>
      <c r="L978" s="175"/>
      <c r="M978" s="175"/>
      <c r="N978" s="175"/>
      <c r="O978" s="175"/>
      <c r="P978" s="175"/>
      <c r="Q978" s="175"/>
      <c r="R978" s="175"/>
      <c r="S978" s="175"/>
      <c r="T978" s="175"/>
      <c r="U978" s="175"/>
      <c r="V978" s="175"/>
      <c r="W978" s="175"/>
      <c r="X978" s="175"/>
      <c r="Y978" s="175"/>
      <c r="Z978" s="175"/>
    </row>
    <row r="979" ht="15.75" customHeight="1">
      <c r="A979" s="175"/>
      <c r="B979" s="175"/>
      <c r="C979" s="175"/>
      <c r="D979" s="175"/>
      <c r="E979" s="175"/>
      <c r="F979" s="175"/>
      <c r="G979" s="175"/>
      <c r="H979" s="175"/>
      <c r="I979" s="175"/>
      <c r="J979" s="175"/>
      <c r="K979" s="175"/>
      <c r="L979" s="175"/>
      <c r="M979" s="175"/>
      <c r="N979" s="175"/>
      <c r="O979" s="175"/>
      <c r="P979" s="175"/>
      <c r="Q979" s="175"/>
      <c r="R979" s="175"/>
      <c r="S979" s="175"/>
      <c r="T979" s="175"/>
      <c r="U979" s="175"/>
      <c r="V979" s="175"/>
      <c r="W979" s="175"/>
      <c r="X979" s="175"/>
      <c r="Y979" s="175"/>
      <c r="Z979" s="175"/>
    </row>
    <row r="980" ht="15.75" customHeight="1">
      <c r="A980" s="175"/>
      <c r="B980" s="175"/>
      <c r="C980" s="175"/>
      <c r="D980" s="175"/>
      <c r="E980" s="175"/>
      <c r="F980" s="175"/>
      <c r="G980" s="175"/>
      <c r="H980" s="175"/>
      <c r="I980" s="175"/>
      <c r="J980" s="175"/>
      <c r="K980" s="175"/>
      <c r="L980" s="175"/>
      <c r="M980" s="175"/>
      <c r="N980" s="175"/>
      <c r="O980" s="175"/>
      <c r="P980" s="175"/>
      <c r="Q980" s="175"/>
      <c r="R980" s="175"/>
      <c r="S980" s="175"/>
      <c r="T980" s="175"/>
      <c r="U980" s="175"/>
      <c r="V980" s="175"/>
      <c r="W980" s="175"/>
      <c r="X980" s="175"/>
      <c r="Y980" s="175"/>
      <c r="Z980" s="175"/>
    </row>
    <row r="981" ht="15.75" customHeight="1">
      <c r="A981" s="175"/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  <c r="M981" s="175"/>
      <c r="N981" s="175"/>
      <c r="O981" s="175"/>
      <c r="P981" s="175"/>
      <c r="Q981" s="175"/>
      <c r="R981" s="175"/>
      <c r="S981" s="175"/>
      <c r="T981" s="175"/>
      <c r="U981" s="175"/>
      <c r="V981" s="175"/>
      <c r="W981" s="175"/>
      <c r="X981" s="175"/>
      <c r="Y981" s="175"/>
      <c r="Z981" s="175"/>
    </row>
    <row r="982" ht="15.75" customHeight="1">
      <c r="A982" s="175"/>
      <c r="B982" s="175"/>
      <c r="C982" s="175"/>
      <c r="D982" s="175"/>
      <c r="E982" s="175"/>
      <c r="F982" s="175"/>
      <c r="G982" s="175"/>
      <c r="H982" s="175"/>
      <c r="I982" s="175"/>
      <c r="J982" s="175"/>
      <c r="K982" s="175"/>
      <c r="L982" s="175"/>
      <c r="M982" s="175"/>
      <c r="N982" s="175"/>
      <c r="O982" s="175"/>
      <c r="P982" s="175"/>
      <c r="Q982" s="175"/>
      <c r="R982" s="175"/>
      <c r="S982" s="175"/>
      <c r="T982" s="175"/>
      <c r="U982" s="175"/>
      <c r="V982" s="175"/>
      <c r="W982" s="175"/>
      <c r="X982" s="175"/>
      <c r="Y982" s="175"/>
      <c r="Z982" s="175"/>
    </row>
    <row r="983" ht="15.75" customHeight="1">
      <c r="A983" s="175"/>
      <c r="B983" s="175"/>
      <c r="C983" s="175"/>
      <c r="D983" s="175"/>
      <c r="E983" s="175"/>
      <c r="F983" s="175"/>
      <c r="G983" s="175"/>
      <c r="H983" s="175"/>
      <c r="I983" s="175"/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  <c r="W983" s="175"/>
      <c r="X983" s="175"/>
      <c r="Y983" s="175"/>
      <c r="Z983" s="175"/>
    </row>
    <row r="984" ht="15.75" customHeight="1">
      <c r="A984" s="175"/>
      <c r="B984" s="175"/>
      <c r="C984" s="175"/>
      <c r="D984" s="175"/>
      <c r="E984" s="175"/>
      <c r="F984" s="175"/>
      <c r="G984" s="175"/>
      <c r="H984" s="175"/>
      <c r="I984" s="175"/>
      <c r="J984" s="175"/>
      <c r="K984" s="175"/>
      <c r="L984" s="175"/>
      <c r="M984" s="175"/>
      <c r="N984" s="175"/>
      <c r="O984" s="175"/>
      <c r="P984" s="175"/>
      <c r="Q984" s="175"/>
      <c r="R984" s="175"/>
      <c r="S984" s="175"/>
      <c r="T984" s="175"/>
      <c r="U984" s="175"/>
      <c r="V984" s="175"/>
      <c r="W984" s="175"/>
      <c r="X984" s="175"/>
      <c r="Y984" s="175"/>
      <c r="Z984" s="175"/>
    </row>
    <row r="985" ht="15.75" customHeight="1">
      <c r="A985" s="175"/>
      <c r="B985" s="175"/>
      <c r="C985" s="175"/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5"/>
      <c r="O985" s="175"/>
      <c r="P985" s="175"/>
      <c r="Q985" s="175"/>
      <c r="R985" s="175"/>
      <c r="S985" s="175"/>
      <c r="T985" s="175"/>
      <c r="U985" s="175"/>
      <c r="V985" s="175"/>
      <c r="W985" s="175"/>
      <c r="X985" s="175"/>
      <c r="Y985" s="175"/>
      <c r="Z985" s="175"/>
    </row>
    <row r="986" ht="15.75" customHeight="1">
      <c r="A986" s="175"/>
      <c r="B986" s="175"/>
      <c r="C986" s="175"/>
      <c r="D986" s="175"/>
      <c r="E986" s="175"/>
      <c r="F986" s="175"/>
      <c r="G986" s="175"/>
      <c r="H986" s="175"/>
      <c r="I986" s="175"/>
      <c r="J986" s="175"/>
      <c r="K986" s="175"/>
      <c r="L986" s="175"/>
      <c r="M986" s="175"/>
      <c r="N986" s="175"/>
      <c r="O986" s="175"/>
      <c r="P986" s="175"/>
      <c r="Q986" s="175"/>
      <c r="R986" s="175"/>
      <c r="S986" s="175"/>
      <c r="T986" s="175"/>
      <c r="U986" s="175"/>
      <c r="V986" s="175"/>
      <c r="W986" s="175"/>
      <c r="X986" s="175"/>
      <c r="Y986" s="175"/>
      <c r="Z986" s="175"/>
    </row>
    <row r="987" ht="15.75" customHeight="1">
      <c r="A987" s="175"/>
      <c r="B987" s="175"/>
      <c r="C987" s="175"/>
      <c r="D987" s="175"/>
      <c r="E987" s="175"/>
      <c r="F987" s="175"/>
      <c r="G987" s="175"/>
      <c r="H987" s="175"/>
      <c r="I987" s="175"/>
      <c r="J987" s="175"/>
      <c r="K987" s="175"/>
      <c r="L987" s="175"/>
      <c r="M987" s="175"/>
      <c r="N987" s="175"/>
      <c r="O987" s="175"/>
      <c r="P987" s="175"/>
      <c r="Q987" s="175"/>
      <c r="R987" s="175"/>
      <c r="S987" s="175"/>
      <c r="T987" s="175"/>
      <c r="U987" s="175"/>
      <c r="V987" s="175"/>
      <c r="W987" s="175"/>
      <c r="X987" s="175"/>
      <c r="Y987" s="175"/>
      <c r="Z987" s="175"/>
    </row>
    <row r="988" ht="15.75" customHeight="1">
      <c r="A988" s="175"/>
      <c r="B988" s="175"/>
      <c r="C988" s="175"/>
      <c r="D988" s="175"/>
      <c r="E988" s="175"/>
      <c r="F988" s="175"/>
      <c r="G988" s="175"/>
      <c r="H988" s="175"/>
      <c r="I988" s="175"/>
      <c r="J988" s="175"/>
      <c r="K988" s="175"/>
      <c r="L988" s="175"/>
      <c r="M988" s="175"/>
      <c r="N988" s="175"/>
      <c r="O988" s="175"/>
      <c r="P988" s="175"/>
      <c r="Q988" s="175"/>
      <c r="R988" s="175"/>
      <c r="S988" s="175"/>
      <c r="T988" s="175"/>
      <c r="U988" s="175"/>
      <c r="V988" s="175"/>
      <c r="W988" s="175"/>
      <c r="X988" s="175"/>
      <c r="Y988" s="175"/>
      <c r="Z988" s="175"/>
    </row>
    <row r="989" ht="15.75" customHeight="1">
      <c r="A989" s="175"/>
      <c r="B989" s="175"/>
      <c r="C989" s="175"/>
      <c r="D989" s="175"/>
      <c r="E989" s="175"/>
      <c r="F989" s="175"/>
      <c r="G989" s="175"/>
      <c r="H989" s="175"/>
      <c r="I989" s="175"/>
      <c r="J989" s="175"/>
      <c r="K989" s="175"/>
      <c r="L989" s="175"/>
      <c r="M989" s="175"/>
      <c r="N989" s="175"/>
      <c r="O989" s="175"/>
      <c r="P989" s="175"/>
      <c r="Q989" s="175"/>
      <c r="R989" s="175"/>
      <c r="S989" s="175"/>
      <c r="T989" s="175"/>
      <c r="U989" s="175"/>
      <c r="V989" s="175"/>
      <c r="W989" s="175"/>
      <c r="X989" s="175"/>
      <c r="Y989" s="175"/>
      <c r="Z989" s="175"/>
    </row>
    <row r="990" ht="15.75" customHeight="1">
      <c r="A990" s="175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75"/>
      <c r="N990" s="175"/>
      <c r="O990" s="175"/>
      <c r="P990" s="175"/>
      <c r="Q990" s="175"/>
      <c r="R990" s="175"/>
      <c r="S990" s="175"/>
      <c r="T990" s="175"/>
      <c r="U990" s="175"/>
      <c r="V990" s="175"/>
      <c r="W990" s="175"/>
      <c r="X990" s="175"/>
      <c r="Y990" s="175"/>
      <c r="Z990" s="175"/>
    </row>
    <row r="991" ht="15.75" customHeight="1">
      <c r="A991" s="175"/>
      <c r="B991" s="175"/>
      <c r="C991" s="175"/>
      <c r="D991" s="175"/>
      <c r="E991" s="175"/>
      <c r="F991" s="175"/>
      <c r="G991" s="175"/>
      <c r="H991" s="175"/>
      <c r="I991" s="175"/>
      <c r="J991" s="175"/>
      <c r="K991" s="175"/>
      <c r="L991" s="175"/>
      <c r="M991" s="175"/>
      <c r="N991" s="175"/>
      <c r="O991" s="175"/>
      <c r="P991" s="175"/>
      <c r="Q991" s="175"/>
      <c r="R991" s="175"/>
      <c r="S991" s="175"/>
      <c r="T991" s="175"/>
      <c r="U991" s="175"/>
      <c r="V991" s="175"/>
      <c r="W991" s="175"/>
      <c r="X991" s="175"/>
      <c r="Y991" s="175"/>
      <c r="Z991" s="175"/>
    </row>
  </sheetData>
  <mergeCells count="1">
    <mergeCell ref="A1:B1"/>
  </mergeCells>
  <printOptions/>
  <pageMargins bottom="0.984027777777778" footer="0.0" header="0.0" left="0.747916666666667" right="0.747916666666667" top="0.984027777777778"/>
  <pageSetup orientation="portrait"/>
  <drawing r:id="rId1"/>
</worksheet>
</file>