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245" activeTab="1"/>
  </bookViews>
  <sheets>
    <sheet name="Pivot table" sheetId="4" r:id="rId1"/>
    <sheet name="total " sheetId="5" r:id="rId2"/>
    <sheet name="Sheet1" sheetId="1" r:id="rId3"/>
  </sheets>
  <definedNames>
    <definedName name="_xlnm._FilterDatabase" localSheetId="2" hidden="1">Sheet1!$L$11:$L$18</definedName>
    <definedName name="Slicer_Month">#N/A</definedName>
    <definedName name="Slicer_Region">#N/A</definedName>
    <definedName name="Slicer_Total_Salas">#N/A</definedName>
  </definedNames>
  <calcPr calcId="144525"/>
  <pivotCaches>
    <pivotCache cacheId="4" r:id="rId4"/>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8" i="1" l="1"/>
  <c r="D18" i="1"/>
  <c r="L18" i="1"/>
  <c r="N17" i="1"/>
  <c r="N16" i="1"/>
  <c r="N15" i="1"/>
  <c r="N14" i="1"/>
  <c r="N13" i="1"/>
  <c r="N12" i="1"/>
  <c r="C44" i="1"/>
  <c r="F41" i="1"/>
  <c r="F40" i="1"/>
  <c r="F39" i="1"/>
  <c r="F38" i="1"/>
  <c r="F37" i="1"/>
  <c r="F36" i="1"/>
  <c r="H26" i="1"/>
  <c r="H27" i="1"/>
  <c r="H28" i="1"/>
  <c r="H29" i="1"/>
  <c r="H30" i="1"/>
  <c r="H25" i="1"/>
  <c r="F30" i="1"/>
  <c r="F29" i="1"/>
  <c r="F28" i="1"/>
  <c r="F27" i="1"/>
  <c r="F26" i="1"/>
  <c r="F25" i="1"/>
  <c r="F17" i="1"/>
  <c r="F16" i="1"/>
  <c r="F15" i="1"/>
  <c r="F14" i="1"/>
  <c r="F13" i="1"/>
  <c r="F12" i="1"/>
  <c r="N18" i="1" l="1"/>
</calcChain>
</file>

<file path=xl/sharedStrings.xml><?xml version="1.0" encoding="utf-8"?>
<sst xmlns="http://schemas.openxmlformats.org/spreadsheetml/2006/main" count="140" uniqueCount="32">
  <si>
    <t>Salesperson</t>
  </si>
  <si>
    <t>Region</t>
  </si>
  <si>
    <t xml:space="preserve">Product </t>
  </si>
  <si>
    <t>Unit sold</t>
  </si>
  <si>
    <t>Unit Price</t>
  </si>
  <si>
    <t>Total Salas</t>
  </si>
  <si>
    <t>Month</t>
  </si>
  <si>
    <t>Alice</t>
  </si>
  <si>
    <t>Bob</t>
  </si>
  <si>
    <t>Clara</t>
  </si>
  <si>
    <t>David</t>
  </si>
  <si>
    <t>Eva</t>
  </si>
  <si>
    <t>Frank</t>
  </si>
  <si>
    <t>North</t>
  </si>
  <si>
    <t>East</t>
  </si>
  <si>
    <t>South</t>
  </si>
  <si>
    <t>West</t>
  </si>
  <si>
    <t>A</t>
  </si>
  <si>
    <t>B</t>
  </si>
  <si>
    <t>C</t>
  </si>
  <si>
    <t>Januray</t>
  </si>
  <si>
    <t>February</t>
  </si>
  <si>
    <t>March</t>
  </si>
  <si>
    <t>April</t>
  </si>
  <si>
    <t>May</t>
  </si>
  <si>
    <t>June</t>
  </si>
  <si>
    <t>Total Sold</t>
  </si>
  <si>
    <t>Max Sales</t>
  </si>
  <si>
    <t>Row Labels</t>
  </si>
  <si>
    <t>Grand Total</t>
  </si>
  <si>
    <t>Sum of Total Salas</t>
  </si>
  <si>
    <t>Vlookup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</si>
</sst>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00"/>
  </numFmts>
  <fonts count="3" x14ac:knownFonts="1">
    <font>
      <sz val="11"/>
      <color theme="1"/>
      <name val="Calibri"/>
      <family val="2"/>
      <scheme val="minor"/>
    </font>
    <font>
      <b/>
      <sz val="11"/>
      <color theme="1"/>
      <name val="Calibri"/>
      <family val="2"/>
      <scheme val="minor"/>
    </font>
    <font>
      <sz val="11"/>
      <color rgb="FF0070C0"/>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Border="1"/>
    <xf numFmtId="166" fontId="0" fillId="0" borderId="1" xfId="0" applyNumberFormat="1" applyBorder="1"/>
    <xf numFmtId="0" fontId="1" fillId="0" borderId="1" xfId="0" applyFont="1" applyFill="1" applyBorder="1"/>
    <xf numFmtId="0" fontId="1" fillId="0" borderId="1" xfId="0" applyFont="1" applyBorder="1"/>
    <xf numFmtId="166" fontId="1" fillId="0" borderId="1"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0" fillId="0" borderId="1" xfId="0" pivotButton="1" applyBorder="1"/>
    <xf numFmtId="0" fontId="0" fillId="0" borderId="1" xfId="0" applyBorder="1" applyAlignment="1">
      <alignment horizontal="left"/>
    </xf>
    <xf numFmtId="0" fontId="0" fillId="0" borderId="1" xfId="0" applyNumberFormat="1" applyBorder="1"/>
    <xf numFmtId="0" fontId="2" fillId="0" borderId="1" xfId="0" applyFont="1" applyBorder="1"/>
    <xf numFmtId="0" fontId="0" fillId="0" borderId="0" xfId="0" applyBorder="1"/>
    <xf numFmtId="166" fontId="0" fillId="0" borderId="0" xfId="0" applyNumberFormat="1" applyBorder="1"/>
    <xf numFmtId="0" fontId="1" fillId="0" borderId="0" xfId="0" applyFont="1"/>
    <xf numFmtId="0" fontId="0" fillId="0" borderId="1" xfId="0" applyBorder="1" applyAlignment="1"/>
    <xf numFmtId="0" fontId="0" fillId="2" borderId="1" xfId="0" applyFill="1" applyBorder="1"/>
    <xf numFmtId="0" fontId="2" fillId="2" borderId="1" xfId="0" applyFont="1" applyFill="1" applyBorder="1"/>
    <xf numFmtId="166" fontId="0" fillId="2" borderId="1" xfId="0" applyNumberFormat="1" applyFill="1" applyBorder="1"/>
  </cellXfs>
  <cellStyles count="1">
    <cellStyle name="Normal" xfId="0" builtinId="0"/>
  </cellStyles>
  <dxfs count="1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[Jonayed_Batch65.xlsx]Pivot table!PivotTable1</c:name>
    <c:fmtId val="0"/>
  </c:pivotSource>
  <c:chart>
    <c:title>
      <c:tx>
        <c:rich>
          <a:bodyPr/>
          <a:lstStyle/>
          <a:p>
            <a:pPr>
              <a:defRPr/>
            </a:pPr>
            <a:r>
              <a:rPr lang="en-US"/>
              <a:t>Sales</a:t>
            </a:r>
            <a:r>
              <a:rPr lang="en-US" baseline="0"/>
              <a:t> by Region</a:t>
            </a:r>
            <a:endParaRPr lang="en-US"/>
          </a:p>
        </c:rich>
      </c:tx>
      <c:layout/>
      <c:overlay val="1"/>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table'!$B$3</c:f>
              <c:strCache>
                <c:ptCount val="1"/>
                <c:pt idx="0">
                  <c:v>Total</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'Pivot table'!$A$4:$A$5</c:f>
              <c:strCache>
                <c:ptCount val="1"/>
                <c:pt idx="0">
                  <c:v>North</c:v>
                </c:pt>
              </c:strCache>
            </c:strRef>
          </c:cat>
          <c:val>
            <c:numRef>
              <c:f>'Pivot table'!$B$4:$B$5</c:f>
              <c:numCache>
                <c:formatCode>General</c:formatCode>
                <c:ptCount val="1"/>
                <c:pt idx="0">
                  <c:v>2750</c:v>
                </c:pt>
              </c:numCache>
            </c:numRef>
          </c:val>
        </c:ser>
        <c:dLbls>
          <c:dLblPos val="outEnd"/>
          <c:showLegendKey val="0"/>
          <c:showVal val="1"/>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[Jonayed_Batch65.xlsx]total !PivotTable2</c:name>
    <c:fmtId val="0"/>
  </c:pivotSource>
  <c:chart>
    <c:title>
      <c:tx>
        <c:rich>
          <a:bodyPr/>
          <a:lstStyle/>
          <a:p>
            <a:pPr>
              <a:defRPr/>
            </a:pPr>
            <a:r>
              <a:rPr lang="en-US"/>
              <a:t>Total</a:t>
            </a:r>
            <a:r>
              <a:rPr lang="en-US" baseline="0"/>
              <a:t> sales</a:t>
            </a:r>
            <a:endParaRPr lang="en-US"/>
          </a:p>
        </c:rich>
      </c:tx>
      <c:layout/>
      <c:overlay val="0"/>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'total '!$B$3</c:f>
              <c:strCache>
                <c:ptCount val="1"/>
                <c:pt idx="0">
                  <c:v>Total</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'total '!$A$4:$A$8</c:f>
              <c:strCache>
                <c:ptCount val="4"/>
                <c:pt idx="0">
                  <c:v>East</c:v>
                </c:pt>
                <c:pt idx="1">
                  <c:v>North</c:v>
                </c:pt>
                <c:pt idx="2">
                  <c:v>South</c:v>
                </c:pt>
                <c:pt idx="3">
                  <c:v>West</c:v>
                </c:pt>
              </c:strCache>
            </c:strRef>
          </c:cat>
          <c:val>
            <c:numRef>
              <c:f>'total '!$B$4:$B$8</c:f>
              <c:numCache>
                <c:formatCode>General</c:formatCode>
                <c:ptCount val="4"/>
                <c:pt idx="0">
                  <c:v>3450</c:v>
                </c:pt>
                <c:pt idx="1">
                  <c:v>5750</c:v>
                </c:pt>
                <c:pt idx="2">
                  <c:v>2400</c:v>
                </c:pt>
                <c:pt idx="3">
                  <c:v>2250</c:v>
                </c:pt>
              </c:numCache>
            </c:numRef>
          </c:val>
        </c:ser>
        <c:dLbls>
          <c:dLblPos val="outEnd"/>
          <c:showLegendKey val="0"/>
          <c:showVal val="1"/>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552451</xdr:colOff>
      <xdr:row>1</xdr:row>
      <xdr:rowOff>171450</xdr:rowOff>
    </xdr:from>
    <xdr:to>
      <xdr:col>8</xdr:col>
      <xdr:colOff>38101</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600075</xdr:colOff>
      <xdr:row>2</xdr:row>
      <xdr:rowOff>0</xdr:rowOff>
    </xdr:from>
    <xdr:to>
      <xdr:col>15</xdr:col>
      <xdr:colOff>600075</xdr:colOff>
      <xdr:row>15</xdr:row>
      <xdr:rowOff>47625</xdr:rowOff>
    </xdr:to>
    <mc:AlternateContent xmlns:mc="http://schemas.openxmlformats.org/markup-compatibility/2006">
      <mc:Choice xmlns:a14="http://schemas.microsoft.com/office/drawing/2010/main" Requires="a14">
        <xdr:graphicFrame macro="">
          <xdr:nvGraphicFramePr>
            <xdr:cNvPr id="5" name="Total Salas 1"/>
            <xdr:cNvGraphicFramePr/>
          </xdr:nvGraphicFramePr>
          <xdr:xfrm>
            <a:off x="0" y="0"/>
            <a:ext cx="0" cy="0"/>
          </xdr:xfrm>
          <a:graphic>
            <a:graphicData uri="http://schemas.microsoft.com/office/drawing/2010/slicer">
              <sle:slicer xmlns:sle="http://schemas.microsoft.com/office/drawing/2010/slicer" name="Total Salas 1"/>
            </a:graphicData>
          </a:graphic>
        </xdr:graphicFrame>
      </mc:Choice>
      <mc:Fallback>
        <xdr:sp macro="" textlink="">
          <xdr:nvSpPr>
            <xdr:cNvPr id="0" name=""/>
            <xdr:cNvSpPr>
              <a:spLocks noTextEdit="1"/>
            </xdr:cNvSpPr>
          </xdr:nvSpPr>
          <xdr:spPr>
            <a:xfrm>
              <a:off x="870585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2</xdr:row>
      <xdr:rowOff>9525</xdr:rowOff>
    </xdr:from>
    <xdr:to>
      <xdr:col>12</xdr:col>
      <xdr:colOff>304800</xdr:colOff>
      <xdr:row>15</xdr:row>
      <xdr:rowOff>57150</xdr:rowOff>
    </xdr:to>
    <mc:AlternateContent xmlns:mc="http://schemas.openxmlformats.org/markup-compatibility/2006">
      <mc:Choice xmlns:a14="http://schemas.microsoft.com/office/drawing/2010/main"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58177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352425</xdr:colOff>
      <xdr:row>4</xdr:row>
      <xdr:rowOff>180975</xdr:rowOff>
    </xdr:from>
    <xdr:to>
      <xdr:col>11</xdr:col>
      <xdr:colOff>47625</xdr:colOff>
      <xdr:row>19</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361950</xdr:colOff>
      <xdr:row>3</xdr:row>
      <xdr:rowOff>152400</xdr:rowOff>
    </xdr:from>
    <xdr:to>
      <xdr:col>14</xdr:col>
      <xdr:colOff>361950</xdr:colOff>
      <xdr:row>17</xdr:row>
      <xdr:rowOff>9525</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58125" y="723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19</xdr:row>
      <xdr:rowOff>171450</xdr:rowOff>
    </xdr:from>
    <xdr:to>
      <xdr:col>7</xdr:col>
      <xdr:colOff>38100</xdr:colOff>
      <xdr:row>21</xdr:row>
      <xdr:rowOff>180975</xdr:rowOff>
    </xdr:to>
    <xdr:sp macro="" textlink="">
      <xdr:nvSpPr>
        <xdr:cNvPr id="2" name="Rounded Rectangle 1"/>
        <xdr:cNvSpPr/>
      </xdr:nvSpPr>
      <xdr:spPr>
        <a:xfrm>
          <a:off x="38100" y="3790950"/>
          <a:ext cx="4800600" cy="39052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US" sz="1400" b="1"/>
            <a:t>Intermidiate</a:t>
          </a:r>
          <a:r>
            <a:rPr lang="en-US" sz="1400" b="1" baseline="0"/>
            <a:t> Level</a:t>
          </a:r>
          <a:endParaRPr lang="en-US" sz="1400" b="1"/>
        </a:p>
      </xdr:txBody>
    </xdr:sp>
    <xdr:clientData/>
  </xdr:twoCellAnchor>
  <xdr:twoCellAnchor>
    <xdr:from>
      <xdr:col>0</xdr:col>
      <xdr:colOff>0</xdr:colOff>
      <xdr:row>31</xdr:row>
      <xdr:rowOff>0</xdr:rowOff>
    </xdr:from>
    <xdr:to>
      <xdr:col>7</xdr:col>
      <xdr:colOff>0</xdr:colOff>
      <xdr:row>33</xdr:row>
      <xdr:rowOff>9525</xdr:rowOff>
    </xdr:to>
    <xdr:sp macro="" textlink="">
      <xdr:nvSpPr>
        <xdr:cNvPr id="3" name="Rounded Rectangle 2"/>
        <xdr:cNvSpPr/>
      </xdr:nvSpPr>
      <xdr:spPr>
        <a:xfrm>
          <a:off x="0" y="5905500"/>
          <a:ext cx="4800600" cy="39052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US" sz="1400" b="1" baseline="0"/>
            <a:t>Advanced Level</a:t>
          </a:r>
          <a:endParaRPr lang="en-US" sz="1400" b="1"/>
        </a:p>
      </xdr:txBody>
    </xdr:sp>
    <xdr:clientData/>
  </xdr:twoCellAnchor>
  <xdr:twoCellAnchor>
    <xdr:from>
      <xdr:col>0</xdr:col>
      <xdr:colOff>0</xdr:colOff>
      <xdr:row>8</xdr:row>
      <xdr:rowOff>0</xdr:rowOff>
    </xdr:from>
    <xdr:to>
      <xdr:col>7</xdr:col>
      <xdr:colOff>0</xdr:colOff>
      <xdr:row>10</xdr:row>
      <xdr:rowOff>9525</xdr:rowOff>
    </xdr:to>
    <xdr:sp macro="" textlink="">
      <xdr:nvSpPr>
        <xdr:cNvPr id="4" name="Rounded Rectangle 3"/>
        <xdr:cNvSpPr/>
      </xdr:nvSpPr>
      <xdr:spPr>
        <a:xfrm>
          <a:off x="0" y="1524000"/>
          <a:ext cx="4800600" cy="39052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US" sz="1400" b="1" baseline="0"/>
            <a:t>Basic Level</a:t>
          </a:r>
          <a:endParaRPr lang="en-US"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 CSE" refreshedDate="45671.692993634257" createdVersion="4" refreshedVersion="4" minRefreshableVersion="3" recordCount="6">
  <cacheSource type="worksheet">
    <worksheetSource ref="A24:G30" sheet="Sheet1"/>
  </cacheSource>
  <cacheFields count="7">
    <cacheField name="Salesperson" numFmtId="0">
      <sharedItems/>
    </cacheField>
    <cacheField name="Region" numFmtId="0">
      <sharedItems count="4">
        <s v="North"/>
        <s v="East"/>
        <s v="South"/>
        <s v="West"/>
      </sharedItems>
    </cacheField>
    <cacheField name="Product " numFmtId="0">
      <sharedItems/>
    </cacheField>
    <cacheField name="Unit sold" numFmtId="0">
      <sharedItems containsSemiMixedTypes="0" containsString="0" containsNumber="1" containsInteger="1" minValue="90" maxValue="150"/>
    </cacheField>
    <cacheField name="Unit Price" numFmtId="0">
      <sharedItems containsSemiMixedTypes="0" containsString="0" containsNumber="1" containsInteger="1" minValue="15" maxValue="25"/>
    </cacheField>
    <cacheField name="Total Salas" numFmtId="166">
      <sharedItems containsSemiMixedTypes="0" containsString="0" containsNumber="1" containsInteger="1" minValue="1500" maxValue="3000" count="6">
        <n v="3000"/>
        <n v="1500"/>
        <n v="2400"/>
        <n v="2250"/>
        <n v="2750"/>
        <n v="1950"/>
      </sharedItems>
    </cacheField>
    <cacheField name="Month" numFmtId="0">
      <sharedItems count="6">
        <s v="Januray"/>
        <s v="February"/>
        <s v="March"/>
        <s v="April"/>
        <s v="May"/>
        <s v="June"/>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BU CSE" refreshedDate="45671.715442476852" createdVersion="4" refreshedVersion="4" minRefreshableVersion="3" recordCount="6">
  <cacheSource type="worksheet">
    <worksheetSource ref="A35:G41" sheet="Sheet1"/>
  </cacheSource>
  <cacheFields count="7">
    <cacheField name="Salesperson" numFmtId="0">
      <sharedItems/>
    </cacheField>
    <cacheField name="Region" numFmtId="0">
      <sharedItems count="4">
        <s v="North"/>
        <s v="East"/>
        <s v="South"/>
        <s v="West"/>
      </sharedItems>
    </cacheField>
    <cacheField name="Product " numFmtId="0">
      <sharedItems/>
    </cacheField>
    <cacheField name="Unit sold" numFmtId="0">
      <sharedItems containsSemiMixedTypes="0" containsString="0" containsNumber="1" containsInteger="1" minValue="90" maxValue="150"/>
    </cacheField>
    <cacheField name="Unit Price" numFmtId="0">
      <sharedItems containsSemiMixedTypes="0" containsString="0" containsNumber="1" containsInteger="1" minValue="15" maxValue="25"/>
    </cacheField>
    <cacheField name="Total Salas" numFmtId="166">
      <sharedItems containsSemiMixedTypes="0" containsString="0" containsNumber="1" containsInteger="1" minValue="1500" maxValue="3000"/>
    </cacheField>
    <cacheField name="Month"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
  <r>
    <s v="Alice"/>
    <x v="0"/>
    <s v="A"/>
    <n v="150"/>
    <n v="20"/>
    <x v="0"/>
    <x v="0"/>
  </r>
  <r>
    <s v="Bob"/>
    <x v="1"/>
    <s v="B"/>
    <n v="100"/>
    <n v="15"/>
    <x v="1"/>
    <x v="1"/>
  </r>
  <r>
    <s v="Clara"/>
    <x v="2"/>
    <s v="A"/>
    <n v="120"/>
    <n v="20"/>
    <x v="2"/>
    <x v="2"/>
  </r>
  <r>
    <s v="David"/>
    <x v="3"/>
    <s v="C"/>
    <n v="90"/>
    <n v="25"/>
    <x v="3"/>
    <x v="3"/>
  </r>
  <r>
    <s v="Eva"/>
    <x v="0"/>
    <s v="C"/>
    <n v="110"/>
    <n v="25"/>
    <x v="4"/>
    <x v="4"/>
  </r>
  <r>
    <s v="Frank"/>
    <x v="1"/>
    <s v="B"/>
    <n v="130"/>
    <n v="15"/>
    <x v="5"/>
    <x v="5"/>
  </r>
</pivotCacheRecords>
</file>

<file path=xl/pivotCache/pivotCacheRecords2.xml><?xml version="1.0" encoding="utf-8"?>
<pivotCacheRecords xmlns="http://schemas.openxmlformats.org/spreadsheetml/2006/main" xmlns:r="http://schemas.openxmlformats.org/officeDocument/2006/relationships" count="6">
  <r>
    <s v="Alice"/>
    <x v="0"/>
    <s v="A"/>
    <n v="150"/>
    <n v="20"/>
    <n v="3000"/>
    <s v="Januray"/>
  </r>
  <r>
    <s v="Bob"/>
    <x v="1"/>
    <s v="B"/>
    <n v="100"/>
    <n v="15"/>
    <n v="1500"/>
    <s v="February"/>
  </r>
  <r>
    <s v="Clara"/>
    <x v="2"/>
    <s v="A"/>
    <n v="120"/>
    <n v="20"/>
    <n v="2400"/>
    <s v="March"/>
  </r>
  <r>
    <s v="David"/>
    <x v="3"/>
    <s v="C"/>
    <n v="90"/>
    <n v="25"/>
    <n v="2250"/>
    <s v="April"/>
  </r>
  <r>
    <s v="Eva"/>
    <x v="0"/>
    <s v="C"/>
    <n v="110"/>
    <n v="25"/>
    <n v="2750"/>
    <s v="May"/>
  </r>
  <r>
    <s v="Frank"/>
    <x v="1"/>
    <s v="B"/>
    <n v="130"/>
    <n v="15"/>
    <n v="1950"/>
    <s v="Ju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5" firstHeaderRow="1" firstDataRow="1" firstDataCol="1"/>
  <pivotFields count="7">
    <pivotField showAll="0"/>
    <pivotField axis="axisRow" showAll="0">
      <items count="5">
        <item x="1"/>
        <item x="0"/>
        <item x="2"/>
        <item x="3"/>
        <item t="default"/>
      </items>
    </pivotField>
    <pivotField showAll="0"/>
    <pivotField showAll="0"/>
    <pivotField showAll="0"/>
    <pivotField dataField="1" numFmtId="166" showAll="0">
      <items count="7">
        <item x="1"/>
        <item x="5"/>
        <item x="3"/>
        <item x="2"/>
        <item x="4"/>
        <item x="0"/>
        <item t="default"/>
      </items>
    </pivotField>
    <pivotField showAll="0">
      <items count="7">
        <item h="1" x="1"/>
        <item h="1" x="2"/>
        <item h="1" x="3"/>
        <item x="4"/>
        <item h="1" x="5"/>
        <item h="1" x="0"/>
        <item t="default"/>
      </items>
    </pivotField>
  </pivotFields>
  <rowFields count="1">
    <field x="1"/>
  </rowFields>
  <rowItems count="2">
    <i>
      <x v="1"/>
    </i>
    <i t="grand">
      <x/>
    </i>
  </rowItems>
  <colItems count="1">
    <i/>
  </colItems>
  <dataFields count="1">
    <dataField name="Sum of Total Salas" fld="5" baseField="0" baseItem="0"/>
  </dataFields>
  <formats count="1">
    <format dxfId="9">
      <pivotArea type="all" dataOnly="0"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8" firstHeaderRow="1" firstDataRow="1" firstDataCol="1"/>
  <pivotFields count="7">
    <pivotField showAll="0"/>
    <pivotField axis="axisRow" showAll="0">
      <items count="5">
        <item x="1"/>
        <item x="0"/>
        <item x="2"/>
        <item x="3"/>
        <item t="default"/>
      </items>
    </pivotField>
    <pivotField showAll="0"/>
    <pivotField showAll="0"/>
    <pivotField showAll="0"/>
    <pivotField dataField="1" numFmtId="166" showAll="0"/>
    <pivotField showAll="0"/>
  </pivotFields>
  <rowFields count="1">
    <field x="1"/>
  </rowFields>
  <rowItems count="5">
    <i>
      <x/>
    </i>
    <i>
      <x v="1"/>
    </i>
    <i>
      <x v="2"/>
    </i>
    <i>
      <x v="3"/>
    </i>
    <i t="grand">
      <x/>
    </i>
  </rowItems>
  <colItems count="1">
    <i/>
  </colItems>
  <dataFields count="1">
    <dataField name="Sum of Total Sala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otal_Salas" sourceName="Total Salas">
  <pivotTables>
    <pivotTable tabId="4" name="PivotTable1"/>
  </pivotTables>
  <data>
    <tabular pivotCacheId="1">
      <items count="6">
        <i x="4" s="1"/>
        <i x="1" s="1" nd="1"/>
        <i x="5" s="1" nd="1"/>
        <i x="3" s="1" nd="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1"/>
  </pivotTables>
  <data>
    <tabular pivotCacheId="1">
      <items count="6">
        <i x="1"/>
        <i x="2"/>
        <i x="3"/>
        <i x="4" s="1"/>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s>
  <data>
    <tabular pivotCacheId="2">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otal Salas 1" cache="Slicer_Total_Salas" caption="Total Salas" rowHeight="241300"/>
  <slicer name="Month"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4" sqref="A4"/>
    </sheetView>
  </sheetViews>
  <sheetFormatPr defaultRowHeight="15" x14ac:dyDescent="0.25"/>
  <cols>
    <col min="1" max="1" width="13.140625" bestFit="1" customWidth="1"/>
    <col min="2" max="2" width="17" bestFit="1" customWidth="1"/>
  </cols>
  <sheetData>
    <row r="3" spans="1:2" x14ac:dyDescent="0.25">
      <c r="A3" s="9" t="s">
        <v>28</v>
      </c>
      <c r="B3" s="1" t="s">
        <v>30</v>
      </c>
    </row>
    <row r="4" spans="1:2" x14ac:dyDescent="0.25">
      <c r="A4" s="10" t="s">
        <v>13</v>
      </c>
      <c r="B4" s="11">
        <v>2750</v>
      </c>
    </row>
    <row r="5" spans="1:2" x14ac:dyDescent="0.25">
      <c r="A5" s="10" t="s">
        <v>29</v>
      </c>
      <c r="B5" s="11">
        <v>2750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abSelected="1" workbookViewId="0">
      <selection activeCell="M9" sqref="M9"/>
    </sheetView>
  </sheetViews>
  <sheetFormatPr defaultRowHeight="15" x14ac:dyDescent="0.25"/>
  <cols>
    <col min="1" max="1" width="13.140625" bestFit="1" customWidth="1"/>
    <col min="2" max="2" width="17" bestFit="1" customWidth="1"/>
  </cols>
  <sheetData>
    <row r="3" spans="1:2" x14ac:dyDescent="0.25">
      <c r="A3" s="6" t="s">
        <v>28</v>
      </c>
      <c r="B3" t="s">
        <v>30</v>
      </c>
    </row>
    <row r="4" spans="1:2" x14ac:dyDescent="0.25">
      <c r="A4" s="7" t="s">
        <v>14</v>
      </c>
      <c r="B4" s="8">
        <v>3450</v>
      </c>
    </row>
    <row r="5" spans="1:2" x14ac:dyDescent="0.25">
      <c r="A5" s="7" t="s">
        <v>13</v>
      </c>
      <c r="B5" s="8">
        <v>5750</v>
      </c>
    </row>
    <row r="6" spans="1:2" x14ac:dyDescent="0.25">
      <c r="A6" s="7" t="s">
        <v>15</v>
      </c>
      <c r="B6" s="8">
        <v>2400</v>
      </c>
    </row>
    <row r="7" spans="1:2" x14ac:dyDescent="0.25">
      <c r="A7" s="7" t="s">
        <v>16</v>
      </c>
      <c r="B7" s="8">
        <v>2250</v>
      </c>
    </row>
    <row r="8" spans="1:2" x14ac:dyDescent="0.25">
      <c r="A8" s="7" t="s">
        <v>29</v>
      </c>
      <c r="B8" s="8">
        <v>13850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O44"/>
  <sheetViews>
    <sheetView topLeftCell="A29" workbookViewId="0">
      <selection activeCell="C44" sqref="C44"/>
    </sheetView>
  </sheetViews>
  <sheetFormatPr defaultRowHeight="15" x14ac:dyDescent="0.25"/>
  <cols>
    <col min="1" max="1" width="13.85546875" customWidth="1"/>
    <col min="5" max="5" width="10.7109375" customWidth="1"/>
    <col min="6" max="6" width="10.85546875" customWidth="1"/>
  </cols>
  <sheetData>
    <row r="2" spans="1:15" x14ac:dyDescent="0.25">
      <c r="A2" s="13"/>
      <c r="B2" s="13"/>
      <c r="C2" s="13"/>
      <c r="D2" s="13"/>
      <c r="E2" s="13"/>
      <c r="F2" s="13"/>
      <c r="G2" s="13"/>
    </row>
    <row r="3" spans="1:15" x14ac:dyDescent="0.25">
      <c r="A3" s="13"/>
      <c r="B3" s="13"/>
      <c r="C3" s="13"/>
      <c r="D3" s="13"/>
      <c r="E3" s="13"/>
      <c r="F3" s="14"/>
      <c r="G3" s="13"/>
    </row>
    <row r="4" spans="1:15" x14ac:dyDescent="0.25">
      <c r="A4" s="13"/>
      <c r="B4" s="13"/>
      <c r="C4" s="13"/>
      <c r="D4" s="13"/>
      <c r="E4" s="13"/>
      <c r="F4" s="14"/>
      <c r="G4" s="13"/>
    </row>
    <row r="5" spans="1:15" x14ac:dyDescent="0.25">
      <c r="A5" s="13"/>
      <c r="B5" s="13"/>
      <c r="C5" s="13"/>
      <c r="D5" s="13"/>
      <c r="E5" s="13"/>
      <c r="F5" s="14"/>
      <c r="G5" s="13"/>
    </row>
    <row r="6" spans="1:15" x14ac:dyDescent="0.25">
      <c r="A6" s="13"/>
      <c r="B6" s="13"/>
      <c r="C6" s="13"/>
      <c r="D6" s="13"/>
      <c r="E6" s="13"/>
      <c r="F6" s="14"/>
      <c r="G6" s="13"/>
    </row>
    <row r="7" spans="1:15" x14ac:dyDescent="0.25">
      <c r="A7" s="13"/>
      <c r="B7" s="13"/>
      <c r="C7" s="13"/>
      <c r="D7" s="13"/>
      <c r="E7" s="13"/>
      <c r="F7" s="14"/>
      <c r="G7" s="13"/>
    </row>
    <row r="8" spans="1:15" x14ac:dyDescent="0.25">
      <c r="A8" s="13"/>
      <c r="B8" s="13"/>
      <c r="C8" s="13"/>
      <c r="D8" s="13"/>
      <c r="E8" s="13"/>
      <c r="F8" s="14"/>
      <c r="G8" s="13"/>
    </row>
    <row r="11" spans="1:15" x14ac:dyDescent="0.25">
      <c r="A11" s="1" t="s">
        <v>0</v>
      </c>
      <c r="B11" s="1" t="s">
        <v>1</v>
      </c>
      <c r="C11" s="1" t="s">
        <v>2</v>
      </c>
      <c r="D11" s="1" t="s">
        <v>3</v>
      </c>
      <c r="E11" s="1" t="s">
        <v>4</v>
      </c>
      <c r="F11" s="1" t="s">
        <v>5</v>
      </c>
      <c r="G11" s="1" t="s">
        <v>6</v>
      </c>
      <c r="I11" s="1" t="s">
        <v>0</v>
      </c>
      <c r="J11" s="1" t="s">
        <v>1</v>
      </c>
      <c r="K11" s="1" t="s">
        <v>2</v>
      </c>
      <c r="L11" s="1" t="s">
        <v>3</v>
      </c>
      <c r="M11" s="1" t="s">
        <v>4</v>
      </c>
      <c r="N11" s="1" t="s">
        <v>5</v>
      </c>
      <c r="O11" s="1" t="s">
        <v>6</v>
      </c>
    </row>
    <row r="12" spans="1:15" x14ac:dyDescent="0.25">
      <c r="A12" s="1" t="s">
        <v>7</v>
      </c>
      <c r="B12" s="1" t="s">
        <v>13</v>
      </c>
      <c r="C12" s="1" t="s">
        <v>17</v>
      </c>
      <c r="D12" s="1">
        <v>150</v>
      </c>
      <c r="E12" s="1">
        <v>20</v>
      </c>
      <c r="F12" s="2">
        <f>D12*E12</f>
        <v>3000</v>
      </c>
      <c r="G12" s="1" t="s">
        <v>20</v>
      </c>
      <c r="I12" s="1" t="s">
        <v>7</v>
      </c>
      <c r="J12" s="16" t="s">
        <v>14</v>
      </c>
      <c r="K12" s="1" t="s">
        <v>18</v>
      </c>
      <c r="L12" s="1">
        <v>150</v>
      </c>
      <c r="M12" s="1">
        <v>20</v>
      </c>
      <c r="N12" s="2">
        <f>L12*M12</f>
        <v>3000</v>
      </c>
      <c r="O12" s="1" t="s">
        <v>20</v>
      </c>
    </row>
    <row r="13" spans="1:15" hidden="1" x14ac:dyDescent="0.25">
      <c r="A13" s="1" t="s">
        <v>8</v>
      </c>
      <c r="B13" s="1" t="s">
        <v>14</v>
      </c>
      <c r="C13" s="1" t="s">
        <v>18</v>
      </c>
      <c r="D13" s="1">
        <v>100</v>
      </c>
      <c r="E13" s="1">
        <v>15</v>
      </c>
      <c r="F13" s="2">
        <f t="shared" ref="F13:F17" si="0">D13*E13</f>
        <v>1500</v>
      </c>
      <c r="G13" s="1" t="s">
        <v>21</v>
      </c>
      <c r="I13" s="1" t="s">
        <v>8</v>
      </c>
      <c r="J13" s="16" t="s">
        <v>14</v>
      </c>
      <c r="K13" s="1" t="s">
        <v>18</v>
      </c>
      <c r="L13" s="1">
        <v>100</v>
      </c>
      <c r="M13" s="1">
        <v>15</v>
      </c>
      <c r="N13" s="2">
        <f>L13*M13</f>
        <v>1500</v>
      </c>
      <c r="O13" s="1" t="s">
        <v>21</v>
      </c>
    </row>
    <row r="14" spans="1:15" x14ac:dyDescent="0.25">
      <c r="A14" s="1" t="s">
        <v>9</v>
      </c>
      <c r="B14" s="1" t="s">
        <v>15</v>
      </c>
      <c r="C14" s="1" t="s">
        <v>17</v>
      </c>
      <c r="D14" s="1">
        <v>120</v>
      </c>
      <c r="E14" s="1">
        <v>20</v>
      </c>
      <c r="F14" s="2">
        <f t="shared" si="0"/>
        <v>2400</v>
      </c>
      <c r="G14" s="1" t="s">
        <v>22</v>
      </c>
      <c r="I14" s="1" t="s">
        <v>9</v>
      </c>
      <c r="J14" s="16" t="s">
        <v>13</v>
      </c>
      <c r="K14" s="1" t="s">
        <v>17</v>
      </c>
      <c r="L14" s="1">
        <v>120</v>
      </c>
      <c r="M14" s="1">
        <v>20</v>
      </c>
      <c r="N14" s="2">
        <f>L14*M14</f>
        <v>2400</v>
      </c>
      <c r="O14" s="1" t="s">
        <v>22</v>
      </c>
    </row>
    <row r="15" spans="1:15" hidden="1" x14ac:dyDescent="0.25">
      <c r="A15" s="1" t="s">
        <v>10</v>
      </c>
      <c r="B15" s="1" t="s">
        <v>16</v>
      </c>
      <c r="C15" s="1" t="s">
        <v>19</v>
      </c>
      <c r="D15" s="1">
        <v>90</v>
      </c>
      <c r="E15" s="1">
        <v>25</v>
      </c>
      <c r="F15" s="2">
        <f t="shared" si="0"/>
        <v>2250</v>
      </c>
      <c r="G15" s="1" t="s">
        <v>23</v>
      </c>
      <c r="I15" s="1" t="s">
        <v>10</v>
      </c>
      <c r="J15" s="16" t="s">
        <v>13</v>
      </c>
      <c r="K15" s="1" t="s">
        <v>19</v>
      </c>
      <c r="L15" s="1">
        <v>90</v>
      </c>
      <c r="M15" s="1">
        <v>25</v>
      </c>
      <c r="N15" s="2">
        <f>L15*M15</f>
        <v>2250</v>
      </c>
      <c r="O15" s="1" t="s">
        <v>23</v>
      </c>
    </row>
    <row r="16" spans="1:15" x14ac:dyDescent="0.25">
      <c r="A16" s="1" t="s">
        <v>11</v>
      </c>
      <c r="B16" s="1" t="s">
        <v>13</v>
      </c>
      <c r="C16" s="1" t="s">
        <v>19</v>
      </c>
      <c r="D16" s="1">
        <v>110</v>
      </c>
      <c r="E16" s="1">
        <v>25</v>
      </c>
      <c r="F16" s="2">
        <f t="shared" si="0"/>
        <v>2750</v>
      </c>
      <c r="G16" s="1" t="s">
        <v>24</v>
      </c>
      <c r="I16" s="1" t="s">
        <v>11</v>
      </c>
      <c r="J16" s="16" t="s">
        <v>15</v>
      </c>
      <c r="K16" s="1" t="s">
        <v>19</v>
      </c>
      <c r="L16" s="1">
        <v>110</v>
      </c>
      <c r="M16" s="1">
        <v>25</v>
      </c>
      <c r="N16" s="2">
        <f>L16*M16</f>
        <v>2750</v>
      </c>
      <c r="O16" s="1" t="s">
        <v>24</v>
      </c>
    </row>
    <row r="17" spans="1:15" x14ac:dyDescent="0.25">
      <c r="A17" s="1" t="s">
        <v>12</v>
      </c>
      <c r="B17" s="1" t="s">
        <v>14</v>
      </c>
      <c r="C17" s="1" t="s">
        <v>18</v>
      </c>
      <c r="D17" s="1">
        <v>130</v>
      </c>
      <c r="E17" s="1">
        <v>15</v>
      </c>
      <c r="F17" s="2">
        <f t="shared" si="0"/>
        <v>1950</v>
      </c>
      <c r="G17" s="1" t="s">
        <v>25</v>
      </c>
      <c r="I17" s="1" t="s">
        <v>12</v>
      </c>
      <c r="J17" s="16" t="s">
        <v>16</v>
      </c>
      <c r="K17" s="1" t="s">
        <v>18</v>
      </c>
      <c r="L17" s="1">
        <v>130</v>
      </c>
      <c r="M17" s="1">
        <v>15</v>
      </c>
      <c r="N17" s="2">
        <f>L17*M17</f>
        <v>1950</v>
      </c>
      <c r="O17" s="1" t="s">
        <v>25</v>
      </c>
    </row>
    <row r="18" spans="1:15" x14ac:dyDescent="0.25">
      <c r="A18" s="1"/>
      <c r="B18" s="4"/>
      <c r="C18" s="3" t="s">
        <v>26</v>
      </c>
      <c r="D18" s="4">
        <f>SUM(D12:D17)</f>
        <v>700</v>
      </c>
      <c r="E18" s="4" t="s">
        <v>27</v>
      </c>
      <c r="F18" s="5">
        <f>MAX(F12:F17)</f>
        <v>3000</v>
      </c>
      <c r="G18" s="1"/>
      <c r="I18" s="1"/>
      <c r="J18" s="4"/>
      <c r="K18" s="3" t="s">
        <v>26</v>
      </c>
      <c r="L18" s="4">
        <f>SUM(L12:L17)</f>
        <v>700</v>
      </c>
      <c r="M18" s="4" t="s">
        <v>27</v>
      </c>
      <c r="N18" s="5">
        <f>MAX(N12:N17)</f>
        <v>3000</v>
      </c>
      <c r="O18" s="1"/>
    </row>
    <row r="24" spans="1:15" x14ac:dyDescent="0.25">
      <c r="A24" s="1" t="s">
        <v>0</v>
      </c>
      <c r="B24" s="1" t="s">
        <v>1</v>
      </c>
      <c r="C24" s="1" t="s">
        <v>2</v>
      </c>
      <c r="D24" s="12" t="s">
        <v>3</v>
      </c>
      <c r="E24" s="1" t="s">
        <v>4</v>
      </c>
      <c r="F24" s="1" t="s">
        <v>5</v>
      </c>
      <c r="G24" s="1" t="s">
        <v>6</v>
      </c>
    </row>
    <row r="25" spans="1:15" x14ac:dyDescent="0.25">
      <c r="A25" s="17" t="s">
        <v>7</v>
      </c>
      <c r="B25" s="17" t="s">
        <v>13</v>
      </c>
      <c r="C25" s="17" t="s">
        <v>17</v>
      </c>
      <c r="D25" s="18">
        <v>150</v>
      </c>
      <c r="E25" s="17">
        <v>20</v>
      </c>
      <c r="F25" s="19">
        <f>D25*E25</f>
        <v>3000</v>
      </c>
      <c r="G25" s="17" t="s">
        <v>20</v>
      </c>
      <c r="H25" t="str">
        <f>IF(D25&gt;120,"High","Low")</f>
        <v>High</v>
      </c>
    </row>
    <row r="26" spans="1:15" x14ac:dyDescent="0.25">
      <c r="A26" s="1" t="s">
        <v>8</v>
      </c>
      <c r="B26" s="1" t="s">
        <v>14</v>
      </c>
      <c r="C26" s="1" t="s">
        <v>18</v>
      </c>
      <c r="D26" s="12">
        <v>100</v>
      </c>
      <c r="E26" s="1">
        <v>15</v>
      </c>
      <c r="F26" s="2">
        <f t="shared" ref="F26:F30" si="1">D26*E26</f>
        <v>1500</v>
      </c>
      <c r="G26" s="1" t="s">
        <v>21</v>
      </c>
      <c r="H26" t="str">
        <f t="shared" ref="H26:H30" si="2">IF(D26&gt;120,"High","Low")</f>
        <v>Low</v>
      </c>
    </row>
    <row r="27" spans="1:15" x14ac:dyDescent="0.25">
      <c r="A27" s="1" t="s">
        <v>9</v>
      </c>
      <c r="B27" s="1" t="s">
        <v>15</v>
      </c>
      <c r="C27" s="1" t="s">
        <v>17</v>
      </c>
      <c r="D27" s="12">
        <v>120</v>
      </c>
      <c r="E27" s="1">
        <v>20</v>
      </c>
      <c r="F27" s="2">
        <f t="shared" si="1"/>
        <v>2400</v>
      </c>
      <c r="G27" s="1" t="s">
        <v>22</v>
      </c>
      <c r="H27" t="str">
        <f t="shared" si="2"/>
        <v>Low</v>
      </c>
    </row>
    <row r="28" spans="1:15" x14ac:dyDescent="0.25">
      <c r="A28" s="1" t="s">
        <v>10</v>
      </c>
      <c r="B28" s="1" t="s">
        <v>16</v>
      </c>
      <c r="C28" s="1" t="s">
        <v>19</v>
      </c>
      <c r="D28" s="12">
        <v>90</v>
      </c>
      <c r="E28" s="1">
        <v>25</v>
      </c>
      <c r="F28" s="2">
        <f t="shared" si="1"/>
        <v>2250</v>
      </c>
      <c r="G28" s="1" t="s">
        <v>23</v>
      </c>
      <c r="H28" t="str">
        <f t="shared" si="2"/>
        <v>Low</v>
      </c>
    </row>
    <row r="29" spans="1:15" x14ac:dyDescent="0.25">
      <c r="A29" s="1" t="s">
        <v>11</v>
      </c>
      <c r="B29" s="1" t="s">
        <v>13</v>
      </c>
      <c r="C29" s="1" t="s">
        <v>19</v>
      </c>
      <c r="D29" s="12">
        <v>110</v>
      </c>
      <c r="E29" s="1">
        <v>25</v>
      </c>
      <c r="F29" s="2">
        <f t="shared" si="1"/>
        <v>2750</v>
      </c>
      <c r="G29" s="1" t="s">
        <v>24</v>
      </c>
      <c r="H29" t="str">
        <f t="shared" si="2"/>
        <v>Low</v>
      </c>
    </row>
    <row r="30" spans="1:15" x14ac:dyDescent="0.25">
      <c r="A30" s="1" t="s">
        <v>12</v>
      </c>
      <c r="B30" s="1" t="s">
        <v>14</v>
      </c>
      <c r="C30" s="1" t="s">
        <v>18</v>
      </c>
      <c r="D30" s="12">
        <v>130</v>
      </c>
      <c r="E30" s="1">
        <v>15</v>
      </c>
      <c r="F30" s="2">
        <f t="shared" si="1"/>
        <v>1950</v>
      </c>
      <c r="G30" s="1" t="s">
        <v>25</v>
      </c>
      <c r="H30" t="str">
        <f t="shared" si="2"/>
        <v>High</v>
      </c>
    </row>
    <row r="35" spans="1:7" x14ac:dyDescent="0.25">
      <c r="A35" s="1" t="s">
        <v>0</v>
      </c>
      <c r="B35" s="1" t="s">
        <v>1</v>
      </c>
      <c r="C35" s="1" t="s">
        <v>2</v>
      </c>
      <c r="D35" s="1" t="s">
        <v>3</v>
      </c>
      <c r="E35" s="1" t="s">
        <v>4</v>
      </c>
      <c r="F35" s="1" t="s">
        <v>5</v>
      </c>
      <c r="G35" s="1" t="s">
        <v>6</v>
      </c>
    </row>
    <row r="36" spans="1:7" x14ac:dyDescent="0.25">
      <c r="A36" s="1" t="s">
        <v>7</v>
      </c>
      <c r="B36" s="1" t="s">
        <v>13</v>
      </c>
      <c r="C36" s="1" t="s">
        <v>17</v>
      </c>
      <c r="D36" s="1">
        <v>150</v>
      </c>
      <c r="E36" s="1">
        <v>20</v>
      </c>
      <c r="F36" s="2">
        <f>D36*E36</f>
        <v>3000</v>
      </c>
      <c r="G36" s="1" t="s">
        <v>20</v>
      </c>
    </row>
    <row r="37" spans="1:7" x14ac:dyDescent="0.25">
      <c r="A37" s="1" t="s">
        <v>8</v>
      </c>
      <c r="B37" s="1" t="s">
        <v>14</v>
      </c>
      <c r="C37" s="1" t="s">
        <v>18</v>
      </c>
      <c r="D37" s="1">
        <v>100</v>
      </c>
      <c r="E37" s="1">
        <v>15</v>
      </c>
      <c r="F37" s="2">
        <f t="shared" ref="F37:F41" si="3">D37*E37</f>
        <v>1500</v>
      </c>
      <c r="G37" s="1" t="s">
        <v>21</v>
      </c>
    </row>
    <row r="38" spans="1:7" x14ac:dyDescent="0.25">
      <c r="A38" s="1" t="s">
        <v>9</v>
      </c>
      <c r="B38" s="1" t="s">
        <v>15</v>
      </c>
      <c r="C38" s="1" t="s">
        <v>17</v>
      </c>
      <c r="D38" s="1">
        <v>120</v>
      </c>
      <c r="E38" s="1">
        <v>20</v>
      </c>
      <c r="F38" s="2">
        <f t="shared" si="3"/>
        <v>2400</v>
      </c>
      <c r="G38" s="1" t="s">
        <v>22</v>
      </c>
    </row>
    <row r="39" spans="1:7" x14ac:dyDescent="0.25">
      <c r="A39" s="1" t="s">
        <v>10</v>
      </c>
      <c r="B39" s="1" t="s">
        <v>16</v>
      </c>
      <c r="C39" s="1" t="s">
        <v>19</v>
      </c>
      <c r="D39" s="1">
        <v>90</v>
      </c>
      <c r="E39" s="1">
        <v>25</v>
      </c>
      <c r="F39" s="2">
        <f t="shared" si="3"/>
        <v>2250</v>
      </c>
      <c r="G39" s="1" t="s">
        <v>23</v>
      </c>
    </row>
    <row r="40" spans="1:7" x14ac:dyDescent="0.25">
      <c r="A40" s="1" t="s">
        <v>11</v>
      </c>
      <c r="B40" s="1" t="s">
        <v>13</v>
      </c>
      <c r="C40" s="1" t="s">
        <v>19</v>
      </c>
      <c r="D40" s="1">
        <v>110</v>
      </c>
      <c r="E40" s="1">
        <v>25</v>
      </c>
      <c r="F40" s="2">
        <f t="shared" si="3"/>
        <v>2750</v>
      </c>
      <c r="G40" s="1" t="s">
        <v>24</v>
      </c>
    </row>
    <row r="41" spans="1:7" x14ac:dyDescent="0.25">
      <c r="A41" s="1" t="s">
        <v>12</v>
      </c>
      <c r="B41" s="1" t="s">
        <v>14</v>
      </c>
      <c r="C41" s="1" t="s">
        <v>18</v>
      </c>
      <c r="D41" s="1">
        <v>130</v>
      </c>
      <c r="E41" s="1">
        <v>15</v>
      </c>
      <c r="F41" s="2">
        <f t="shared" si="3"/>
        <v>1950</v>
      </c>
      <c r="G41" s="1" t="s">
        <v>25</v>
      </c>
    </row>
    <row r="42" spans="1:7" x14ac:dyDescent="0.25">
      <c r="A42" s="13"/>
      <c r="B42" s="13"/>
      <c r="C42" s="13"/>
      <c r="D42" s="13"/>
      <c r="E42" s="13"/>
      <c r="F42" s="13"/>
      <c r="G42" s="13"/>
    </row>
    <row r="44" spans="1:7" x14ac:dyDescent="0.25">
      <c r="B44" s="15" t="s">
        <v>31</v>
      </c>
      <c r="C44">
        <f>VLOOKUP(C37,A36:G41,5,TRUE)</f>
        <v>20</v>
      </c>
    </row>
  </sheetData>
  <autoFilter ref="L11:L18">
    <filterColumn colId="0">
      <customFilters>
        <customFilter operator="greaterThan" val="100"/>
      </customFilters>
    </filterColumn>
  </autoFilter>
  <sortState ref="I12:O18">
    <sortCondition ref="J12:J18"/>
  </sortState>
  <conditionalFormatting sqref="A25:G25">
    <cfRule type="cellIs" dxfId="8" priority="1" operator="greaterThan">
      <formula>3000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total </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 CSE</dc:creator>
  <cp:lastModifiedBy>BU CSE</cp:lastModifiedBy>
  <dcterms:created xsi:type="dcterms:W3CDTF">2025-01-14T10:10:39Z</dcterms:created>
  <dcterms:modified xsi:type="dcterms:W3CDTF">2025-01-14T12:14:04Z</dcterms:modified>
</cp:coreProperties>
</file>