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pyMAP\loSim\"/>
    </mc:Choice>
  </mc:AlternateContent>
  <xr:revisionPtr revIDLastSave="0" documentId="13_ncr:1_{1199215F-C2FF-4520-B52A-4B937FE98D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oltage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9" i="1"/>
  <c r="K30" i="1"/>
  <c r="K31" i="1"/>
  <c r="H47" i="1"/>
  <c r="I31" i="1"/>
  <c r="I30" i="1"/>
  <c r="I29" i="1"/>
  <c r="I47" i="1" s="1"/>
  <c r="I28" i="1"/>
  <c r="I27" i="1"/>
  <c r="I26" i="1"/>
  <c r="I25" i="1"/>
  <c r="K25" i="1" s="1"/>
  <c r="I24" i="1"/>
  <c r="K24" i="1" s="1"/>
  <c r="I23" i="1"/>
  <c r="K23" i="1" s="1"/>
  <c r="I22" i="1"/>
  <c r="K22" i="1" s="1"/>
  <c r="I20" i="1"/>
  <c r="I19" i="1"/>
  <c r="C4" i="1"/>
  <c r="D4" i="1"/>
  <c r="E4" i="1"/>
  <c r="C5" i="1"/>
  <c r="D5" i="1"/>
  <c r="E5" i="1"/>
  <c r="C6" i="1"/>
  <c r="C7" i="1"/>
  <c r="I14" i="1"/>
  <c r="I13" i="1"/>
  <c r="I12" i="1"/>
  <c r="I11" i="1"/>
  <c r="I10" i="1"/>
  <c r="I9" i="1"/>
  <c r="I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9" i="1"/>
  <c r="C10" i="1"/>
  <c r="C11" i="1"/>
  <c r="C12" i="1"/>
  <c r="C13" i="1"/>
  <c r="C14" i="1"/>
  <c r="F4" i="1"/>
  <c r="G4" i="1"/>
  <c r="F5" i="1"/>
  <c r="G5" i="1"/>
  <c r="D6" i="1"/>
  <c r="E6" i="1"/>
  <c r="F6" i="1"/>
  <c r="G6" i="1"/>
  <c r="D7" i="1"/>
  <c r="E7" i="1"/>
  <c r="F7" i="1"/>
  <c r="G7" i="1"/>
  <c r="C8" i="1"/>
  <c r="C15" i="1"/>
  <c r="D15" i="1"/>
  <c r="E15" i="1"/>
  <c r="F15" i="1"/>
  <c r="G15" i="1"/>
  <c r="I15" i="1"/>
  <c r="C16" i="1"/>
  <c r="D16" i="1"/>
  <c r="E16" i="1"/>
  <c r="F16" i="1"/>
  <c r="G16" i="1"/>
  <c r="I16" i="1"/>
  <c r="C17" i="1"/>
  <c r="D17" i="1"/>
  <c r="E17" i="1"/>
  <c r="F17" i="1"/>
  <c r="G17" i="1"/>
  <c r="I17" i="1"/>
  <c r="H35" i="1"/>
  <c r="H36" i="1"/>
  <c r="H37" i="1"/>
  <c r="H38" i="1"/>
  <c r="H39" i="1"/>
  <c r="H40" i="1"/>
  <c r="H41" i="1"/>
  <c r="H42" i="1"/>
  <c r="H43" i="1"/>
  <c r="H44" i="1"/>
  <c r="H45" i="1"/>
  <c r="H46" i="1"/>
  <c r="G28" i="1"/>
  <c r="G44" i="1" s="1"/>
  <c r="F28" i="1"/>
  <c r="F44" i="1" s="1"/>
  <c r="E28" i="1"/>
  <c r="E44" i="1" s="1"/>
  <c r="D28" i="1"/>
  <c r="D44" i="1" s="1"/>
  <c r="G27" i="1"/>
  <c r="G43" i="1" s="1"/>
  <c r="F27" i="1"/>
  <c r="F43" i="1" s="1"/>
  <c r="E27" i="1"/>
  <c r="E43" i="1" s="1"/>
  <c r="D27" i="1"/>
  <c r="D43" i="1" s="1"/>
  <c r="G26" i="1"/>
  <c r="G42" i="1" s="1"/>
  <c r="F26" i="1"/>
  <c r="F42" i="1" s="1"/>
  <c r="E26" i="1"/>
  <c r="E42" i="1" s="1"/>
  <c r="D26" i="1"/>
  <c r="D42" i="1" s="1"/>
  <c r="G25" i="1"/>
  <c r="G41" i="1" s="1"/>
  <c r="F25" i="1"/>
  <c r="F41" i="1" s="1"/>
  <c r="E25" i="1"/>
  <c r="E41" i="1" s="1"/>
  <c r="D25" i="1"/>
  <c r="D41" i="1" s="1"/>
  <c r="G24" i="1"/>
  <c r="G40" i="1" s="1"/>
  <c r="F24" i="1"/>
  <c r="F40" i="1" s="1"/>
  <c r="E24" i="1"/>
  <c r="E40" i="1" s="1"/>
  <c r="D24" i="1"/>
  <c r="D40" i="1" s="1"/>
  <c r="G23" i="1"/>
  <c r="G39" i="1" s="1"/>
  <c r="F23" i="1"/>
  <c r="F39" i="1" s="1"/>
  <c r="E23" i="1"/>
  <c r="E39" i="1" s="1"/>
  <c r="D23" i="1"/>
  <c r="D39" i="1" s="1"/>
  <c r="G22" i="1"/>
  <c r="G38" i="1" s="1"/>
  <c r="F22" i="1"/>
  <c r="F38" i="1" s="1"/>
  <c r="E22" i="1"/>
  <c r="E38" i="1" s="1"/>
  <c r="D22" i="1"/>
  <c r="D38" i="1" s="1"/>
  <c r="C28" i="1"/>
  <c r="C44" i="1" s="1"/>
  <c r="C27" i="1"/>
  <c r="C43" i="1" s="1"/>
  <c r="C26" i="1"/>
  <c r="C42" i="1" s="1"/>
  <c r="C25" i="1"/>
  <c r="C41" i="1" s="1"/>
  <c r="C24" i="1"/>
  <c r="C40" i="1" s="1"/>
  <c r="C23" i="1"/>
  <c r="C39" i="1" s="1"/>
  <c r="C22" i="1"/>
  <c r="C38" i="1" s="1"/>
  <c r="K27" i="1" l="1"/>
  <c r="K26" i="1"/>
  <c r="K28" i="1"/>
  <c r="I42" i="1"/>
  <c r="I38" i="1"/>
  <c r="I40" i="1"/>
  <c r="I41" i="1"/>
  <c r="I39" i="1"/>
  <c r="I44" i="1"/>
  <c r="I43" i="1"/>
  <c r="I36" i="1"/>
  <c r="I35" i="1"/>
  <c r="G20" i="1"/>
  <c r="G36" i="1" s="1"/>
  <c r="F20" i="1"/>
  <c r="F36" i="1" s="1"/>
  <c r="E20" i="1"/>
  <c r="E36" i="1" s="1"/>
  <c r="D20" i="1"/>
  <c r="D36" i="1" s="1"/>
  <c r="G19" i="1"/>
  <c r="G35" i="1" s="1"/>
  <c r="F19" i="1"/>
  <c r="F35" i="1" s="1"/>
  <c r="E19" i="1"/>
  <c r="E35" i="1" s="1"/>
  <c r="D19" i="1"/>
  <c r="D35" i="1" s="1"/>
  <c r="C20" i="1"/>
  <c r="C36" i="1" s="1"/>
  <c r="C19" i="1"/>
  <c r="C35" i="1" s="1"/>
  <c r="G31" i="1" l="1"/>
  <c r="F31" i="1"/>
  <c r="E31" i="1"/>
  <c r="D31" i="1"/>
  <c r="C31" i="1"/>
  <c r="I46" i="1"/>
  <c r="G30" i="1"/>
  <c r="G46" i="1" s="1"/>
  <c r="F30" i="1"/>
  <c r="F46" i="1" s="1"/>
  <c r="E30" i="1"/>
  <c r="E46" i="1" s="1"/>
  <c r="D30" i="1"/>
  <c r="D46" i="1" s="1"/>
  <c r="C30" i="1"/>
  <c r="C46" i="1" s="1"/>
  <c r="I45" i="1"/>
  <c r="G29" i="1"/>
  <c r="F29" i="1"/>
  <c r="E29" i="1"/>
  <c r="D29" i="1"/>
  <c r="C29" i="1"/>
  <c r="I37" i="1"/>
  <c r="C37" i="1"/>
  <c r="E45" i="1" l="1"/>
  <c r="E47" i="1"/>
  <c r="G45" i="1"/>
  <c r="G47" i="1"/>
  <c r="F45" i="1"/>
  <c r="F47" i="1"/>
  <c r="C45" i="1"/>
  <c r="C47" i="1"/>
  <c r="D45" i="1"/>
  <c r="D47" i="1"/>
  <c r="E37" i="1"/>
  <c r="F37" i="1"/>
  <c r="G37" i="1"/>
  <c r="D37" i="1"/>
</calcChain>
</file>

<file path=xl/sharedStrings.xml><?xml version="1.0" encoding="utf-8"?>
<sst xmlns="http://schemas.openxmlformats.org/spreadsheetml/2006/main" count="84" uniqueCount="31">
  <si>
    <t>E Step</t>
  </si>
  <si>
    <t>Voltage Scale Factor</t>
  </si>
  <si>
    <t>Electrodes:</t>
  </si>
  <si>
    <t>Collimator</t>
  </si>
  <si>
    <t>Outer Rejection Electrode</t>
  </si>
  <si>
    <t>Inner Rejection Electrode</t>
  </si>
  <si>
    <t>Optics deck and CS ground can.</t>
  </si>
  <si>
    <t>Conversion Surface</t>
  </si>
  <si>
    <t>P2 Electrode</t>
  </si>
  <si>
    <t>P3 Electrode</t>
  </si>
  <si>
    <t>P9 Electrode</t>
  </si>
  <si>
    <t>Inner ESA</t>
  </si>
  <si>
    <t>Outer ESA</t>
  </si>
  <si>
    <t>P10 Electrode</t>
  </si>
  <si>
    <t>TOF PAC</t>
  </si>
  <si>
    <t>TOF PAC +1kV</t>
  </si>
  <si>
    <t>MCP</t>
  </si>
  <si>
    <t>collimator</t>
  </si>
  <si>
    <t>Rejection electrode inner radius</t>
  </si>
  <si>
    <t>Rejection electrode outer radius</t>
  </si>
  <si>
    <t>outter ESA</t>
  </si>
  <si>
    <t>TOF_PAC_VOLTAGE</t>
  </si>
  <si>
    <t>TOF_PAC_+1kV_VOLTAGE</t>
  </si>
  <si>
    <t>MCP Plane</t>
  </si>
  <si>
    <t>ibex</t>
  </si>
  <si>
    <t>imap_hiTh</t>
  </si>
  <si>
    <t>imap_hiRes</t>
  </si>
  <si>
    <t>geo_mode</t>
  </si>
  <si>
    <t>imap_bk</t>
  </si>
  <si>
    <t>outter Magnet</t>
  </si>
  <si>
    <t>inner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</si>
</sst>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7" tint="0.59999389629810485"/>
        <bgColor rgb="FFFFF2CC"/>
      </patternFill>
    </fill>
    <fill>
      <patternFill patternType="solid">
        <fgColor rgb="FFE7E3F1"/>
        <bgColor rgb="FFCFE2F3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2" borderId="1" xfId="0" applyNumberFormat="1" applyFont="1" applyFill="1" applyBorder="1"/>
    <xf numFmtId="2" fontId="0" fillId="0" borderId="0" xfId="0" applyNumberFormat="1"/>
    <xf numFmtId="2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2" fontId="1" fillId="3" borderId="2" xfId="0" applyNumberFormat="1" applyFont="1" applyFill="1" applyBorder="1" applyAlignment="1">
      <alignment wrapText="1"/>
    </xf>
    <xf numFmtId="2" fontId="1" fillId="0" borderId="16" xfId="0" applyNumberFormat="1" applyFont="1" applyBorder="1"/>
    <xf numFmtId="2" fontId="1" fillId="2" borderId="17" xfId="0" applyNumberFormat="1" applyFont="1" applyFill="1" applyBorder="1"/>
    <xf numFmtId="2" fontId="1" fillId="0" borderId="18" xfId="0" applyNumberFormat="1" applyFont="1" applyBorder="1"/>
    <xf numFmtId="2" fontId="1" fillId="2" borderId="20" xfId="0" applyNumberFormat="1" applyFont="1" applyFill="1" applyBorder="1"/>
    <xf numFmtId="2" fontId="1" fillId="2" borderId="19" xfId="0" applyNumberFormat="1" applyFont="1" applyFill="1" applyBorder="1"/>
    <xf numFmtId="2" fontId="1" fillId="2" borderId="21" xfId="0" applyNumberFormat="1" applyFont="1" applyFill="1" applyBorder="1"/>
    <xf numFmtId="2" fontId="0" fillId="0" borderId="17" xfId="0" applyNumberFormat="1" applyBorder="1"/>
    <xf numFmtId="164" fontId="1" fillId="2" borderId="25" xfId="0" applyNumberFormat="1" applyFont="1" applyFill="1" applyBorder="1"/>
    <xf numFmtId="2" fontId="1" fillId="2" borderId="24" xfId="0" applyNumberFormat="1" applyFont="1" applyFill="1" applyBorder="1"/>
    <xf numFmtId="2" fontId="1" fillId="2" borderId="25" xfId="0" applyNumberFormat="1" applyFont="1" applyFill="1" applyBorder="1"/>
    <xf numFmtId="2" fontId="1" fillId="2" borderId="26" xfId="0" applyNumberFormat="1" applyFont="1" applyFill="1" applyBorder="1"/>
    <xf numFmtId="2" fontId="1" fillId="2" borderId="11" xfId="0" applyNumberFormat="1" applyFont="1" applyFill="1" applyBorder="1"/>
    <xf numFmtId="2" fontId="1" fillId="2" borderId="29" xfId="0" applyNumberFormat="1" applyFont="1" applyFill="1" applyBorder="1"/>
    <xf numFmtId="2" fontId="1" fillId="2" borderId="9" xfId="0" applyNumberFormat="1" applyFont="1" applyFill="1" applyBorder="1"/>
    <xf numFmtId="2" fontId="1" fillId="2" borderId="23" xfId="0" applyNumberFormat="1" applyFont="1" applyFill="1" applyBorder="1"/>
    <xf numFmtId="2" fontId="1" fillId="2" borderId="10" xfId="0" applyNumberFormat="1" applyFont="1" applyFill="1" applyBorder="1"/>
    <xf numFmtId="2" fontId="1" fillId="2" borderId="30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31" xfId="0" applyNumberFormat="1" applyFont="1" applyFill="1" applyBorder="1"/>
    <xf numFmtId="2" fontId="1" fillId="2" borderId="32" xfId="0" applyNumberFormat="1" applyFont="1" applyFill="1" applyBorder="1"/>
    <xf numFmtId="2" fontId="1" fillId="3" borderId="33" xfId="0" applyNumberFormat="1" applyFont="1" applyFill="1" applyBorder="1" applyAlignment="1">
      <alignment wrapText="1"/>
    </xf>
    <xf numFmtId="164" fontId="1" fillId="2" borderId="15" xfId="0" applyNumberFormat="1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8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1" fillId="0" borderId="34" xfId="0" applyNumberFormat="1" applyFont="1" applyBorder="1"/>
    <xf numFmtId="2" fontId="1" fillId="0" borderId="22" xfId="0" applyNumberFormat="1" applyFont="1" applyBorder="1"/>
    <xf numFmtId="164" fontId="1" fillId="5" borderId="11" xfId="0" applyNumberFormat="1" applyFont="1" applyFill="1" applyBorder="1"/>
    <xf numFmtId="164" fontId="1" fillId="5" borderId="14" xfId="0" applyNumberFormat="1" applyFont="1" applyFill="1" applyBorder="1"/>
    <xf numFmtId="2" fontId="1" fillId="2" borderId="35" xfId="0" applyNumberFormat="1" applyFont="1" applyFill="1" applyBorder="1"/>
    <xf numFmtId="2" fontId="1" fillId="2" borderId="36" xfId="0" applyNumberFormat="1" applyFont="1" applyFill="1" applyBorder="1"/>
    <xf numFmtId="2" fontId="1" fillId="2" borderId="3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2" fontId="1" fillId="0" borderId="27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164" fontId="1" fillId="5" borderId="10" xfId="0" applyNumberFormat="1" applyFont="1" applyFill="1" applyBorder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7E3"/>
      <color rgb="FFE7E3F1"/>
      <color rgb="FFFED6E0"/>
      <color rgb="FFFFEBF0"/>
      <color rgb="FFFECAD6"/>
      <color rgb="FFFFEAAF"/>
      <color rgb="FFB3A5D3"/>
      <color rgb="FFFDA9BD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5"/>
  <sheetViews>
    <sheetView tabSelected="1" zoomScale="85" zoomScaleNormal="85" workbookViewId="0">
      <selection activeCell="D10" sqref="D10"/>
    </sheetView>
  </sheetViews>
  <sheetFormatPr defaultColWidth="14.44140625" defaultRowHeight="15.75" customHeight="1"/>
  <cols>
    <col min="1" max="1" width="14.44140625" style="2"/>
    <col min="2" max="2" width="29.6640625" style="2" customWidth="1"/>
    <col min="3" max="9" width="14.44140625" style="2"/>
    <col min="10" max="10" width="30.33203125" style="2" customWidth="1"/>
    <col min="11" max="11" width="14.44140625" style="2"/>
    <col min="12" max="12" width="28.44140625" style="2" customWidth="1"/>
    <col min="13" max="13" width="27" style="2" customWidth="1"/>
    <col min="14" max="20" width="14.44140625" style="2"/>
    <col min="21" max="21" width="27.44140625" style="2" customWidth="1"/>
    <col min="22" max="16384" width="14.44140625" style="2"/>
  </cols>
  <sheetData>
    <row r="1" spans="1:14" ht="15.6" customHeight="1" thickBot="1">
      <c r="B1" s="6" t="s">
        <v>0</v>
      </c>
      <c r="C1" s="30">
        <v>1</v>
      </c>
      <c r="D1" s="31">
        <v>2</v>
      </c>
      <c r="E1" s="31">
        <v>3</v>
      </c>
      <c r="F1" s="31">
        <v>4</v>
      </c>
      <c r="G1" s="31">
        <v>5</v>
      </c>
      <c r="H1" s="33">
        <v>6</v>
      </c>
      <c r="I1" s="32">
        <v>7</v>
      </c>
    </row>
    <row r="2" spans="1:14" ht="16.95" customHeight="1" thickBot="1">
      <c r="B2" s="28" t="s">
        <v>1</v>
      </c>
      <c r="C2" s="4">
        <v>3.4735000000000002E-2</v>
      </c>
      <c r="D2" s="5">
        <v>6.6996699669967005E-2</v>
      </c>
      <c r="E2" s="5">
        <v>0.12871287128712872</v>
      </c>
      <c r="F2" s="5">
        <v>0.25330033003300328</v>
      </c>
      <c r="G2" s="5">
        <v>0.48844884488448848</v>
      </c>
      <c r="H2" s="14">
        <v>1</v>
      </c>
      <c r="I2" s="29">
        <v>1.9377500000000001</v>
      </c>
    </row>
    <row r="3" spans="1:14" ht="13.8" thickBot="1">
      <c r="A3" s="2" t="s">
        <v>27</v>
      </c>
      <c r="B3" s="7" t="s">
        <v>2</v>
      </c>
      <c r="C3" s="30">
        <v>1</v>
      </c>
      <c r="D3" s="31">
        <v>2</v>
      </c>
      <c r="E3" s="31">
        <v>3</v>
      </c>
      <c r="F3" s="31">
        <v>4</v>
      </c>
      <c r="G3" s="31">
        <v>5</v>
      </c>
      <c r="H3" s="33">
        <v>6</v>
      </c>
      <c r="I3" s="32">
        <v>7</v>
      </c>
      <c r="L3" s="34"/>
      <c r="N3" s="34"/>
    </row>
    <row r="4" spans="1:14" ht="13.2">
      <c r="A4" s="2" t="s">
        <v>24</v>
      </c>
      <c r="B4" s="35" t="s">
        <v>3</v>
      </c>
      <c r="C4" s="19">
        <f>$H4*C$2</f>
        <v>0</v>
      </c>
      <c r="D4" s="20">
        <f t="shared" ref="D4:G4" si="0">$H4*D$2</f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1">
        <v>0</v>
      </c>
      <c r="I4" s="26">
        <v>0</v>
      </c>
      <c r="L4" s="34"/>
      <c r="M4" s="34"/>
      <c r="N4" s="34"/>
    </row>
    <row r="5" spans="1:14" ht="13.2">
      <c r="B5" s="7" t="s">
        <v>4</v>
      </c>
      <c r="C5" s="1">
        <f t="shared" ref="C5:I14" si="1">$H5*C$2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15">
        <v>0</v>
      </c>
      <c r="I5" s="8">
        <v>0</v>
      </c>
      <c r="L5" s="34"/>
      <c r="M5" s="34"/>
      <c r="N5" s="34"/>
    </row>
    <row r="6" spans="1:14" ht="13.2">
      <c r="B6" s="7" t="s">
        <v>5</v>
      </c>
      <c r="C6" s="1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15">
        <v>0</v>
      </c>
      <c r="I6" s="8">
        <v>0</v>
      </c>
      <c r="L6" s="34"/>
      <c r="M6" s="34"/>
      <c r="N6" s="34"/>
    </row>
    <row r="7" spans="1:14" ht="13.2">
      <c r="B7" s="36" t="s">
        <v>6</v>
      </c>
      <c r="C7" s="23">
        <f t="shared" si="1"/>
        <v>0</v>
      </c>
      <c r="D7" s="24">
        <f t="shared" si="1"/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16">
        <v>0</v>
      </c>
      <c r="I7" s="27">
        <v>0</v>
      </c>
      <c r="L7" s="34"/>
      <c r="M7" s="34"/>
      <c r="N7" s="34"/>
    </row>
    <row r="8" spans="1:14" ht="13.2">
      <c r="B8" s="7" t="s">
        <v>7</v>
      </c>
      <c r="C8" s="1">
        <f t="shared" si="1"/>
        <v>-14.415025</v>
      </c>
      <c r="D8" s="3">
        <f t="shared" si="1"/>
        <v>-27.803630363036309</v>
      </c>
      <c r="E8" s="3">
        <f t="shared" si="1"/>
        <v>-53.415841584158414</v>
      </c>
      <c r="F8" s="3">
        <f t="shared" si="1"/>
        <v>-105.11963696369637</v>
      </c>
      <c r="G8" s="3">
        <f t="shared" si="1"/>
        <v>-202.70627062706271</v>
      </c>
      <c r="H8" s="15">
        <v>-415</v>
      </c>
      <c r="I8" s="8">
        <f t="shared" si="1"/>
        <v>-804.16624999999999</v>
      </c>
    </row>
    <row r="9" spans="1:14" ht="13.2">
      <c r="B9" s="7" t="s">
        <v>8</v>
      </c>
      <c r="C9" s="1">
        <f t="shared" si="1"/>
        <v>-16.742270000000001</v>
      </c>
      <c r="D9" s="3">
        <f t="shared" si="1"/>
        <v>-32.292409240924094</v>
      </c>
      <c r="E9" s="3">
        <f t="shared" si="1"/>
        <v>-62.039603960396043</v>
      </c>
      <c r="F9" s="3">
        <f t="shared" si="1"/>
        <v>-122.09075907590758</v>
      </c>
      <c r="G9" s="3">
        <f t="shared" si="1"/>
        <v>-235.43234323432344</v>
      </c>
      <c r="H9" s="15">
        <v>-482</v>
      </c>
      <c r="I9" s="8">
        <f t="shared" si="1"/>
        <v>-933.99549999999999</v>
      </c>
    </row>
    <row r="10" spans="1:14" ht="13.2">
      <c r="B10" s="7" t="s">
        <v>9</v>
      </c>
      <c r="C10" s="1">
        <f t="shared" si="1"/>
        <v>0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15">
        <v>0</v>
      </c>
      <c r="I10" s="8">
        <f t="shared" si="1"/>
        <v>0</v>
      </c>
    </row>
    <row r="11" spans="1:14" ht="13.2">
      <c r="B11" s="7" t="s">
        <v>10</v>
      </c>
      <c r="C11" s="1">
        <f t="shared" si="1"/>
        <v>-5.800745</v>
      </c>
      <c r="D11" s="3">
        <f t="shared" si="1"/>
        <v>-11.188448844884491</v>
      </c>
      <c r="E11" s="3">
        <f t="shared" si="1"/>
        <v>-21.495049504950497</v>
      </c>
      <c r="F11" s="3">
        <f t="shared" si="1"/>
        <v>-42.301155115511548</v>
      </c>
      <c r="G11" s="3">
        <f t="shared" si="1"/>
        <v>-81.570957095709574</v>
      </c>
      <c r="H11" s="15">
        <v>-167</v>
      </c>
      <c r="I11" s="8">
        <f t="shared" si="1"/>
        <v>-323.60425000000004</v>
      </c>
    </row>
    <row r="12" spans="1:14" ht="13.2">
      <c r="B12" s="7" t="s">
        <v>11</v>
      </c>
      <c r="C12" s="1">
        <f t="shared" si="1"/>
        <v>28.343760000000003</v>
      </c>
      <c r="D12" s="3">
        <f t="shared" si="1"/>
        <v>54.669306930693075</v>
      </c>
      <c r="E12" s="3">
        <f t="shared" si="1"/>
        <v>105.02970297029704</v>
      </c>
      <c r="F12" s="3">
        <f t="shared" si="1"/>
        <v>206.69306930693068</v>
      </c>
      <c r="G12" s="3">
        <f t="shared" si="1"/>
        <v>398.57425742574259</v>
      </c>
      <c r="H12" s="15">
        <v>816</v>
      </c>
      <c r="I12" s="8">
        <f t="shared" si="1"/>
        <v>1581.2040000000002</v>
      </c>
    </row>
    <row r="13" spans="1:14" ht="13.2">
      <c r="B13" s="7" t="s">
        <v>12</v>
      </c>
      <c r="C13" s="1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15">
        <v>0</v>
      </c>
      <c r="I13" s="8">
        <f t="shared" si="1"/>
        <v>0</v>
      </c>
    </row>
    <row r="14" spans="1:14" ht="13.2">
      <c r="B14" s="7" t="s">
        <v>13</v>
      </c>
      <c r="C14" s="1">
        <f t="shared" si="1"/>
        <v>42.098820000000003</v>
      </c>
      <c r="D14" s="3">
        <f t="shared" si="1"/>
        <v>81.200000000000017</v>
      </c>
      <c r="E14" s="3">
        <f t="shared" si="1"/>
        <v>156</v>
      </c>
      <c r="F14" s="3">
        <f t="shared" si="1"/>
        <v>307</v>
      </c>
      <c r="G14" s="3">
        <f t="shared" si="1"/>
        <v>592</v>
      </c>
      <c r="H14" s="15">
        <v>1212</v>
      </c>
      <c r="I14" s="8">
        <f t="shared" si="1"/>
        <v>2348.5529999999999</v>
      </c>
    </row>
    <row r="15" spans="1:14" ht="13.2">
      <c r="B15" s="35" t="s">
        <v>21</v>
      </c>
      <c r="C15" s="19">
        <f t="shared" ref="C15:G15" si="2">$H15</f>
        <v>16000</v>
      </c>
      <c r="D15" s="20">
        <f t="shared" si="2"/>
        <v>16000</v>
      </c>
      <c r="E15" s="20">
        <f t="shared" si="2"/>
        <v>16000</v>
      </c>
      <c r="F15" s="20">
        <f t="shared" si="2"/>
        <v>16000</v>
      </c>
      <c r="G15" s="20">
        <f t="shared" si="2"/>
        <v>16000</v>
      </c>
      <c r="H15" s="21">
        <v>16000</v>
      </c>
      <c r="I15" s="26">
        <f t="shared" ref="I15:I17" si="3">$H15</f>
        <v>16000</v>
      </c>
    </row>
    <row r="16" spans="1:14" ht="13.2">
      <c r="B16" s="7" t="s">
        <v>15</v>
      </c>
      <c r="C16" s="1">
        <f t="shared" ref="C16:G16" si="4">$H16</f>
        <v>16000</v>
      </c>
      <c r="D16" s="3">
        <f t="shared" si="4"/>
        <v>16000</v>
      </c>
      <c r="E16" s="3">
        <f t="shared" si="4"/>
        <v>16000</v>
      </c>
      <c r="F16" s="3">
        <f t="shared" si="4"/>
        <v>16000</v>
      </c>
      <c r="G16" s="3">
        <f t="shared" si="4"/>
        <v>16000</v>
      </c>
      <c r="H16" s="15">
        <v>16000</v>
      </c>
      <c r="I16" s="8">
        <f t="shared" si="3"/>
        <v>16000</v>
      </c>
    </row>
    <row r="17" spans="1:13" ht="13.8" thickBot="1">
      <c r="B17" s="9" t="s">
        <v>16</v>
      </c>
      <c r="C17" s="10">
        <f t="shared" ref="C17:G17" si="5">$H17</f>
        <v>16000</v>
      </c>
      <c r="D17" s="11">
        <f t="shared" si="5"/>
        <v>16000</v>
      </c>
      <c r="E17" s="11">
        <f t="shared" si="5"/>
        <v>16000</v>
      </c>
      <c r="F17" s="11">
        <f t="shared" si="5"/>
        <v>16000</v>
      </c>
      <c r="G17" s="11">
        <f t="shared" si="5"/>
        <v>16000</v>
      </c>
      <c r="H17" s="17">
        <v>16000</v>
      </c>
      <c r="I17" s="12">
        <f t="shared" si="3"/>
        <v>16000</v>
      </c>
    </row>
    <row r="18" spans="1:13" ht="13.2">
      <c r="A18" s="2" t="s">
        <v>25</v>
      </c>
      <c r="B18" s="35" t="s">
        <v>3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1">
        <v>0</v>
      </c>
      <c r="I18" s="20">
        <v>0</v>
      </c>
      <c r="J18" s="42" t="s">
        <v>17</v>
      </c>
      <c r="K18" s="40">
        <v>0</v>
      </c>
    </row>
    <row r="19" spans="1:13" ht="13.2">
      <c r="B19" s="7" t="s">
        <v>4</v>
      </c>
      <c r="C19" s="1">
        <f t="shared" ref="C19:I20" si="6">$H19</f>
        <v>-3500</v>
      </c>
      <c r="D19" s="3">
        <f t="shared" si="6"/>
        <v>-3500</v>
      </c>
      <c r="E19" s="3">
        <f t="shared" si="6"/>
        <v>-3500</v>
      </c>
      <c r="F19" s="3">
        <f t="shared" si="6"/>
        <v>-3500</v>
      </c>
      <c r="G19" s="3">
        <f t="shared" si="6"/>
        <v>-3500</v>
      </c>
      <c r="H19" s="15">
        <v>-3500</v>
      </c>
      <c r="I19" s="3">
        <f t="shared" si="6"/>
        <v>-3500</v>
      </c>
      <c r="J19" s="43" t="s">
        <v>18</v>
      </c>
      <c r="K19" s="39">
        <f t="shared" ref="K19:K20" si="7">$H19</f>
        <v>-3500</v>
      </c>
    </row>
    <row r="20" spans="1:13" ht="13.2">
      <c r="B20" s="7" t="s">
        <v>5</v>
      </c>
      <c r="C20" s="1">
        <f t="shared" si="6"/>
        <v>4000</v>
      </c>
      <c r="D20" s="3">
        <f t="shared" si="6"/>
        <v>4000</v>
      </c>
      <c r="E20" s="3">
        <f t="shared" si="6"/>
        <v>4000</v>
      </c>
      <c r="F20" s="3">
        <f t="shared" si="6"/>
        <v>4000</v>
      </c>
      <c r="G20" s="3">
        <f t="shared" si="6"/>
        <v>4000</v>
      </c>
      <c r="H20" s="15">
        <v>4000</v>
      </c>
      <c r="I20" s="3">
        <f t="shared" si="6"/>
        <v>4000</v>
      </c>
      <c r="J20" s="43" t="s">
        <v>19</v>
      </c>
      <c r="K20" s="39">
        <f t="shared" si="7"/>
        <v>4000</v>
      </c>
    </row>
    <row r="21" spans="1:13" ht="13.2">
      <c r="B21" s="36" t="s">
        <v>6</v>
      </c>
      <c r="C21" s="23">
        <v>0</v>
      </c>
      <c r="D21" s="24">
        <v>0</v>
      </c>
      <c r="E21" s="24">
        <v>0</v>
      </c>
      <c r="F21" s="24">
        <v>0</v>
      </c>
      <c r="G21" s="24">
        <v>0</v>
      </c>
      <c r="H21" s="16">
        <v>0</v>
      </c>
      <c r="I21" s="24">
        <v>0</v>
      </c>
      <c r="J21" s="44" t="s">
        <v>6</v>
      </c>
      <c r="K21" s="41">
        <v>0</v>
      </c>
    </row>
    <row r="22" spans="1:13" ht="13.2">
      <c r="B22" s="7" t="s">
        <v>7</v>
      </c>
      <c r="C22" s="1">
        <f>$H22*C$2</f>
        <v>-28.190926000000001</v>
      </c>
      <c r="D22" s="3">
        <f t="shared" ref="D22:I22" si="8">$H22*D$2</f>
        <v>-54.374521452145224</v>
      </c>
      <c r="E22" s="3">
        <f t="shared" si="8"/>
        <v>-104.46336633663367</v>
      </c>
      <c r="F22" s="3">
        <f t="shared" si="8"/>
        <v>-205.57854785478548</v>
      </c>
      <c r="G22" s="3">
        <f t="shared" si="8"/>
        <v>-396.42508250825085</v>
      </c>
      <c r="H22" s="15">
        <v>-811.6</v>
      </c>
      <c r="I22" s="3">
        <f t="shared" si="8"/>
        <v>-1572.6779000000001</v>
      </c>
      <c r="J22" s="43" t="s">
        <v>7</v>
      </c>
      <c r="K22" s="39">
        <f>I22</f>
        <v>-1572.6779000000001</v>
      </c>
    </row>
    <row r="23" spans="1:13" ht="13.2">
      <c r="B23" s="7" t="s">
        <v>8</v>
      </c>
      <c r="C23" s="1">
        <f t="shared" ref="C23:I28" si="9">$H23*C$2</f>
        <v>-30.545959</v>
      </c>
      <c r="D23" s="3">
        <f t="shared" si="9"/>
        <v>-58.91689768976898</v>
      </c>
      <c r="E23" s="3">
        <f t="shared" si="9"/>
        <v>-113.19009900990099</v>
      </c>
      <c r="F23" s="3">
        <f t="shared" si="9"/>
        <v>-222.75231023102307</v>
      </c>
      <c r="G23" s="3">
        <f t="shared" si="9"/>
        <v>-429.54191419141915</v>
      </c>
      <c r="H23" s="15">
        <v>-879.4</v>
      </c>
      <c r="I23" s="3">
        <f t="shared" si="9"/>
        <v>-1704.05735</v>
      </c>
      <c r="J23" s="43" t="s">
        <v>8</v>
      </c>
      <c r="K23" s="39">
        <f t="shared" ref="K23:K25" si="10">I23</f>
        <v>-1704.05735</v>
      </c>
    </row>
    <row r="24" spans="1:13" ht="13.2">
      <c r="B24" s="7" t="s">
        <v>9</v>
      </c>
      <c r="C24" s="1">
        <f t="shared" si="9"/>
        <v>0</v>
      </c>
      <c r="D24" s="3">
        <f t="shared" si="9"/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15">
        <v>0</v>
      </c>
      <c r="I24" s="3">
        <f t="shared" si="9"/>
        <v>0</v>
      </c>
      <c r="J24" s="43" t="s">
        <v>9</v>
      </c>
      <c r="K24" s="39">
        <f t="shared" si="10"/>
        <v>0</v>
      </c>
    </row>
    <row r="25" spans="1:13" ht="13.2">
      <c r="B25" s="7" t="s">
        <v>10</v>
      </c>
      <c r="C25" s="1">
        <f t="shared" si="9"/>
        <v>-5.5923350000000003</v>
      </c>
      <c r="D25" s="3">
        <f t="shared" si="9"/>
        <v>-10.786468646864687</v>
      </c>
      <c r="E25" s="3">
        <f t="shared" si="9"/>
        <v>-20.722772277227723</v>
      </c>
      <c r="F25" s="3">
        <f t="shared" si="9"/>
        <v>-40.78135313531353</v>
      </c>
      <c r="G25" s="3">
        <f t="shared" si="9"/>
        <v>-78.640264026402647</v>
      </c>
      <c r="H25" s="15">
        <v>-161</v>
      </c>
      <c r="I25" s="3">
        <f t="shared" si="9"/>
        <v>-311.97775000000001</v>
      </c>
      <c r="J25" s="43" t="s">
        <v>10</v>
      </c>
      <c r="K25" s="39">
        <f t="shared" si="10"/>
        <v>-311.97775000000001</v>
      </c>
    </row>
    <row r="26" spans="1:13" ht="16.5" customHeight="1">
      <c r="B26" s="7" t="s">
        <v>11</v>
      </c>
      <c r="C26" s="1">
        <f t="shared" si="9"/>
        <v>42.908145500000003</v>
      </c>
      <c r="D26" s="3">
        <f t="shared" si="9"/>
        <v>82.761023102310233</v>
      </c>
      <c r="E26" s="3">
        <f t="shared" si="9"/>
        <v>158.9990099009901</v>
      </c>
      <c r="F26" s="3">
        <f t="shared" si="9"/>
        <v>312.90189768976893</v>
      </c>
      <c r="G26" s="3">
        <f t="shared" si="9"/>
        <v>603.38085808580854</v>
      </c>
      <c r="H26" s="15">
        <v>1235.3</v>
      </c>
      <c r="I26" s="3">
        <f t="shared" si="9"/>
        <v>2393.7025749999998</v>
      </c>
      <c r="J26" s="43" t="s">
        <v>11</v>
      </c>
      <c r="K26" s="39">
        <f>C26</f>
        <v>42.908145500000003</v>
      </c>
      <c r="M26" s="34"/>
    </row>
    <row r="27" spans="1:13" ht="13.2">
      <c r="B27" s="7" t="s">
        <v>12</v>
      </c>
      <c r="C27" s="1">
        <f t="shared" si="9"/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15">
        <v>0</v>
      </c>
      <c r="I27" s="3">
        <f t="shared" si="9"/>
        <v>0</v>
      </c>
      <c r="J27" s="43" t="s">
        <v>20</v>
      </c>
      <c r="K27" s="39">
        <f t="shared" ref="K27:K28" si="11">C27</f>
        <v>0</v>
      </c>
      <c r="M27" s="34"/>
    </row>
    <row r="28" spans="1:13" ht="13.2">
      <c r="B28" s="7" t="s">
        <v>13</v>
      </c>
      <c r="C28" s="1">
        <f t="shared" si="9"/>
        <v>61.911664000000009</v>
      </c>
      <c r="D28" s="3">
        <f t="shared" si="9"/>
        <v>119.41491749174919</v>
      </c>
      <c r="E28" s="3">
        <f t="shared" si="9"/>
        <v>229.41782178217824</v>
      </c>
      <c r="F28" s="3">
        <f t="shared" si="9"/>
        <v>451.48250825082511</v>
      </c>
      <c r="G28" s="3">
        <f t="shared" si="9"/>
        <v>870.61122112211228</v>
      </c>
      <c r="H28" s="15">
        <v>1782.4</v>
      </c>
      <c r="I28" s="3">
        <f t="shared" si="9"/>
        <v>3453.8456000000001</v>
      </c>
      <c r="J28" s="43" t="s">
        <v>13</v>
      </c>
      <c r="K28" s="39">
        <f t="shared" si="11"/>
        <v>61.911664000000009</v>
      </c>
      <c r="M28" s="34"/>
    </row>
    <row r="29" spans="1:13" ht="13.2">
      <c r="B29" s="35" t="s">
        <v>14</v>
      </c>
      <c r="C29" s="19">
        <f t="shared" ref="C29:I31" si="12">$H29</f>
        <v>12000</v>
      </c>
      <c r="D29" s="20">
        <f t="shared" si="12"/>
        <v>12000</v>
      </c>
      <c r="E29" s="20">
        <f t="shared" si="12"/>
        <v>12000</v>
      </c>
      <c r="F29" s="20">
        <f t="shared" si="12"/>
        <v>12000</v>
      </c>
      <c r="G29" s="20">
        <f t="shared" si="12"/>
        <v>12000</v>
      </c>
      <c r="H29" s="21">
        <v>12000</v>
      </c>
      <c r="I29" s="20">
        <f t="shared" si="12"/>
        <v>12000</v>
      </c>
      <c r="J29" s="42" t="s">
        <v>21</v>
      </c>
      <c r="K29" s="40">
        <f t="shared" ref="K29:K31" si="13">$H29</f>
        <v>12000</v>
      </c>
      <c r="M29" s="34"/>
    </row>
    <row r="30" spans="1:13" ht="13.2">
      <c r="B30" s="7" t="s">
        <v>15</v>
      </c>
      <c r="C30" s="1">
        <f t="shared" si="12"/>
        <v>12000</v>
      </c>
      <c r="D30" s="3">
        <f t="shared" si="12"/>
        <v>12000</v>
      </c>
      <c r="E30" s="3">
        <f t="shared" si="12"/>
        <v>12000</v>
      </c>
      <c r="F30" s="3">
        <f t="shared" si="12"/>
        <v>12000</v>
      </c>
      <c r="G30" s="3">
        <f t="shared" si="12"/>
        <v>12000</v>
      </c>
      <c r="H30" s="15">
        <v>12000</v>
      </c>
      <c r="I30" s="3">
        <f t="shared" si="12"/>
        <v>12000</v>
      </c>
      <c r="J30" s="43" t="s">
        <v>22</v>
      </c>
      <c r="K30" s="39">
        <f t="shared" si="13"/>
        <v>12000</v>
      </c>
      <c r="M30" s="34"/>
    </row>
    <row r="31" spans="1:13" ht="13.8" thickBot="1">
      <c r="B31" s="36" t="s">
        <v>16</v>
      </c>
      <c r="C31" s="1">
        <f t="shared" si="12"/>
        <v>12000</v>
      </c>
      <c r="D31" s="3">
        <f t="shared" si="12"/>
        <v>12000</v>
      </c>
      <c r="E31" s="3">
        <f t="shared" si="12"/>
        <v>12000</v>
      </c>
      <c r="F31" s="3">
        <f t="shared" si="12"/>
        <v>12000</v>
      </c>
      <c r="G31" s="3">
        <f t="shared" si="12"/>
        <v>12000</v>
      </c>
      <c r="H31" s="17">
        <v>12000</v>
      </c>
      <c r="I31" s="3">
        <f t="shared" si="12"/>
        <v>12000</v>
      </c>
      <c r="J31" s="44" t="s">
        <v>23</v>
      </c>
      <c r="K31" s="39">
        <f t="shared" si="13"/>
        <v>12000</v>
      </c>
      <c r="M31" s="34"/>
    </row>
    <row r="32" spans="1:13" ht="13.2">
      <c r="B32" s="7" t="s">
        <v>29</v>
      </c>
      <c r="C32" s="1">
        <v>11</v>
      </c>
      <c r="D32" s="1">
        <v>11</v>
      </c>
      <c r="E32" s="1">
        <v>11</v>
      </c>
      <c r="F32" s="1">
        <v>11</v>
      </c>
      <c r="G32" s="1">
        <v>11</v>
      </c>
      <c r="H32" s="1">
        <v>11</v>
      </c>
      <c r="I32" s="1">
        <v>11</v>
      </c>
      <c r="J32" s="46"/>
      <c r="K32" s="8"/>
      <c r="M32" s="34"/>
    </row>
    <row r="33" spans="1:14" ht="13.2">
      <c r="B33" s="7" t="s">
        <v>30</v>
      </c>
      <c r="C33" s="1">
        <v>-10</v>
      </c>
      <c r="D33" s="1">
        <v>-10</v>
      </c>
      <c r="E33" s="1">
        <v>-10</v>
      </c>
      <c r="F33" s="1">
        <v>-10</v>
      </c>
      <c r="G33" s="1">
        <v>-10</v>
      </c>
      <c r="H33" s="1">
        <v>-10</v>
      </c>
      <c r="I33" s="1">
        <v>-10</v>
      </c>
      <c r="J33" s="46"/>
      <c r="K33" s="8"/>
      <c r="M33" s="34"/>
    </row>
    <row r="34" spans="1:14" ht="13.2">
      <c r="A34" s="2" t="s">
        <v>26</v>
      </c>
      <c r="B34" s="35" t="s">
        <v>3</v>
      </c>
      <c r="C34" s="19">
        <v>0</v>
      </c>
      <c r="D34" s="20">
        <v>0</v>
      </c>
      <c r="E34" s="20">
        <v>0</v>
      </c>
      <c r="F34" s="20">
        <v>0</v>
      </c>
      <c r="G34" s="20">
        <v>0</v>
      </c>
      <c r="H34" s="21">
        <v>0</v>
      </c>
      <c r="I34" s="22">
        <v>0</v>
      </c>
      <c r="J34" s="45">
        <v>0</v>
      </c>
      <c r="K34" s="13"/>
    </row>
    <row r="35" spans="1:14" ht="13.2">
      <c r="B35" s="7" t="s">
        <v>4</v>
      </c>
      <c r="C35" s="1">
        <f t="shared" ref="C35:I46" si="14">C19*$J35</f>
        <v>-3500</v>
      </c>
      <c r="D35" s="3">
        <f t="shared" si="14"/>
        <v>-3500</v>
      </c>
      <c r="E35" s="3">
        <f t="shared" si="14"/>
        <v>-3500</v>
      </c>
      <c r="F35" s="3">
        <f t="shared" si="14"/>
        <v>-3500</v>
      </c>
      <c r="G35" s="3">
        <f t="shared" si="14"/>
        <v>-3500</v>
      </c>
      <c r="H35" s="15">
        <f t="shared" si="14"/>
        <v>-3500</v>
      </c>
      <c r="I35" s="18">
        <f t="shared" si="14"/>
        <v>-3500</v>
      </c>
      <c r="J35" s="37">
        <v>1</v>
      </c>
      <c r="K35" s="13"/>
    </row>
    <row r="36" spans="1:14" ht="13.2">
      <c r="B36" s="7" t="s">
        <v>5</v>
      </c>
      <c r="C36" s="1">
        <f t="shared" si="14"/>
        <v>4000</v>
      </c>
      <c r="D36" s="3">
        <f t="shared" si="14"/>
        <v>4000</v>
      </c>
      <c r="E36" s="3">
        <f t="shared" si="14"/>
        <v>4000</v>
      </c>
      <c r="F36" s="3">
        <f t="shared" si="14"/>
        <v>4000</v>
      </c>
      <c r="G36" s="3">
        <f t="shared" si="14"/>
        <v>4000</v>
      </c>
      <c r="H36" s="15">
        <f t="shared" si="14"/>
        <v>4000</v>
      </c>
      <c r="I36" s="18">
        <f t="shared" si="14"/>
        <v>4000</v>
      </c>
      <c r="J36" s="37">
        <v>1</v>
      </c>
      <c r="K36" s="13"/>
    </row>
    <row r="37" spans="1:14" ht="13.2">
      <c r="B37" s="36" t="s">
        <v>6</v>
      </c>
      <c r="C37" s="23">
        <f t="shared" si="14"/>
        <v>0</v>
      </c>
      <c r="D37" s="24">
        <f t="shared" si="14"/>
        <v>0</v>
      </c>
      <c r="E37" s="24">
        <f t="shared" si="14"/>
        <v>0</v>
      </c>
      <c r="F37" s="24">
        <f t="shared" si="14"/>
        <v>0</v>
      </c>
      <c r="G37" s="24">
        <f t="shared" si="14"/>
        <v>0</v>
      </c>
      <c r="H37" s="16">
        <f t="shared" si="14"/>
        <v>0</v>
      </c>
      <c r="I37" s="25">
        <f t="shared" si="14"/>
        <v>0</v>
      </c>
      <c r="J37" s="38">
        <v>0</v>
      </c>
      <c r="K37" s="13"/>
    </row>
    <row r="38" spans="1:14" ht="13.2">
      <c r="B38" s="7" t="s">
        <v>7</v>
      </c>
      <c r="C38" s="1">
        <f t="shared" si="14"/>
        <v>-12.599502109244622</v>
      </c>
      <c r="D38" s="3">
        <f t="shared" si="14"/>
        <v>-24.301858609591989</v>
      </c>
      <c r="E38" s="3">
        <f t="shared" si="14"/>
        <v>-46.688299791826964</v>
      </c>
      <c r="F38" s="3">
        <f t="shared" si="14"/>
        <v>-91.880179718531267</v>
      </c>
      <c r="G38" s="3">
        <f t="shared" si="14"/>
        <v>-177.17611203052283</v>
      </c>
      <c r="H38" s="15">
        <f t="shared" si="14"/>
        <v>-362.73217530573254</v>
      </c>
      <c r="I38" s="18">
        <f t="shared" si="14"/>
        <v>-702.88427269868328</v>
      </c>
      <c r="J38" s="37">
        <v>0.44693466646837426</v>
      </c>
      <c r="K38" s="13"/>
      <c r="L38" s="34"/>
      <c r="M38" s="34"/>
      <c r="N38" s="34"/>
    </row>
    <row r="39" spans="1:14" ht="13.2">
      <c r="B39" s="7" t="s">
        <v>8</v>
      </c>
      <c r="C39" s="1">
        <f t="shared" si="14"/>
        <v>-13.652033381647415</v>
      </c>
      <c r="D39" s="3">
        <f t="shared" si="14"/>
        <v>-26.331975827107986</v>
      </c>
      <c r="E39" s="3">
        <f t="shared" si="14"/>
        <v>-50.588524988039971</v>
      </c>
      <c r="F39" s="3">
        <f t="shared" si="14"/>
        <v>-99.555622893129922</v>
      </c>
      <c r="G39" s="3">
        <f t="shared" si="14"/>
        <v>-191.97696662127987</v>
      </c>
      <c r="H39" s="15">
        <f t="shared" si="14"/>
        <v>-393.03392490707972</v>
      </c>
      <c r="I39" s="18">
        <f t="shared" si="14"/>
        <v>-761.60148798869375</v>
      </c>
      <c r="J39" s="37">
        <v>0.44693418797712048</v>
      </c>
      <c r="K39" s="13"/>
      <c r="L39" s="34"/>
      <c r="M39" s="34"/>
      <c r="N39" s="34"/>
    </row>
    <row r="40" spans="1:14" ht="13.2">
      <c r="B40" s="7" t="s">
        <v>9</v>
      </c>
      <c r="C40" s="1">
        <f t="shared" si="14"/>
        <v>0</v>
      </c>
      <c r="D40" s="3">
        <f t="shared" si="14"/>
        <v>0</v>
      </c>
      <c r="E40" s="3">
        <f t="shared" si="14"/>
        <v>0</v>
      </c>
      <c r="F40" s="3">
        <f t="shared" si="14"/>
        <v>0</v>
      </c>
      <c r="G40" s="3">
        <f t="shared" si="14"/>
        <v>0</v>
      </c>
      <c r="H40" s="15">
        <f t="shared" si="14"/>
        <v>0</v>
      </c>
      <c r="I40" s="18">
        <f t="shared" si="14"/>
        <v>0</v>
      </c>
      <c r="J40" s="37">
        <v>0</v>
      </c>
      <c r="K40" s="13"/>
      <c r="L40" s="34"/>
      <c r="M40" s="34"/>
      <c r="N40" s="34"/>
    </row>
    <row r="41" spans="1:14" ht="13.2">
      <c r="B41" s="7" t="s">
        <v>10</v>
      </c>
      <c r="C41" s="1">
        <f t="shared" si="14"/>
        <v>-2.4994204185132651</v>
      </c>
      <c r="D41" s="3">
        <f t="shared" si="14"/>
        <v>-4.820869990733164</v>
      </c>
      <c r="E41" s="3">
        <f t="shared" si="14"/>
        <v>-9.2617699329356338</v>
      </c>
      <c r="F41" s="3">
        <f t="shared" si="14"/>
        <v>-18.226688265456666</v>
      </c>
      <c r="G41" s="3">
        <f t="shared" si="14"/>
        <v>-35.147229489089078</v>
      </c>
      <c r="H41" s="15">
        <f t="shared" si="14"/>
        <v>-71.95682794049992</v>
      </c>
      <c r="I41" s="18">
        <f t="shared" si="14"/>
        <v>-139.43434334170374</v>
      </c>
      <c r="J41" s="37">
        <v>0.44693681950621073</v>
      </c>
      <c r="K41" s="13"/>
      <c r="L41" s="34"/>
      <c r="M41" s="34"/>
      <c r="N41" s="34"/>
    </row>
    <row r="42" spans="1:14" ht="13.2">
      <c r="B42" s="7" t="s">
        <v>11</v>
      </c>
      <c r="C42" s="1">
        <f t="shared" si="14"/>
        <v>27.93083915573661</v>
      </c>
      <c r="D42" s="3">
        <f t="shared" si="14"/>
        <v>53.872867207342452</v>
      </c>
      <c r="E42" s="3">
        <f t="shared" si="14"/>
        <v>103.49959709785003</v>
      </c>
      <c r="F42" s="3">
        <f t="shared" si="14"/>
        <v>203.68189941692279</v>
      </c>
      <c r="G42" s="3">
        <f t="shared" si="14"/>
        <v>392.76770180722576</v>
      </c>
      <c r="H42" s="15">
        <f t="shared" si="14"/>
        <v>804.11225437560404</v>
      </c>
      <c r="I42" s="18">
        <f t="shared" si="14"/>
        <v>1558.1685209163268</v>
      </c>
      <c r="J42" s="37">
        <v>0.65094491570922375</v>
      </c>
      <c r="K42" s="13"/>
      <c r="L42" s="34"/>
      <c r="M42" s="34"/>
      <c r="N42" s="34"/>
    </row>
    <row r="43" spans="1:14" ht="13.2">
      <c r="B43" s="7" t="s">
        <v>12</v>
      </c>
      <c r="C43" s="1">
        <f t="shared" si="14"/>
        <v>0</v>
      </c>
      <c r="D43" s="3">
        <f t="shared" si="14"/>
        <v>0</v>
      </c>
      <c r="E43" s="3">
        <f t="shared" si="14"/>
        <v>0</v>
      </c>
      <c r="F43" s="3">
        <f t="shared" si="14"/>
        <v>0</v>
      </c>
      <c r="G43" s="3">
        <f t="shared" si="14"/>
        <v>0</v>
      </c>
      <c r="H43" s="15">
        <f t="shared" si="14"/>
        <v>0</v>
      </c>
      <c r="I43" s="18">
        <f t="shared" si="14"/>
        <v>0</v>
      </c>
      <c r="J43" s="37">
        <v>0</v>
      </c>
      <c r="K43" s="13"/>
      <c r="L43" s="34"/>
      <c r="M43" s="34"/>
      <c r="N43" s="34"/>
    </row>
    <row r="44" spans="1:14" ht="15.75" customHeight="1">
      <c r="B44" s="7" t="s">
        <v>13</v>
      </c>
      <c r="C44" s="1">
        <f t="shared" si="14"/>
        <v>40.301013668078866</v>
      </c>
      <c r="D44" s="3">
        <f t="shared" si="14"/>
        <v>77.732399859378575</v>
      </c>
      <c r="E44" s="3">
        <f t="shared" si="14"/>
        <v>149.33810810422486</v>
      </c>
      <c r="F44" s="3">
        <f t="shared" si="14"/>
        <v>293.88973838459634</v>
      </c>
      <c r="G44" s="3">
        <f t="shared" si="14"/>
        <v>566.71897434423784</v>
      </c>
      <c r="H44" s="15">
        <f t="shared" si="14"/>
        <v>1160.2422245020546</v>
      </c>
      <c r="I44" s="18">
        <f t="shared" si="14"/>
        <v>2248.2593705288559</v>
      </c>
      <c r="J44" s="37">
        <v>0.65094379740914188</v>
      </c>
      <c r="K44" s="13"/>
      <c r="L44" s="34"/>
      <c r="M44" s="34"/>
      <c r="N44" s="34"/>
    </row>
    <row r="45" spans="1:14" ht="15.75" customHeight="1">
      <c r="B45" s="35" t="s">
        <v>14</v>
      </c>
      <c r="C45" s="19">
        <f t="shared" si="14"/>
        <v>12000</v>
      </c>
      <c r="D45" s="20">
        <f t="shared" si="14"/>
        <v>12000</v>
      </c>
      <c r="E45" s="20">
        <f t="shared" si="14"/>
        <v>12000</v>
      </c>
      <c r="F45" s="20">
        <f t="shared" si="14"/>
        <v>12000</v>
      </c>
      <c r="G45" s="20">
        <f t="shared" si="14"/>
        <v>12000</v>
      </c>
      <c r="H45" s="21">
        <f t="shared" si="14"/>
        <v>12000</v>
      </c>
      <c r="I45" s="22">
        <f t="shared" si="14"/>
        <v>12000</v>
      </c>
      <c r="J45" s="45">
        <v>1</v>
      </c>
      <c r="K45" s="13"/>
      <c r="L45" s="34"/>
      <c r="M45" s="34"/>
      <c r="N45" s="34"/>
    </row>
    <row r="46" spans="1:14" ht="15.75" customHeight="1">
      <c r="B46" s="7" t="s">
        <v>15</v>
      </c>
      <c r="C46" s="1">
        <f t="shared" si="14"/>
        <v>12000</v>
      </c>
      <c r="D46" s="3">
        <f t="shared" si="14"/>
        <v>12000</v>
      </c>
      <c r="E46" s="3">
        <f t="shared" si="14"/>
        <v>12000</v>
      </c>
      <c r="F46" s="3">
        <f t="shared" si="14"/>
        <v>12000</v>
      </c>
      <c r="G46" s="3">
        <f t="shared" si="14"/>
        <v>12000</v>
      </c>
      <c r="H46" s="15">
        <f t="shared" si="14"/>
        <v>12000</v>
      </c>
      <c r="I46" s="18">
        <f t="shared" si="14"/>
        <v>12000</v>
      </c>
      <c r="J46" s="37">
        <v>1</v>
      </c>
      <c r="K46" s="13"/>
      <c r="L46" s="34"/>
      <c r="M46" s="34"/>
      <c r="N46" s="34"/>
    </row>
    <row r="47" spans="1:14" ht="15.75" customHeight="1">
      <c r="B47" s="36" t="s">
        <v>16</v>
      </c>
      <c r="C47" s="23">
        <f t="shared" ref="C47:I47" si="15">C29*$J47</f>
        <v>12000</v>
      </c>
      <c r="D47" s="24">
        <f t="shared" si="15"/>
        <v>12000</v>
      </c>
      <c r="E47" s="24">
        <f t="shared" si="15"/>
        <v>12000</v>
      </c>
      <c r="F47" s="24">
        <f t="shared" si="15"/>
        <v>12000</v>
      </c>
      <c r="G47" s="24">
        <f t="shared" si="15"/>
        <v>12000</v>
      </c>
      <c r="H47" s="16">
        <f t="shared" si="15"/>
        <v>12000</v>
      </c>
      <c r="I47" s="25">
        <f t="shared" si="15"/>
        <v>12000</v>
      </c>
      <c r="J47" s="38">
        <v>1</v>
      </c>
      <c r="K47" s="13"/>
      <c r="L47" s="34"/>
      <c r="M47" s="34"/>
      <c r="N47" s="34"/>
    </row>
    <row r="48" spans="1:14" ht="13.2">
      <c r="B48" s="7" t="s">
        <v>29</v>
      </c>
      <c r="C48" s="1">
        <v>11</v>
      </c>
      <c r="D48" s="1">
        <v>11</v>
      </c>
      <c r="E48" s="1">
        <v>11</v>
      </c>
      <c r="F48" s="1">
        <v>11</v>
      </c>
      <c r="G48" s="1">
        <v>11</v>
      </c>
      <c r="H48" s="1">
        <v>11</v>
      </c>
      <c r="I48" s="1">
        <v>11</v>
      </c>
      <c r="J48" s="46"/>
      <c r="K48" s="8"/>
      <c r="M48" s="34"/>
    </row>
    <row r="49" spans="1:13" ht="13.2">
      <c r="B49" s="7" t="s">
        <v>30</v>
      </c>
      <c r="C49" s="1">
        <v>-10</v>
      </c>
      <c r="D49" s="1">
        <v>-10</v>
      </c>
      <c r="E49" s="1">
        <v>-10</v>
      </c>
      <c r="F49" s="1">
        <v>-10</v>
      </c>
      <c r="G49" s="1">
        <v>-10</v>
      </c>
      <c r="H49" s="1">
        <v>-10</v>
      </c>
      <c r="I49" s="1">
        <v>-10</v>
      </c>
      <c r="J49" s="46"/>
      <c r="K49" s="8"/>
      <c r="M49" s="34"/>
    </row>
    <row r="50" spans="1:13" ht="15.75" customHeight="1">
      <c r="A50" s="2" t="s">
        <v>28</v>
      </c>
      <c r="B50" s="35" t="s">
        <v>3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1:13" ht="15.75" customHeight="1">
      <c r="B51" s="7" t="s">
        <v>4</v>
      </c>
      <c r="C51" s="1">
        <v>4000</v>
      </c>
      <c r="D51" s="1">
        <v>4000</v>
      </c>
      <c r="E51" s="1">
        <v>4000</v>
      </c>
      <c r="F51" s="1">
        <v>4000</v>
      </c>
      <c r="G51" s="1">
        <v>4000</v>
      </c>
      <c r="H51" s="1">
        <v>4000</v>
      </c>
      <c r="I51" s="1">
        <v>4000</v>
      </c>
    </row>
    <row r="52" spans="1:13" ht="15.75" customHeight="1">
      <c r="B52" s="7" t="s">
        <v>5</v>
      </c>
      <c r="C52" s="1">
        <v>-3500</v>
      </c>
      <c r="D52" s="1">
        <v>-3500</v>
      </c>
      <c r="E52" s="1">
        <v>-3500</v>
      </c>
      <c r="F52" s="1">
        <v>-3500</v>
      </c>
      <c r="G52" s="1">
        <v>-3500</v>
      </c>
      <c r="H52" s="1">
        <v>-3500</v>
      </c>
      <c r="I52" s="1">
        <v>-3500</v>
      </c>
    </row>
    <row r="53" spans="1:13" ht="15.75" customHeight="1">
      <c r="B53" s="36" t="s">
        <v>6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</row>
    <row r="54" spans="1:13" ht="15.75" customHeight="1">
      <c r="B54" s="7" t="s">
        <v>7</v>
      </c>
      <c r="C54" s="1">
        <v>-1572.6779000000001</v>
      </c>
      <c r="D54" s="1">
        <v>-1572.6779000000001</v>
      </c>
      <c r="E54" s="1">
        <v>-1572.6779000000001</v>
      </c>
      <c r="F54" s="1">
        <v>-1572.6779000000001</v>
      </c>
      <c r="G54" s="1">
        <v>-1572.6779000000001</v>
      </c>
      <c r="H54" s="1">
        <v>-1572.6779000000001</v>
      </c>
      <c r="I54" s="1">
        <v>-1572.6779000000001</v>
      </c>
    </row>
    <row r="55" spans="1:13" ht="15.75" customHeight="1">
      <c r="B55" s="7" t="s">
        <v>8</v>
      </c>
      <c r="C55" s="1">
        <v>-1704.05735</v>
      </c>
      <c r="D55" s="1">
        <v>-1704.05735</v>
      </c>
      <c r="E55" s="1">
        <v>-1704.05735</v>
      </c>
      <c r="F55" s="1">
        <v>-1704.05735</v>
      </c>
      <c r="G55" s="1">
        <v>-1704.05735</v>
      </c>
      <c r="H55" s="1">
        <v>-1704.05735</v>
      </c>
      <c r="I55" s="1">
        <v>-1704.05735</v>
      </c>
    </row>
    <row r="56" spans="1:13" ht="15.75" customHeight="1">
      <c r="B56" s="7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13" ht="15.75" customHeight="1">
      <c r="B57" s="7" t="s">
        <v>10</v>
      </c>
      <c r="C57" s="1">
        <v>-311.97775000000001</v>
      </c>
      <c r="D57" s="1">
        <v>-311.97775000000001</v>
      </c>
      <c r="E57" s="1">
        <v>-311.97775000000001</v>
      </c>
      <c r="F57" s="1">
        <v>-311.97775000000001</v>
      </c>
      <c r="G57" s="1">
        <v>-311.97775000000001</v>
      </c>
      <c r="H57" s="1">
        <v>-311.97775000000001</v>
      </c>
      <c r="I57" s="1">
        <v>-311.97775000000001</v>
      </c>
    </row>
    <row r="58" spans="1:13" ht="15.75" customHeight="1">
      <c r="B58" s="7" t="s">
        <v>11</v>
      </c>
      <c r="C58" s="1">
        <v>42.908145500000003</v>
      </c>
      <c r="D58" s="1">
        <v>42.908145500000003</v>
      </c>
      <c r="E58" s="1">
        <v>42.908145500000003</v>
      </c>
      <c r="F58" s="1">
        <v>42.908145500000003</v>
      </c>
      <c r="G58" s="1">
        <v>42.908145500000003</v>
      </c>
      <c r="H58" s="1">
        <v>42.908145500000003</v>
      </c>
      <c r="I58" s="1">
        <v>42.908145500000003</v>
      </c>
    </row>
    <row r="59" spans="1:13" ht="15.75" customHeight="1">
      <c r="B59" s="7" t="s">
        <v>12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13" ht="15.75" customHeight="1">
      <c r="B60" s="7" t="s">
        <v>13</v>
      </c>
      <c r="C60" s="1">
        <v>61.911664000000009</v>
      </c>
      <c r="D60" s="1">
        <v>61.911664000000009</v>
      </c>
      <c r="E60" s="1">
        <v>61.911664000000009</v>
      </c>
      <c r="F60" s="1">
        <v>61.911664000000009</v>
      </c>
      <c r="G60" s="1">
        <v>61.911664000000009</v>
      </c>
      <c r="H60" s="1">
        <v>61.911664000000009</v>
      </c>
      <c r="I60" s="1">
        <v>61.911664000000009</v>
      </c>
    </row>
    <row r="61" spans="1:13" ht="15.75" customHeight="1">
      <c r="B61" s="35" t="s">
        <v>14</v>
      </c>
      <c r="C61" s="19">
        <v>16000</v>
      </c>
      <c r="D61" s="19">
        <v>16000</v>
      </c>
      <c r="E61" s="19">
        <v>16000</v>
      </c>
      <c r="F61" s="19">
        <v>16000</v>
      </c>
      <c r="G61" s="19">
        <v>16000</v>
      </c>
      <c r="H61" s="19">
        <v>12000</v>
      </c>
      <c r="I61" s="19">
        <v>16000</v>
      </c>
    </row>
    <row r="62" spans="1:13" ht="15.75" customHeight="1">
      <c r="B62" s="7" t="s">
        <v>15</v>
      </c>
      <c r="C62" s="1">
        <v>16000</v>
      </c>
      <c r="D62" s="1">
        <v>16000</v>
      </c>
      <c r="E62" s="1">
        <v>16000</v>
      </c>
      <c r="F62" s="1">
        <v>16000</v>
      </c>
      <c r="G62" s="1">
        <v>16000</v>
      </c>
      <c r="H62" s="1">
        <v>12000</v>
      </c>
      <c r="I62" s="1">
        <v>16000</v>
      </c>
    </row>
    <row r="63" spans="1:13" ht="15.75" customHeight="1">
      <c r="B63" s="36" t="s">
        <v>16</v>
      </c>
      <c r="C63" s="23">
        <v>16000</v>
      </c>
      <c r="D63" s="23">
        <v>16000</v>
      </c>
      <c r="E63" s="23">
        <v>16000</v>
      </c>
      <c r="F63" s="23">
        <v>16000</v>
      </c>
      <c r="G63" s="23">
        <v>16000</v>
      </c>
      <c r="H63" s="23">
        <v>12000</v>
      </c>
      <c r="I63" s="23">
        <v>16000</v>
      </c>
    </row>
    <row r="64" spans="1:13" ht="13.2">
      <c r="B64" s="7" t="s">
        <v>29</v>
      </c>
      <c r="C64" s="1">
        <v>11</v>
      </c>
      <c r="D64" s="1">
        <v>11</v>
      </c>
      <c r="E64" s="1">
        <v>11</v>
      </c>
      <c r="F64" s="1">
        <v>11</v>
      </c>
      <c r="G64" s="1">
        <v>11</v>
      </c>
      <c r="H64" s="1">
        <v>11</v>
      </c>
      <c r="I64" s="1">
        <v>11</v>
      </c>
      <c r="J64" s="46"/>
      <c r="K64" s="8"/>
      <c r="M64" s="34"/>
    </row>
    <row r="65" spans="2:13" ht="13.2">
      <c r="B65" s="7" t="s">
        <v>30</v>
      </c>
      <c r="C65" s="1">
        <v>-10</v>
      </c>
      <c r="D65" s="1">
        <v>-10</v>
      </c>
      <c r="E65" s="1">
        <v>-10</v>
      </c>
      <c r="F65" s="1">
        <v>-10</v>
      </c>
      <c r="G65" s="1">
        <v>-10</v>
      </c>
      <c r="H65" s="1">
        <v>-10</v>
      </c>
      <c r="I65" s="1">
        <v>-10</v>
      </c>
      <c r="J65" s="46"/>
      <c r="K65" s="8"/>
      <c r="M65" s="34"/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56136A096BB45B68F46439EEB1BEA" ma:contentTypeVersion="14" ma:contentTypeDescription="Create a new document." ma:contentTypeScope="" ma:versionID="5f8cc213d8e2d2c033623cd4eda92ea2">
  <xsd:schema xmlns:xsd="http://www.w3.org/2001/XMLSchema" xmlns:xs="http://www.w3.org/2001/XMLSchema" xmlns:p="http://schemas.microsoft.com/office/2006/metadata/properties" xmlns:ns2="7a834003-1f3f-4d25-9463-7452a5d06d1d" xmlns:ns3="9fe4fd8c-7a8f-4612-be0d-62eef2bd99c0" targetNamespace="http://schemas.microsoft.com/office/2006/metadata/properties" ma:root="true" ma:fieldsID="124341960b286ef0c7dd94412534906a" ns2:_="" ns3:_="">
    <xsd:import namespace="7a834003-1f3f-4d25-9463-7452a5d06d1d"/>
    <xsd:import namespace="9fe4fd8c-7a8f-4612-be0d-62eef2bd9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34003-1f3f-4d25-9463-7452a5d06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4fd8c-7a8f-4612-be0d-62eef2bd99c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00f46f-a551-4ff7-9fce-f62e1b1d7dce}" ma:internalName="TaxCatchAll" ma:showField="CatchAllData" ma:web="9fe4fd8c-7a8f-4612-be0d-62eef2bd9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4fd8c-7a8f-4612-be0d-62eef2bd99c0" xsi:nil="true"/>
    <lcf76f155ced4ddcb4097134ff3c332f xmlns="7a834003-1f3f-4d25-9463-7452a5d06d1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722F93-5C2A-4481-9D5E-56F583B98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34003-1f3f-4d25-9463-7452a5d06d1d"/>
    <ds:schemaRef ds:uri="9fe4fd8c-7a8f-4612-be0d-62eef2bd9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750A1D-6979-4C99-BD24-0D18F36702B5}">
  <ds:schemaRefs>
    <ds:schemaRef ds:uri="http://schemas.microsoft.com/office/2006/metadata/properties"/>
    <ds:schemaRef ds:uri="http://schemas.microsoft.com/office/infopath/2007/PartnerControls"/>
    <ds:schemaRef ds:uri="9fe4fd8c-7a8f-4612-be0d-62eef2bd99c0"/>
    <ds:schemaRef ds:uri="7a834003-1f3f-4d25-9463-7452a5d06d1d"/>
  </ds:schemaRefs>
</ds:datastoreItem>
</file>

<file path=customXml/itemProps3.xml><?xml version="1.0" encoding="utf-8"?>
<ds:datastoreItem xmlns:ds="http://schemas.openxmlformats.org/officeDocument/2006/customXml" ds:itemID="{D10D99D2-9B69-430E-845C-D0E9593A33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2020-03-24T18:45:57Z</dcterms:created>
  <dcterms:modified xsi:type="dcterms:W3CDTF">2024-06-05T12:29:58Z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0x010100C7056136A096BB45B68F46439EEB1BEA</vt:lpwstr>
  </property>
  <property fmtid="{D5CDD505-2E9C-101B-9397-08002B2CF9AE}" pid="3" name="Order">
    <vt:r8>7800</vt:r8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