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iguration helper" sheetId="1" r:id="rId3"/>
  </sheets>
  <definedNames/>
  <calcPr/>
</workbook>
</file>

<file path=xl/sharedStrings.xml><?xml version="1.0" encoding="utf-8"?>
<sst xmlns="http://schemas.openxmlformats.org/spreadsheetml/2006/main" count="74" uniqueCount="73">
  <si>
    <t>Transforms calculation helper (gps_transform)</t>
  </si>
  <si>
    <t>You need to take four measurements on your tractor in order to craft the "arg" statement for your gps_transform.</t>
  </si>
  <si>
    <t>What is the position of the GPS in relation to the rear axle?</t>
  </si>
  <si>
    <t>Inches</t>
  </si>
  <si>
    <t>Meters (calc'ed)</t>
  </si>
  <si>
    <t>X</t>
  </si>
  <si>
    <t>From the view looking down, how many inches away from the rear axle is the center of the GPS?  If the GPS is towards the front of the tractor the value is positive.  If the GPS is behind the rear axle the value is negative.</t>
  </si>
  <si>
    <t>What is the position of the GPS in relation to the tractor centerline?</t>
  </si>
  <si>
    <t>Y</t>
  </si>
  <si>
    <t>How many inches off the centerline of the tractor is the center of the GPS?  If the GPS is right of the centerline the value is negative.  If the GPS is left of the centerline the value is positive.  If the GPS is on the centerline the value is zero.</t>
  </si>
  <si>
    <t>base link</t>
  </si>
  <si>
    <t>What is the height of the GPS in relation to the rear axle?  The value of Z is the distance from the center of the rear axle (base_link frame) to the gps height.  Below you will input two measurements in order to calculate Z.</t>
  </si>
  <si>
    <t>How far off the ground is the GPS (inches)?</t>
  </si>
  <si>
    <t>How far off the ground is the center line of the rear axle (inches)?  You may be able to look up the loaded radius of your tire (eg. http://www.titanstore.com/info/48D638)</t>
  </si>
  <si>
    <t>Z</t>
  </si>
  <si>
    <t>For roll, pitch and yaw of the GPS antenna we will assume it is mounted flat in relation to the ground plane so these are all zero.</t>
  </si>
  <si>
    <t>GPS Antenna - roll</t>
  </si>
  <si>
    <t xml:space="preserve"> </t>
  </si>
  <si>
    <t>GPS Antenna - pitch</t>
  </si>
  <si>
    <t>GPS Antenna - yaw</t>
  </si>
  <si>
    <t>Node example for your launch file:</t>
  </si>
  <si>
    <t>if you want to go from the parent to the child you have to go "z" distance</t>
  </si>
  <si>
    <t>&lt;node pkg="tf" type="static_transform_publisher"</t>
  </si>
  <si>
    <t xml:space="preserve">     name="gps_transform"</t>
  </si>
  <si>
    <t>Base_footprint</t>
  </si>
  <si>
    <t>&lt; - As you change numbers above this statement will be updated</t>
  </si>
  <si>
    <t>Update URDF</t>
  </si>
  <si>
    <t>https://github.com/ros-agriculture/ros_lawn_tractor/blob/master/lawn_tractor_sim/urdf/lawn_tractor.urdf.xacro</t>
  </si>
  <si>
    <t>/home/ubuntu/catkin_ws/src/lawn_tractor/lawn_tractor_sim/urdf/lawn_tractor.urdf.xacro</t>
  </si>
  <si>
    <t>&lt; - location on RPi</t>
  </si>
  <si>
    <t>&lt;!-- define base footprint joint --&gt;</t>
  </si>
  <si>
    <t>&lt;joint name="base_footprint_joint" type="fixed"&gt;</t>
  </si>
  <si>
    <t>&lt;parent link="base_footprint"/&gt;</t>
  </si>
  <si>
    <t>&lt;child link="base_link"/&gt;</t>
  </si>
  <si>
    <t>&lt;origin xyz="0 0 0.25" rpy="0 0 0" /&gt;</t>
  </si>
  <si>
    <t>&lt;/joint&gt;</t>
  </si>
  <si>
    <t>&lt;!-- define gps joint --&gt;</t>
  </si>
  <si>
    <t>&lt;joint name="gps_joint" type="fixed"&gt;</t>
  </si>
  <si>
    <t>&lt;parent link="base_link"/&gt;</t>
  </si>
  <si>
    <t>&lt;child link="gps"/&gt;</t>
  </si>
  <si>
    <t>Further reading:</t>
  </si>
  <si>
    <t>&lt;origin xyz="1.25 0 1.0" rpy="0 0 0" /&gt;</t>
  </si>
  <si>
    <t>Update Yaml file</t>
  </si>
  <si>
    <t>Notes on enhancements: The goal is to have a complete URDF file</t>
  </si>
  <si>
    <t>teb_local_planner_params_carlike.yaml</t>
  </si>
  <si>
    <t>Add origin statement for joint - base_link</t>
  </si>
  <si>
    <t>/home/ubuntu/catkin_ws/src/lawn_tractor/lawn_tractor_navigation/config/teb_local_planner_params_carlike.yaml</t>
  </si>
  <si>
    <t>Add origin statement for joint - base_footprint</t>
  </si>
  <si>
    <t>Add origin statement for GPS</t>
  </si>
  <si>
    <t>You also need to update:</t>
  </si>
  <si>
    <t>Add origin statement for imu</t>
  </si>
  <si>
    <t>min_turning_radius: 2.2 # 14 feet diameter</t>
  </si>
  <si>
    <t>Add origin statement for camera</t>
  </si>
  <si>
    <t>wheelbase: 1.27 # 50 inches front axle to rear axle</t>
  </si>
  <si>
    <t>xy_goal_tolerance: 1.0 # from 0.4 , just trying 1.0</t>
  </si>
  <si>
    <t>yaw_goal_tolerance: 1.0 # from 0.2, just trying 1.0</t>
  </si>
  <si>
    <t>Vinny suggested setting this to zero might prevent the tractor from going into reverse</t>
  </si>
  <si>
    <t>Jeff also found this:</t>
  </si>
  <si>
    <r>
      <rPr>
        <color rgb="FF1155CC"/>
        <u/>
      </rPr>
      <t>1</t>
    </r>
    <r>
      <rPr/>
      <t>3       &lt;geometry&gt;</t>
    </r>
  </si>
  <si>
    <t>x</t>
  </si>
  <si>
    <t>y</t>
  </si>
  <si>
    <t>z</t>
  </si>
  <si>
    <t>14         &lt;box size="0.6 0.1 0.2"/&gt;</t>
  </si>
  <si>
    <t>length</t>
  </si>
  <si>
    <t>width</t>
  </si>
  <si>
    <t>height</t>
  </si>
  <si>
    <t>15       &lt;/geometry&gt;</t>
  </si>
  <si>
    <t>inches</t>
  </si>
  <si>
    <t>meters</t>
  </si>
  <si>
    <t>cm</t>
  </si>
  <si>
    <t>In RVIS</t>
  </si>
  <si>
    <t>Add - Add by Topic -&gt; Local Planner - &gt;Teb Planner  -&gt; Local cost map -&gt; Polygon</t>
  </si>
  <si>
    <t>Add, By Topic, Move Base, Local Cost Map, Foot Print, Polygon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</si>
</sst>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0">
    <font>
      <sz val="10.0"/>
      <color rgb="FF000000"/>
      <name val="Arial"/>
    </font>
    <font>
      <b/>
      <sz val="12.0"/>
    </font>
    <font>
      <b/>
      <i/>
      <sz val="10.0"/>
    </font>
    <font/>
    <font>
      <color rgb="FF000000"/>
      <name val="Arial"/>
    </font>
    <font>
      <u/>
      <color rgb="FF0000FF"/>
    </font>
    <font>
      <sz val="11.0"/>
      <color rgb="FF000000"/>
      <name val="Arial"/>
    </font>
    <font>
      <sz val="11.0"/>
      <color rgb="FF000000"/>
      <name val="'Droid Sans Mono'"/>
    </font>
    <font>
      <u/>
      <color rgb="FF0000FF"/>
    </font>
    <font>
      <b/>
      <sz val="11.0"/>
      <color rgb="FF000000"/>
      <name val="Arial"/>
    </font>
  </fonts>
  <fills count="4">
    <fill>
      <patternFill patternType="none"/>
    </fill>
    <fill>
      <patternFill patternType="lightGray"/>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readingOrder="0" vertical="center"/>
    </xf>
    <xf borderId="0" fillId="0" fontId="3" numFmtId="0" xfId="0" applyAlignment="1" applyFont="1">
      <alignment readingOrder="0" shrinkToFit="0" wrapText="1"/>
    </xf>
    <xf borderId="0" fillId="2" fontId="3" numFmtId="0" xfId="0" applyAlignment="1" applyFill="1" applyFont="1">
      <alignment horizontal="center" readingOrder="0" vertical="center"/>
    </xf>
    <xf borderId="0" fillId="0" fontId="3" numFmtId="0" xfId="0" applyAlignment="1" applyFont="1">
      <alignment horizontal="center" vertical="center"/>
    </xf>
    <xf borderId="0" fillId="0" fontId="3" numFmtId="0" xfId="0" applyAlignment="1" applyFont="1">
      <alignment shrinkToFit="0" wrapText="1"/>
    </xf>
    <xf borderId="0" fillId="0" fontId="3" numFmtId="4" xfId="0" applyAlignment="1" applyFont="1" applyNumberFormat="1">
      <alignment readingOrder="0"/>
    </xf>
    <xf borderId="0" fillId="0" fontId="3" numFmtId="164" xfId="0" applyAlignment="1" applyFont="1" applyNumberFormat="1">
      <alignment horizontal="center" vertical="center"/>
    </xf>
    <xf borderId="0" fillId="0" fontId="4" numFmtId="0" xfId="0" applyAlignment="1" applyFont="1">
      <alignment readingOrder="0"/>
    </xf>
    <xf borderId="0" fillId="0" fontId="5" numFmtId="0" xfId="0" applyAlignment="1" applyFont="1">
      <alignment readingOrder="0"/>
    </xf>
    <xf borderId="0" fillId="3" fontId="6" numFmtId="0" xfId="0" applyAlignment="1" applyFill="1" applyFont="1">
      <alignment readingOrder="0"/>
    </xf>
    <xf borderId="0" fillId="3" fontId="7" numFmtId="0" xfId="0" applyAlignment="1" applyFont="1">
      <alignment readingOrder="0"/>
    </xf>
    <xf borderId="0" fillId="0" fontId="3" numFmtId="0" xfId="0" applyAlignment="1" applyFont="1">
      <alignment readingOrder="0" shrinkToFit="0" wrapText="0"/>
    </xf>
    <xf borderId="0" fillId="0" fontId="3" numFmtId="164" xfId="0" applyFont="1" applyNumberFormat="1"/>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8.png"/><Relationship Id="rId4" Type="http://schemas.openxmlformats.org/officeDocument/2006/relationships/image" Target="../media/image2.png"/><Relationship Id="rId9" Type="http://schemas.openxmlformats.org/officeDocument/2006/relationships/image" Target="../media/image7.png"/><Relationship Id="rId5" Type="http://schemas.openxmlformats.org/officeDocument/2006/relationships/image" Target="../media/image4.png"/><Relationship Id="rId6" Type="http://schemas.openxmlformats.org/officeDocument/2006/relationships/image" Target="../media/image6.png"/><Relationship Id="rId7" Type="http://schemas.openxmlformats.org/officeDocument/2006/relationships/image" Target="../media/image1.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209550</xdr:colOff>
      <xdr:row>5</xdr:row>
      <xdr:rowOff>76200</xdr:rowOff>
    </xdr:from>
    <xdr:ext cx="1666875" cy="352425"/>
    <xdr:grpSp>
      <xdr:nvGrpSpPr>
        <xdr:cNvPr id="2" name="Shape 2" title="Drawing"/>
        <xdr:cNvGrpSpPr/>
      </xdr:nvGrpSpPr>
      <xdr:grpSpPr>
        <a:xfrm>
          <a:off x="1874700" y="1986900"/>
          <a:ext cx="1048800" cy="284400"/>
          <a:chOff x="1874700" y="1986900"/>
          <a:chExt cx="1048800" cy="284400"/>
        </a:xfrm>
      </xdr:grpSpPr>
      <xdr:cxnSp>
        <xdr:nvCxnSpPr>
          <xdr:cNvPr id="3" name="Shape 3"/>
          <xdr:cNvCxnSpPr/>
        </xdr:nvCxnSpPr>
        <xdr:spPr>
          <a:xfrm rot="10800000">
            <a:off x="1874700" y="1986900"/>
            <a:ext cx="1048800" cy="2844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7</xdr:col>
      <xdr:colOff>866775</xdr:colOff>
      <xdr:row>6</xdr:row>
      <xdr:rowOff>495300</xdr:rowOff>
    </xdr:from>
    <xdr:ext cx="1838325" cy="1390650"/>
    <xdr:grpSp>
      <xdr:nvGrpSpPr>
        <xdr:cNvPr id="2" name="Shape 2" title="Drawing"/>
        <xdr:cNvGrpSpPr/>
      </xdr:nvGrpSpPr>
      <xdr:grpSpPr>
        <a:xfrm>
          <a:off x="2698125" y="2722225"/>
          <a:ext cx="627300" cy="274500"/>
          <a:chOff x="2698125" y="2722225"/>
          <a:chExt cx="627300" cy="274500"/>
        </a:xfrm>
      </xdr:grpSpPr>
      <xdr:cxnSp>
        <xdr:nvCxnSpPr>
          <xdr:cNvPr id="4" name="Shape 4"/>
          <xdr:cNvCxnSpPr/>
        </xdr:nvCxnSpPr>
        <xdr:spPr>
          <a:xfrm flipH="1">
            <a:off x="2698125" y="2722225"/>
            <a:ext cx="627300" cy="2745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7</xdr:col>
      <xdr:colOff>771525</xdr:colOff>
      <xdr:row>20</xdr:row>
      <xdr:rowOff>152400</xdr:rowOff>
    </xdr:from>
    <xdr:ext cx="1171575" cy="304800"/>
    <xdr:grpSp>
      <xdr:nvGrpSpPr>
        <xdr:cNvPr id="2" name="Shape 2" title="Drawing"/>
        <xdr:cNvGrpSpPr/>
      </xdr:nvGrpSpPr>
      <xdr:grpSpPr>
        <a:xfrm>
          <a:off x="3541050" y="2986900"/>
          <a:ext cx="607800" cy="284400"/>
          <a:chOff x="3541050" y="2986900"/>
          <a:chExt cx="607800" cy="284400"/>
        </a:xfrm>
      </xdr:grpSpPr>
      <xdr:cxnSp>
        <xdr:nvCxnSpPr>
          <xdr:cNvPr id="5" name="Shape 5"/>
          <xdr:cNvCxnSpPr/>
        </xdr:nvCxnSpPr>
        <xdr:spPr>
          <a:xfrm flipH="1">
            <a:off x="3541050" y="2986900"/>
            <a:ext cx="607800" cy="2844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4</xdr:col>
      <xdr:colOff>142875</xdr:colOff>
      <xdr:row>2</xdr:row>
      <xdr:rowOff>209550</xdr:rowOff>
    </xdr:from>
    <xdr:ext cx="1885950" cy="13906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190500</xdr:colOff>
      <xdr:row>8</xdr:row>
      <xdr:rowOff>123825</xdr:rowOff>
    </xdr:from>
    <xdr:ext cx="1838325" cy="139065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361950</xdr:colOff>
      <xdr:row>2</xdr:row>
      <xdr:rowOff>314325</xdr:rowOff>
    </xdr:from>
    <xdr:ext cx="2276475" cy="3219450"/>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409575</xdr:colOff>
      <xdr:row>13</xdr:row>
      <xdr:rowOff>180975</xdr:rowOff>
    </xdr:from>
    <xdr:ext cx="2200275" cy="215265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19050</xdr:colOff>
      <xdr:row>12</xdr:row>
      <xdr:rowOff>219075</xdr:rowOff>
    </xdr:from>
    <xdr:ext cx="3019425" cy="85725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3133725" cy="590550"/>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657225</xdr:colOff>
      <xdr:row>55</xdr:row>
      <xdr:rowOff>66675</xdr:rowOff>
    </xdr:from>
    <xdr:ext cx="6734175" cy="1285875"/>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28575</xdr:colOff>
      <xdr:row>62</xdr:row>
      <xdr:rowOff>9525</xdr:rowOff>
    </xdr:from>
    <xdr:ext cx="3419475" cy="1476375"/>
    <xdr:pic>
      <xdr:nvPicPr>
        <xdr:cNvPr id="0" name="image9.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228600</xdr:colOff>
      <xdr:row>83</xdr:row>
      <xdr:rowOff>28575</xdr:rowOff>
    </xdr:from>
    <xdr:ext cx="14287500" cy="8039100"/>
    <xdr:pic>
      <xdr:nvPicPr>
        <xdr:cNvPr id="0" name="image7.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github.com/ros-agriculture/ros_lawn_tractor/blob/master/lawn_tractor_sim/urdf/lawn_tractor.urdf.xacro" TargetMode="External"/><Relationship Id="rId2" Type="http://schemas.openxmlformats.org/officeDocument/2006/relationships/hyperlink" Target="http://wiki.ros.org/urdf/Tutorials/Building%20a%20Visual%20Robot%20Model%20with%20URDF%20from%20Scratch" TargetMode="External"/><Relationship Id="rId3" Type="http://schemas.openxmlformats.org/officeDocument/2006/relationships/hyperlink" Target="http://wiki.ros.org/urdf/Tutorials/Building%20a%20Visual%20Robot%20Model%20with%20URDF%20from%20Scratch" TargetMode="External"/><Relationship Id="rId4" Type="http://schemas.openxmlformats.org/officeDocument/2006/relationships/hyperlink" Target="http://wiki.ros.org/urdf/Tutorials/Building%20a%20Visual%20Robot%20Model%20with%20URDF%20from%20Scratch"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58.5"/>
    <col customWidth="1" min="3" max="3" width="8.88"/>
    <col customWidth="1" min="4" max="4" width="8.25"/>
  </cols>
  <sheetData>
    <row r="1">
      <c r="A1" s="1" t="s">
        <v>0</v>
      </c>
    </row>
    <row r="2">
      <c r="A2" s="2" t="s">
        <v>1</v>
      </c>
    </row>
    <row r="3">
      <c r="A3" s="3" t="s">
        <v>2</v>
      </c>
      <c r="C3" s="4" t="s">
        <v>3</v>
      </c>
      <c r="D3" s="5" t="s">
        <v>4</v>
      </c>
    </row>
    <row r="4">
      <c r="A4" s="6" t="s">
        <v>5</v>
      </c>
      <c r="B4" s="7" t="s">
        <v>6</v>
      </c>
      <c r="C4" s="8">
        <v>18.0</v>
      </c>
      <c r="D4" s="9">
        <f>round(C4*0.0254,3)</f>
        <v>0.457</v>
      </c>
    </row>
    <row r="6">
      <c r="A6" s="3" t="s">
        <v>7</v>
      </c>
      <c r="C6" s="4"/>
      <c r="D6" s="5"/>
    </row>
    <row r="7">
      <c r="A7" s="6" t="s">
        <v>8</v>
      </c>
      <c r="B7" s="10" t="s">
        <v>9</v>
      </c>
      <c r="C7" s="8">
        <v>0.0</v>
      </c>
      <c r="D7" s="9">
        <f>C7*0.0254</f>
        <v>0</v>
      </c>
      <c r="K7" s="3" t="s">
        <v>10</v>
      </c>
    </row>
    <row r="8">
      <c r="C8" s="11"/>
    </row>
    <row r="9">
      <c r="A9" s="7" t="s">
        <v>11</v>
      </c>
      <c r="C9" s="4"/>
      <c r="D9" s="5"/>
    </row>
    <row r="10">
      <c r="A10" s="6">
        <v>1.0</v>
      </c>
      <c r="B10" s="7" t="s">
        <v>12</v>
      </c>
      <c r="C10" s="8">
        <v>34.0</v>
      </c>
      <c r="D10" s="9">
        <f t="shared" ref="D10:D11" si="1">round(C10*0.0254,3)</f>
        <v>0.864</v>
      </c>
    </row>
    <row r="11">
      <c r="A11" s="6">
        <v>2.0</v>
      </c>
      <c r="B11" s="7" t="s">
        <v>13</v>
      </c>
      <c r="C11" s="8">
        <v>10.0</v>
      </c>
      <c r="D11" s="9">
        <f t="shared" si="1"/>
        <v>0.254</v>
      </c>
      <c r="H11" s="3"/>
    </row>
    <row r="12">
      <c r="A12" s="6" t="s">
        <v>14</v>
      </c>
      <c r="D12" s="12">
        <f>round((C10-C11)*0.0254,3)</f>
        <v>0.61</v>
      </c>
      <c r="H12" s="3"/>
    </row>
    <row r="13">
      <c r="H13" s="3"/>
    </row>
    <row r="14">
      <c r="A14" s="2" t="s">
        <v>15</v>
      </c>
      <c r="C14" t="str">
        <f>char(1)</f>
        <v/>
      </c>
      <c r="H14" s="3"/>
    </row>
    <row r="15">
      <c r="B15" s="3" t="s">
        <v>16</v>
      </c>
      <c r="C15" s="8">
        <v>0.0</v>
      </c>
      <c r="D15" s="3" t="s">
        <v>17</v>
      </c>
      <c r="H15" s="3"/>
    </row>
    <row r="16">
      <c r="B16" s="3" t="s">
        <v>18</v>
      </c>
      <c r="C16" s="8">
        <v>0.0</v>
      </c>
      <c r="H16" s="3"/>
    </row>
    <row r="17">
      <c r="B17" s="3" t="s">
        <v>19</v>
      </c>
      <c r="C17" s="8">
        <v>0.0</v>
      </c>
    </row>
    <row r="19">
      <c r="A19" s="1" t="s">
        <v>20</v>
      </c>
      <c r="J19" s="3" t="s">
        <v>21</v>
      </c>
    </row>
    <row r="20">
      <c r="B20" s="13" t="s">
        <v>22</v>
      </c>
    </row>
    <row r="21">
      <c r="B21" s="13" t="s">
        <v>23</v>
      </c>
      <c r="J21" s="3" t="s">
        <v>24</v>
      </c>
    </row>
    <row r="22">
      <c r="B22" t="str">
        <f>CONCATENATE("     args = ", char(34), D4, " ", D7, " ", D12, " ", C15, " ", C16, " ", C17, " base_link gps 10", char(34) , "/&gt;")</f>
        <v>     args = "0.457 0 0.61 0 0 0 base_link gps 10"/&gt;</v>
      </c>
      <c r="C22" s="3" t="s">
        <v>25</v>
      </c>
    </row>
    <row r="25">
      <c r="A25" s="3" t="s">
        <v>26</v>
      </c>
    </row>
    <row r="26">
      <c r="A26" s="14" t="s">
        <v>27</v>
      </c>
    </row>
    <row r="27">
      <c r="A27" s="3"/>
      <c r="B27" s="3" t="s">
        <v>28</v>
      </c>
      <c r="D27" s="3" t="s">
        <v>29</v>
      </c>
      <c r="H27" s="15"/>
    </row>
    <row r="28">
      <c r="A28" s="3"/>
      <c r="H28" s="15"/>
    </row>
    <row r="29">
      <c r="A29" s="3" t="s">
        <v>30</v>
      </c>
      <c r="H29" s="15"/>
    </row>
    <row r="30">
      <c r="A30" s="3" t="s">
        <v>31</v>
      </c>
      <c r="H30" s="16"/>
    </row>
    <row r="31">
      <c r="A31" s="3" t="s">
        <v>32</v>
      </c>
      <c r="H31" s="16"/>
    </row>
    <row r="32">
      <c r="A32" s="3" t="s">
        <v>33</v>
      </c>
      <c r="H32" s="16"/>
    </row>
    <row r="33">
      <c r="A33" s="3" t="s">
        <v>34</v>
      </c>
      <c r="H33" s="15"/>
    </row>
    <row r="34">
      <c r="A34" s="3" t="s">
        <v>35</v>
      </c>
      <c r="E34">
        <f>D11</f>
        <v>0.254</v>
      </c>
      <c r="H34" s="16"/>
    </row>
    <row r="36">
      <c r="A36" s="3" t="s">
        <v>36</v>
      </c>
    </row>
    <row r="37">
      <c r="A37" s="3" t="s">
        <v>37</v>
      </c>
      <c r="H37" s="17"/>
    </row>
    <row r="38">
      <c r="A38" s="3" t="s">
        <v>38</v>
      </c>
    </row>
    <row r="39">
      <c r="A39" s="3" t="s">
        <v>39</v>
      </c>
      <c r="H39" s="3" t="s">
        <v>40</v>
      </c>
    </row>
    <row r="40">
      <c r="A40" s="3" t="s">
        <v>41</v>
      </c>
      <c r="C40">
        <f>D4</f>
        <v>0.457</v>
      </c>
      <c r="D40" s="3">
        <v>0.0</v>
      </c>
      <c r="E40" s="18">
        <f>D12</f>
        <v>0.61</v>
      </c>
      <c r="H40" s="19" t="str">
        <f>HYPERLINK("http://wiki.ros.org/navigation/Tutorials/RobotSetup/TF","Setting up your robot using tf")</f>
        <v>Setting up your robot using tf</v>
      </c>
    </row>
    <row r="41">
      <c r="A41" s="3" t="s">
        <v>35</v>
      </c>
      <c r="H41" s="19" t="str">
        <f>HYPERLINK("https://answers.ros.org/question/237035/steering-axis-of-carlike-robot-with-teb_local_planner/","steering axis of carlike robot with teb_local_planner")</f>
        <v>steering axis of carlike robot with teb_local_planner</v>
      </c>
    </row>
    <row r="42">
      <c r="H42" s="19" t="str">
        <f>HYPERLINK("http://wiki.ros.org/teb_local_planner/Tutorials/Planning%20for%20car-like%20robots","Planning for car-like robots")</f>
        <v>Planning for car-like robots</v>
      </c>
    </row>
    <row r="45">
      <c r="A45" s="3" t="s">
        <v>42</v>
      </c>
      <c r="H45" s="3" t="s">
        <v>43</v>
      </c>
    </row>
    <row r="46">
      <c r="B46" s="20" t="s">
        <v>44</v>
      </c>
      <c r="H46" s="3" t="s">
        <v>45</v>
      </c>
    </row>
    <row r="47">
      <c r="B47" s="3" t="s">
        <v>46</v>
      </c>
      <c r="H47" s="3" t="s">
        <v>47</v>
      </c>
    </row>
    <row r="48">
      <c r="H48" s="3" t="s">
        <v>48</v>
      </c>
    </row>
    <row r="49">
      <c r="B49" s="3" t="s">
        <v>49</v>
      </c>
      <c r="H49" s="3" t="s">
        <v>50</v>
      </c>
    </row>
    <row r="50">
      <c r="B50" s="3" t="s">
        <v>51</v>
      </c>
      <c r="H50" s="3" t="s">
        <v>52</v>
      </c>
    </row>
    <row r="51">
      <c r="B51" s="3" t="s">
        <v>53</v>
      </c>
    </row>
    <row r="52">
      <c r="B52" s="3" t="s">
        <v>54</v>
      </c>
    </row>
    <row r="53">
      <c r="B53" s="3" t="s">
        <v>55</v>
      </c>
    </row>
    <row r="55">
      <c r="B55" s="3" t="s">
        <v>56</v>
      </c>
      <c r="D55" s="3" t="s">
        <v>57</v>
      </c>
    </row>
    <row r="72">
      <c r="B72" s="19" t="s">
        <v>58</v>
      </c>
      <c r="C72" s="4" t="s">
        <v>59</v>
      </c>
      <c r="D72" s="4" t="s">
        <v>60</v>
      </c>
      <c r="E72" s="4" t="s">
        <v>61</v>
      </c>
      <c r="F72" s="21"/>
    </row>
    <row r="73">
      <c r="B73" s="14" t="s">
        <v>62</v>
      </c>
      <c r="C73" s="4" t="s">
        <v>63</v>
      </c>
      <c r="D73" s="4" t="s">
        <v>64</v>
      </c>
      <c r="E73" s="4" t="s">
        <v>65</v>
      </c>
      <c r="F73" s="21"/>
    </row>
    <row r="74">
      <c r="B74" s="14" t="s">
        <v>66</v>
      </c>
      <c r="C74" s="21"/>
      <c r="D74" s="21"/>
      <c r="E74" s="21"/>
      <c r="F74" s="4" t="s">
        <v>67</v>
      </c>
    </row>
    <row r="75">
      <c r="C75" s="21">
        <f t="shared" ref="C75:E75" si="2">C76/100</f>
        <v>1.3</v>
      </c>
      <c r="D75" s="21">
        <f t="shared" si="2"/>
        <v>0.96</v>
      </c>
      <c r="E75" s="21">
        <f t="shared" si="2"/>
        <v>0.82</v>
      </c>
      <c r="F75" s="4" t="s">
        <v>68</v>
      </c>
    </row>
    <row r="76">
      <c r="C76" s="21">
        <f>3*38+16</f>
        <v>130</v>
      </c>
      <c r="D76" s="21">
        <f>38+38+20</f>
        <v>96</v>
      </c>
      <c r="E76" s="21">
        <f>2*38+6</f>
        <v>82</v>
      </c>
      <c r="F76" s="4" t="s">
        <v>69</v>
      </c>
    </row>
    <row r="77">
      <c r="B77" t="str">
        <f>CONCATENATE("     &lt;box size= ", char(34), " ", C75, " ", D75, " ", E75, char(34) , "/&gt;")</f>
        <v>     &lt;box size= " 1.3 0.96 0.82"/&gt;</v>
      </c>
    </row>
    <row r="79">
      <c r="B79" s="3" t="s">
        <v>70</v>
      </c>
    </row>
    <row r="80">
      <c r="B80" s="3" t="s">
        <v>71</v>
      </c>
    </row>
    <row r="81">
      <c r="B81" s="3" t="s">
        <v>72</v>
      </c>
    </row>
  </sheetData>
  <mergeCells count="4">
    <mergeCell ref="A2:B2"/>
    <mergeCell ref="A9:B9"/>
    <mergeCell ref="A14:B14"/>
    <mergeCell ref="A19:B19"/>
  </mergeCells>
  <hyperlinks>
    <hyperlink r:id="rId1" ref="A26"/>
    <hyperlink r:id="rId2" location="CA-dc2bb88543eec81bb676b780de9d4f07bd3e4cea_13" ref="B72"/>
    <hyperlink r:id="rId3" location="CA-dc2bb88543eec81bb676b780de9d4f07bd3e4cea_14" ref="B73"/>
    <hyperlink r:id="rId4" location="CA-dc2bb88543eec81bb676b780de9d4f07bd3e4cea_15" ref="B74"/>
  </hyperlinks>
  <drawing r:id="rId5"/>
</worksheet>
</file>