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bookViews>
    <workbookView xWindow="0" yWindow="456" windowWidth="23256" windowHeight="13176"/>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c r="E3" l="1"/>
  <c r="E9" s="1"/>
  <c r="E21" l="1"/>
  <c r="I5"/>
  <c r="H33"/>
  <c r="H32"/>
  <c r="H31"/>
  <c r="H30"/>
  <c r="H29"/>
  <c r="H28"/>
  <c r="H26"/>
  <c r="H20"/>
  <c r="H14"/>
  <c r="H8"/>
  <c r="F21" l="1"/>
  <c r="E22" s="1"/>
  <c r="H9"/>
  <c r="I6"/>
  <c r="H21" l="1"/>
  <c r="F22"/>
  <c r="H22" s="1"/>
  <c r="E23"/>
  <c r="H27"/>
  <c r="H10"/>
  <c r="H15"/>
  <c r="H13"/>
  <c r="J5"/>
  <c r="K5" s="1"/>
  <c r="L5" s="1"/>
  <c r="M5" s="1"/>
  <c r="N5" s="1"/>
  <c r="O5" s="1"/>
  <c r="P5" s="1"/>
  <c r="I4"/>
  <c r="F23" l="1"/>
  <c r="E25"/>
  <c r="F25" s="1"/>
  <c r="H25" s="1"/>
  <c r="H16"/>
  <c r="H11"/>
  <c r="H12"/>
  <c r="P4"/>
  <c r="Q5"/>
  <c r="R5" s="1"/>
  <c r="S5" s="1"/>
  <c r="T5" s="1"/>
  <c r="U5" s="1"/>
  <c r="V5" s="1"/>
  <c r="W5" s="1"/>
  <c r="J6"/>
  <c r="E24" l="1"/>
  <c r="F24" s="1"/>
  <c r="H24" s="1"/>
  <c r="H23"/>
  <c r="H19"/>
  <c r="H18"/>
  <c r="H17"/>
  <c r="W4"/>
  <c r="X5"/>
  <c r="Y5" s="1"/>
  <c r="Z5" s="1"/>
  <c r="AA5" s="1"/>
  <c r="AB5" s="1"/>
  <c r="AC5" s="1"/>
  <c r="AD5" s="1"/>
  <c r="K6"/>
  <c r="AE5" l="1"/>
  <c r="AF5" s="1"/>
  <c r="AG5" s="1"/>
  <c r="AH5" s="1"/>
  <c r="AI5" s="1"/>
  <c r="AJ5" s="1"/>
  <c r="AD4"/>
  <c r="L6"/>
  <c r="AK5" l="1"/>
  <c r="AL5" s="1"/>
  <c r="AM5" s="1"/>
  <c r="AN5" s="1"/>
  <c r="AO5" s="1"/>
  <c r="AP5" s="1"/>
  <c r="AQ5" s="1"/>
  <c r="M6"/>
  <c r="AR5" l="1"/>
  <c r="AS5" s="1"/>
  <c r="AK4"/>
  <c r="N6"/>
  <c r="AT5" l="1"/>
  <c r="AS6"/>
  <c r="AR4"/>
  <c r="O6"/>
  <c r="AU5" l="1"/>
  <c r="AT6"/>
  <c r="AV5" l="1"/>
  <c r="AU6"/>
  <c r="P6"/>
  <c r="Q6"/>
  <c r="AW5" l="1"/>
  <c r="AV6"/>
  <c r="R6"/>
  <c r="AX5" l="1"/>
  <c r="AY5" s="1"/>
  <c r="AW6"/>
  <c r="S6"/>
  <c r="AY6" l="1"/>
  <c r="AZ5"/>
  <c r="AY4"/>
  <c r="AX6"/>
  <c r="T6"/>
  <c r="BA5" l="1"/>
  <c r="AZ6"/>
  <c r="U6"/>
  <c r="BA6" l="1"/>
  <c r="BB5"/>
  <c r="V6"/>
  <c r="BB6" l="1"/>
  <c r="BC5"/>
  <c r="W6"/>
  <c r="BC6" l="1"/>
  <c r="BD5"/>
  <c r="X6"/>
  <c r="BE5" l="1"/>
  <c r="BD6"/>
  <c r="Y6"/>
  <c r="BE6" l="1"/>
  <c r="BF5"/>
  <c r="Z6"/>
  <c r="BF6" l="1"/>
  <c r="BG5"/>
  <c r="BF4"/>
  <c r="AA6"/>
  <c r="BG6" l="1"/>
  <c r="BH5"/>
  <c r="AB6"/>
  <c r="BI5" l="1"/>
  <c r="BH6"/>
  <c r="AC6"/>
  <c r="BJ5" l="1"/>
  <c r="BI6"/>
  <c r="AD6"/>
  <c r="BK5" l="1"/>
  <c r="BJ6"/>
  <c r="AE6"/>
  <c r="BL5" l="1"/>
  <c r="BK6"/>
  <c r="AF6"/>
  <c r="BL6" l="1"/>
  <c r="AG6"/>
  <c r="AH6" l="1"/>
  <c r="AI6" l="1"/>
  <c r="AJ6" l="1"/>
  <c r="AK6" l="1"/>
  <c r="AL6" l="1"/>
  <c r="AM6" l="1"/>
  <c r="AN6" l="1"/>
  <c r="AO6" l="1"/>
  <c r="AP6" l="1"/>
  <c r="AQ6" l="1"/>
  <c r="AR6" l="1"/>
</calcChain>
</file>

<file path=xl/sharedStrings.xml><?xml version="1.0" encoding="utf-8"?>
<sst xmlns="http://schemas.openxmlformats.org/spreadsheetml/2006/main" count="87" uniqueCount="64">
  <si>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</si>
  <si>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</si>
  <si>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</si>
  <si>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</si>
  <si>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</si>
  <si>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</si>
  <si>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</si>
  <si>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</si>
  <si>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</si>
  <si>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</si>
  <si>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</si>
  <si>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</si>
  <si>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</si>
  <si>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</si>
  <si>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</si>
  <si>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</si>
  <si>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</si>
  <si>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</si>
  <si>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</si>
  <si>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</si>
  <si>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</si>
  <si>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</si>
  <si>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</si>
  <si>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</si>
  <si>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</si>
  <si>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</si>
  <si>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</si>
  <si>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</si>
  <si>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</si>
  <si>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</si>
  <si>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</si>
  <si>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</si>
  <si>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</si>
  <si>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</si>
  <si>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</si>
  <si>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</si>
  <si>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</si>
  <si>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</si>
  <si>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</si>
  <si>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</si>
  <si>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</si>
  <si>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</si>
  <si>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</si>
  <si>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</si>
  <si>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</si>
  <si>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</si>
  <si>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</si>
  <si>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B</t>
  </si>
  <si>
    <t>Greg</t>
  </si>
  <si>
    <t>Business Rules</t>
  </si>
  <si>
    <t xml:space="preserve">Megha </t>
  </si>
  <si>
    <t xml:space="preserve">E-commerce Website </t>
  </si>
  <si>
    <t xml:space="preserve">Phase 1: Constructing the layout for the E-commerce Website </t>
  </si>
  <si>
    <t>Delete page</t>
  </si>
  <si>
    <t>Danni</t>
  </si>
  <si>
    <t>UI for View page and cart page</t>
  </si>
  <si>
    <t>ERD Diagram, UML diagram and outline of project</t>
  </si>
  <si>
    <t xml:space="preserve">View page(backend) </t>
  </si>
  <si>
    <t>Cart page(backend)</t>
  </si>
  <si>
    <t>Create page (frontend and backend)</t>
  </si>
  <si>
    <t>Phase 2: Building User Interface and database connectivity</t>
  </si>
  <si>
    <t>Order details page and admin-dashboard UI</t>
  </si>
  <si>
    <t>Update page (frontend and backend)</t>
  </si>
  <si>
    <t>DDL Commands, Registeration and login page (frontend and backend)</t>
  </si>
</sst>
</file>

<file path=xl/styles.xml><?xml version="1.0" encoding="utf-8"?>
<styleSheet xmlns="http://schemas.openxmlformats.org/spreadsheetml/2006/main">
  <numFmts count="5">
    <numFmt numFmtId="164" formatCode="_(* #,##0.00_);_(* \(#,##0.00\);_(* &quot;-&quot;??_);_(@_)"/>
    <numFmt numFmtId="165" formatCode="m/d/yy;@"/>
    <numFmt numFmtId="166" formatCode="ddd\,\ m/d/yyyy"/>
    <numFmt numFmtId="167" formatCode="mmm\ d\,\ yyyy"/>
    <numFmt numFmtId="168"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BL36"/>
  <sheetViews>
    <sheetView showGridLines="0" tabSelected="1" showRuler="0" zoomScalePageLayoutView="70" workbookViewId="0">
      <pane ySplit="6" topLeftCell="A8" activePane="bottomLeft" state="frozen"/>
      <selection pane="bottomLeft" activeCell="B11" sqref="B11"/>
    </sheetView>
  </sheetViews>
  <sheetFormatPr defaultColWidth="8.77734375" defaultRowHeight="30" customHeight="1"/>
  <cols>
    <col min="1" max="1" width="2.6640625" style="58" customWidth="1"/>
    <col min="2" max="2" width="37.6640625" customWidth="1"/>
    <col min="3" max="3" width="23.21875" customWidth="1"/>
    <col min="4" max="4" width="10.6640625" customWidth="1"/>
    <col min="5" max="5" width="10.44140625" style="5" customWidth="1"/>
    <col min="6" max="6" width="10.44140625" customWidth="1"/>
    <col min="7" max="7" width="2.6640625" customWidth="1"/>
    <col min="8" max="8" width="6.109375" hidden="1" customWidth="1"/>
    <col min="9" max="64" width="2.44140625" customWidth="1"/>
    <col min="69" max="70" width="10.33203125"/>
  </cols>
  <sheetData>
    <row r="1" spans="1:64" ht="30" customHeight="1">
      <c r="A1" s="59" t="s">
        <v>38</v>
      </c>
      <c r="B1" s="63" t="s">
        <v>51</v>
      </c>
      <c r="C1" s="1"/>
      <c r="D1" s="2"/>
      <c r="E1" s="4"/>
      <c r="F1" s="47"/>
      <c r="H1" s="2"/>
      <c r="I1" s="14" t="s">
        <v>18</v>
      </c>
    </row>
    <row r="2" spans="1:64" ht="30" customHeight="1">
      <c r="A2" s="58" t="s">
        <v>32</v>
      </c>
      <c r="B2" s="64" t="s">
        <v>47</v>
      </c>
      <c r="I2" s="61" t="s">
        <v>23</v>
      </c>
    </row>
    <row r="3" spans="1:64" ht="30" customHeight="1">
      <c r="A3" s="58" t="s">
        <v>39</v>
      </c>
      <c r="B3" s="65" t="s">
        <v>29</v>
      </c>
      <c r="C3" s="86" t="s">
        <v>6</v>
      </c>
      <c r="D3" s="87"/>
      <c r="E3" s="92">
        <f ca="1">TODAY()</f>
        <v>43572</v>
      </c>
      <c r="F3" s="92"/>
    </row>
    <row r="4" spans="1:64" ht="30" customHeight="1">
      <c r="A4" s="59" t="s">
        <v>40</v>
      </c>
      <c r="C4" s="86" t="s">
        <v>13</v>
      </c>
      <c r="D4" s="87"/>
      <c r="E4" s="7">
        <v>1</v>
      </c>
      <c r="I4" s="89">
        <f ca="1">I5</f>
        <v>43570</v>
      </c>
      <c r="J4" s="90"/>
      <c r="K4" s="90"/>
      <c r="L4" s="90"/>
      <c r="M4" s="90"/>
      <c r="N4" s="90"/>
      <c r="O4" s="91"/>
      <c r="P4" s="89">
        <f ca="1">P5</f>
        <v>43577</v>
      </c>
      <c r="Q4" s="90"/>
      <c r="R4" s="90"/>
      <c r="S4" s="90"/>
      <c r="T4" s="90"/>
      <c r="U4" s="90"/>
      <c r="V4" s="91"/>
      <c r="W4" s="89">
        <f ca="1">W5</f>
        <v>43584</v>
      </c>
      <c r="X4" s="90"/>
      <c r="Y4" s="90"/>
      <c r="Z4" s="90"/>
      <c r="AA4" s="90"/>
      <c r="AB4" s="90"/>
      <c r="AC4" s="91"/>
      <c r="AD4" s="89">
        <f ca="1">AD5</f>
        <v>43591</v>
      </c>
      <c r="AE4" s="90"/>
      <c r="AF4" s="90"/>
      <c r="AG4" s="90"/>
      <c r="AH4" s="90"/>
      <c r="AI4" s="90"/>
      <c r="AJ4" s="91"/>
      <c r="AK4" s="89">
        <f ca="1">AK5</f>
        <v>43598</v>
      </c>
      <c r="AL4" s="90"/>
      <c r="AM4" s="90"/>
      <c r="AN4" s="90"/>
      <c r="AO4" s="90"/>
      <c r="AP4" s="90"/>
      <c r="AQ4" s="91"/>
      <c r="AR4" s="89">
        <f ca="1">AR5</f>
        <v>43605</v>
      </c>
      <c r="AS4" s="90"/>
      <c r="AT4" s="90"/>
      <c r="AU4" s="90"/>
      <c r="AV4" s="90"/>
      <c r="AW4" s="90"/>
      <c r="AX4" s="91"/>
      <c r="AY4" s="89">
        <f ca="1">AY5</f>
        <v>43612</v>
      </c>
      <c r="AZ4" s="90"/>
      <c r="BA4" s="90"/>
      <c r="BB4" s="90"/>
      <c r="BC4" s="90"/>
      <c r="BD4" s="90"/>
      <c r="BE4" s="91"/>
      <c r="BF4" s="89">
        <f ca="1">BF5</f>
        <v>43619</v>
      </c>
      <c r="BG4" s="90"/>
      <c r="BH4" s="90"/>
      <c r="BI4" s="90"/>
      <c r="BJ4" s="90"/>
      <c r="BK4" s="90"/>
      <c r="BL4" s="91"/>
    </row>
    <row r="5" spans="1:64" ht="15" customHeight="1">
      <c r="A5" s="59" t="s">
        <v>41</v>
      </c>
      <c r="B5" s="88"/>
      <c r="C5" s="88"/>
      <c r="D5" s="88"/>
      <c r="E5" s="88"/>
      <c r="F5" s="88"/>
      <c r="G5" s="88"/>
      <c r="I5" s="11">
        <f ca="1">Project_Start-WEEKDAY(Project_Start,1)+2+7*(Display_Week-1)</f>
        <v>43570</v>
      </c>
      <c r="J5" s="10">
        <f ca="1">I5+1</f>
        <v>43571</v>
      </c>
      <c r="K5" s="10">
        <f t="shared" ref="K5:AX5" ca="1" si="0">J5+1</f>
        <v>43572</v>
      </c>
      <c r="L5" s="10">
        <f t="shared" ca="1" si="0"/>
        <v>43573</v>
      </c>
      <c r="M5" s="10">
        <f t="shared" ca="1" si="0"/>
        <v>43574</v>
      </c>
      <c r="N5" s="10">
        <f t="shared" ca="1" si="0"/>
        <v>43575</v>
      </c>
      <c r="O5" s="12">
        <f t="shared" ca="1" si="0"/>
        <v>43576</v>
      </c>
      <c r="P5" s="11">
        <f ca="1">O5+1</f>
        <v>43577</v>
      </c>
      <c r="Q5" s="10">
        <f ca="1">P5+1</f>
        <v>43578</v>
      </c>
      <c r="R5" s="10">
        <f t="shared" ca="1" si="0"/>
        <v>43579</v>
      </c>
      <c r="S5" s="10">
        <f t="shared" ca="1" si="0"/>
        <v>43580</v>
      </c>
      <c r="T5" s="10">
        <f t="shared" ca="1" si="0"/>
        <v>43581</v>
      </c>
      <c r="U5" s="10">
        <f t="shared" ca="1" si="0"/>
        <v>43582</v>
      </c>
      <c r="V5" s="12">
        <f t="shared" ca="1" si="0"/>
        <v>43583</v>
      </c>
      <c r="W5" s="11">
        <f ca="1">V5+1</f>
        <v>43584</v>
      </c>
      <c r="X5" s="10">
        <f ca="1">W5+1</f>
        <v>43585</v>
      </c>
      <c r="Y5" s="10">
        <f t="shared" ca="1" si="0"/>
        <v>43586</v>
      </c>
      <c r="Z5" s="10">
        <f t="shared" ca="1" si="0"/>
        <v>43587</v>
      </c>
      <c r="AA5" s="10">
        <f t="shared" ca="1" si="0"/>
        <v>43588</v>
      </c>
      <c r="AB5" s="10">
        <f t="shared" ca="1" si="0"/>
        <v>43589</v>
      </c>
      <c r="AC5" s="12">
        <f t="shared" ca="1" si="0"/>
        <v>43590</v>
      </c>
      <c r="AD5" s="11">
        <f ca="1">AC5+1</f>
        <v>43591</v>
      </c>
      <c r="AE5" s="10">
        <f ca="1">AD5+1</f>
        <v>43592</v>
      </c>
      <c r="AF5" s="10">
        <f t="shared" ca="1" si="0"/>
        <v>43593</v>
      </c>
      <c r="AG5" s="10">
        <f t="shared" ca="1" si="0"/>
        <v>43594</v>
      </c>
      <c r="AH5" s="10">
        <f t="shared" ca="1" si="0"/>
        <v>43595</v>
      </c>
      <c r="AI5" s="10">
        <f t="shared" ca="1" si="0"/>
        <v>43596</v>
      </c>
      <c r="AJ5" s="12">
        <f t="shared" ca="1" si="0"/>
        <v>43597</v>
      </c>
      <c r="AK5" s="11">
        <f ca="1">AJ5+1</f>
        <v>43598</v>
      </c>
      <c r="AL5" s="10">
        <f ca="1">AK5+1</f>
        <v>43599</v>
      </c>
      <c r="AM5" s="10">
        <f t="shared" ca="1" si="0"/>
        <v>43600</v>
      </c>
      <c r="AN5" s="10">
        <f t="shared" ca="1" si="0"/>
        <v>43601</v>
      </c>
      <c r="AO5" s="10">
        <f t="shared" ca="1" si="0"/>
        <v>43602</v>
      </c>
      <c r="AP5" s="10">
        <f t="shared" ca="1" si="0"/>
        <v>43603</v>
      </c>
      <c r="AQ5" s="12">
        <f t="shared" ca="1" si="0"/>
        <v>43604</v>
      </c>
      <c r="AR5" s="11">
        <f ca="1">AQ5+1</f>
        <v>43605</v>
      </c>
      <c r="AS5" s="10">
        <f ca="1">AR5+1</f>
        <v>43606</v>
      </c>
      <c r="AT5" s="10">
        <f t="shared" ca="1" si="0"/>
        <v>43607</v>
      </c>
      <c r="AU5" s="10">
        <f t="shared" ca="1" si="0"/>
        <v>43608</v>
      </c>
      <c r="AV5" s="10">
        <f t="shared" ca="1" si="0"/>
        <v>43609</v>
      </c>
      <c r="AW5" s="10">
        <f t="shared" ca="1" si="0"/>
        <v>43610</v>
      </c>
      <c r="AX5" s="12">
        <f t="shared" ca="1" si="0"/>
        <v>43611</v>
      </c>
      <c r="AY5" s="11">
        <f ca="1">AX5+1</f>
        <v>43612</v>
      </c>
      <c r="AZ5" s="10">
        <f ca="1">AY5+1</f>
        <v>43613</v>
      </c>
      <c r="BA5" s="10">
        <f t="shared" ref="BA5:BE5" ca="1" si="1">AZ5+1</f>
        <v>43614</v>
      </c>
      <c r="BB5" s="10">
        <f t="shared" ca="1" si="1"/>
        <v>43615</v>
      </c>
      <c r="BC5" s="10">
        <f t="shared" ca="1" si="1"/>
        <v>43616</v>
      </c>
      <c r="BD5" s="10">
        <f t="shared" ca="1" si="1"/>
        <v>43617</v>
      </c>
      <c r="BE5" s="12">
        <f t="shared" ca="1" si="1"/>
        <v>43618</v>
      </c>
      <c r="BF5" s="11">
        <f ca="1">BE5+1</f>
        <v>43619</v>
      </c>
      <c r="BG5" s="10">
        <f ca="1">BF5+1</f>
        <v>43620</v>
      </c>
      <c r="BH5" s="10">
        <f t="shared" ref="BH5:BL5" ca="1" si="2">BG5+1</f>
        <v>43621</v>
      </c>
      <c r="BI5" s="10">
        <f t="shared" ca="1" si="2"/>
        <v>43622</v>
      </c>
      <c r="BJ5" s="10">
        <f t="shared" ca="1" si="2"/>
        <v>43623</v>
      </c>
      <c r="BK5" s="10">
        <f t="shared" ca="1" si="2"/>
        <v>43624</v>
      </c>
      <c r="BL5" s="12">
        <f t="shared" ca="1" si="2"/>
        <v>43625</v>
      </c>
    </row>
    <row r="6" spans="1:64" ht="30" customHeight="1" thickBot="1">
      <c r="A6" s="59" t="s">
        <v>42</v>
      </c>
      <c r="B6" s="8" t="s">
        <v>14</v>
      </c>
      <c r="C6" s="9" t="s">
        <v>8</v>
      </c>
      <c r="D6" s="9" t="s">
        <v>7</v>
      </c>
      <c r="E6" s="9" t="s">
        <v>10</v>
      </c>
      <c r="F6" s="9" t="s">
        <v>11</v>
      </c>
      <c r="G6" s="9"/>
      <c r="H6" s="9" t="s">
        <v>12</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c r="A7" s="58" t="s">
        <v>37</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c r="A8" s="59" t="s">
        <v>43</v>
      </c>
      <c r="B8" s="18" t="s">
        <v>52</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c r="A9" s="59" t="s">
        <v>44</v>
      </c>
      <c r="B9" s="85" t="s">
        <v>49</v>
      </c>
      <c r="C9" s="84" t="s">
        <v>48</v>
      </c>
      <c r="D9" s="22">
        <v>0.9</v>
      </c>
      <c r="E9" s="66">
        <f ca="1">Project_Start</f>
        <v>43572</v>
      </c>
      <c r="F9" s="66"/>
      <c r="G9" s="17"/>
      <c r="H9" s="17" t="str">
        <f t="shared" ca="1" si="6"/>
        <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c r="A10" s="59" t="s">
        <v>45</v>
      </c>
      <c r="B10" s="85" t="s">
        <v>56</v>
      </c>
      <c r="C10" s="84" t="s">
        <v>50</v>
      </c>
      <c r="D10" s="22">
        <v>1</v>
      </c>
      <c r="E10" s="66">
        <v>43558</v>
      </c>
      <c r="F10" s="66"/>
      <c r="G10" s="17"/>
      <c r="H10" s="17" t="str">
        <f t="shared" si="6"/>
        <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c r="A11" s="58"/>
      <c r="B11" s="85" t="s">
        <v>63</v>
      </c>
      <c r="C11" s="84" t="s">
        <v>50</v>
      </c>
      <c r="D11" s="22">
        <v>0.8</v>
      </c>
      <c r="E11" s="66">
        <v>43566</v>
      </c>
      <c r="F11" s="66"/>
      <c r="G11" s="17"/>
      <c r="H11" s="17" t="str">
        <f t="shared" si="6"/>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c r="A12" s="58"/>
      <c r="B12" s="85" t="s">
        <v>55</v>
      </c>
      <c r="C12" s="84" t="s">
        <v>48</v>
      </c>
      <c r="D12" s="22"/>
      <c r="E12" s="66"/>
      <c r="F12" s="66"/>
      <c r="G12" s="17"/>
      <c r="H12" s="17" t="str">
        <f t="shared" si="6"/>
        <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c r="A13" s="58"/>
      <c r="B13" s="85" t="s">
        <v>53</v>
      </c>
      <c r="C13" s="72" t="s">
        <v>54</v>
      </c>
      <c r="D13" s="22"/>
      <c r="E13" s="66"/>
      <c r="F13" s="66"/>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c r="A14" s="59" t="s">
        <v>46</v>
      </c>
      <c r="B14" s="23" t="s">
        <v>60</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c r="A15" s="59"/>
      <c r="B15" s="80" t="s">
        <v>59</v>
      </c>
      <c r="C15" s="74" t="s">
        <v>50</v>
      </c>
      <c r="D15" s="27"/>
      <c r="E15" s="67"/>
      <c r="F15" s="67"/>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c r="A16" s="58"/>
      <c r="B16" s="80" t="s">
        <v>57</v>
      </c>
      <c r="C16" s="74" t="s">
        <v>48</v>
      </c>
      <c r="D16" s="27"/>
      <c r="E16" s="67"/>
      <c r="F16" s="67"/>
      <c r="G16" s="17"/>
      <c r="H16" s="17" t="str">
        <f t="shared" si="6"/>
        <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c r="A17" s="58"/>
      <c r="B17" s="80" t="s">
        <v>61</v>
      </c>
      <c r="C17" s="74" t="s">
        <v>50</v>
      </c>
      <c r="D17" s="27">
        <v>0.1</v>
      </c>
      <c r="E17" s="67">
        <v>43570</v>
      </c>
      <c r="F17" s="67"/>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c r="A18" s="58"/>
      <c r="B18" s="80" t="s">
        <v>62</v>
      </c>
      <c r="C18" s="74"/>
      <c r="D18" s="27"/>
      <c r="E18" s="67"/>
      <c r="F18" s="67"/>
      <c r="G18" s="17"/>
      <c r="H18" s="17" t="str">
        <f t="shared" si="6"/>
        <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c r="A19" s="58"/>
      <c r="B19" s="80" t="s">
        <v>58</v>
      </c>
      <c r="C19" s="74" t="s">
        <v>48</v>
      </c>
      <c r="D19" s="27"/>
      <c r="E19" s="67"/>
      <c r="F19" s="67"/>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c r="A20" s="58" t="s">
        <v>34</v>
      </c>
      <c r="B20" s="28" t="s">
        <v>15</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c r="A21" s="58"/>
      <c r="B21" s="81" t="s">
        <v>3</v>
      </c>
      <c r="C21" s="76"/>
      <c r="D21" s="32"/>
      <c r="E21" s="68">
        <f ca="1">E9+15</f>
        <v>43587</v>
      </c>
      <c r="F21" s="68">
        <f ca="1">E21+5</f>
        <v>43592</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c r="A22" s="58"/>
      <c r="B22" s="81" t="s">
        <v>4</v>
      </c>
      <c r="C22" s="76"/>
      <c r="D22" s="32"/>
      <c r="E22" s="68">
        <f ca="1">F21+1</f>
        <v>43593</v>
      </c>
      <c r="F22" s="68">
        <f ca="1">E22+4</f>
        <v>43597</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c r="A23" s="58"/>
      <c r="B23" s="81" t="s">
        <v>0</v>
      </c>
      <c r="C23" s="76"/>
      <c r="D23" s="32"/>
      <c r="E23" s="68">
        <f ca="1">E22+5</f>
        <v>43598</v>
      </c>
      <c r="F23" s="68">
        <f ca="1">E23+5</f>
        <v>43603</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c r="A24" s="58"/>
      <c r="B24" s="81" t="s">
        <v>1</v>
      </c>
      <c r="C24" s="76"/>
      <c r="D24" s="32"/>
      <c r="E24" s="68">
        <f ca="1">F23+1</f>
        <v>43604</v>
      </c>
      <c r="F24" s="68">
        <f ca="1">E24+4</f>
        <v>43608</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c r="A25" s="58"/>
      <c r="B25" s="81" t="s">
        <v>2</v>
      </c>
      <c r="C25" s="76"/>
      <c r="D25" s="32"/>
      <c r="E25" s="68">
        <f ca="1">E23</f>
        <v>43598</v>
      </c>
      <c r="F25" s="68">
        <f ca="1">E25+4</f>
        <v>43602</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c r="A26" s="58" t="s">
        <v>34</v>
      </c>
      <c r="B26" s="33" t="s">
        <v>27</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c r="A27" s="58"/>
      <c r="B27" s="82" t="s">
        <v>3</v>
      </c>
      <c r="C27" s="78"/>
      <c r="D27" s="37"/>
      <c r="E27" s="69" t="s">
        <v>33</v>
      </c>
      <c r="F27" s="69" t="s">
        <v>33</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c r="A28" s="58"/>
      <c r="B28" s="82" t="s">
        <v>4</v>
      </c>
      <c r="C28" s="78"/>
      <c r="D28" s="37"/>
      <c r="E28" s="69" t="s">
        <v>33</v>
      </c>
      <c r="F28" s="69" t="s">
        <v>33</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c r="A29" s="58"/>
      <c r="B29" s="82" t="s">
        <v>0</v>
      </c>
      <c r="C29" s="78"/>
      <c r="D29" s="37"/>
      <c r="E29" s="69" t="s">
        <v>33</v>
      </c>
      <c r="F29" s="69" t="s">
        <v>33</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c r="A30" s="58"/>
      <c r="B30" s="82" t="s">
        <v>1</v>
      </c>
      <c r="C30" s="78"/>
      <c r="D30" s="37"/>
      <c r="E30" s="69" t="s">
        <v>33</v>
      </c>
      <c r="F30" s="69" t="s">
        <v>33</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c r="A31" s="58"/>
      <c r="B31" s="82" t="s">
        <v>2</v>
      </c>
      <c r="C31" s="78"/>
      <c r="D31" s="37"/>
      <c r="E31" s="69" t="s">
        <v>33</v>
      </c>
      <c r="F31" s="69" t="s">
        <v>33</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c r="A32" s="58" t="s">
        <v>36</v>
      </c>
      <c r="B32" s="83"/>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c r="A33" s="59" t="s">
        <v>35</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c r="G34" s="6"/>
    </row>
    <row r="35" spans="1:64" ht="30" customHeight="1">
      <c r="C35" s="14"/>
      <c r="F35" s="60"/>
    </row>
    <row r="36" spans="1:64" ht="30" customHeight="1">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B16"/>
  <sheetViews>
    <sheetView showGridLines="0" workbookViewId="0"/>
  </sheetViews>
  <sheetFormatPr defaultColWidth="9.109375" defaultRowHeight="13.8"/>
  <cols>
    <col min="1" max="1" width="87.109375" style="48" customWidth="1"/>
    <col min="2" max="16384" width="9.109375" style="2"/>
  </cols>
  <sheetData>
    <row r="1" spans="1:2" ht="46.5" customHeight="1"/>
    <row r="2" spans="1:2" s="50" customFormat="1" ht="15.6">
      <c r="A2" s="49" t="s">
        <v>18</v>
      </c>
      <c r="B2" s="49"/>
    </row>
    <row r="3" spans="1:2" s="54" customFormat="1" ht="27" customHeight="1">
      <c r="A3" s="55" t="s">
        <v>23</v>
      </c>
      <c r="B3" s="55"/>
    </row>
    <row r="4" spans="1:2" s="51" customFormat="1" ht="25.8">
      <c r="A4" s="52" t="s">
        <v>17</v>
      </c>
    </row>
    <row r="5" spans="1:2" ht="73.95" customHeight="1">
      <c r="A5" s="53" t="s">
        <v>26</v>
      </c>
    </row>
    <row r="6" spans="1:2" ht="26.25" customHeight="1">
      <c r="A6" s="52" t="s">
        <v>31</v>
      </c>
    </row>
    <row r="7" spans="1:2" s="48" customFormat="1" ht="205.05" customHeight="1">
      <c r="A7" s="57" t="s">
        <v>30</v>
      </c>
    </row>
    <row r="8" spans="1:2" s="51" customFormat="1" ht="25.8">
      <c r="A8" s="52" t="s">
        <v>19</v>
      </c>
    </row>
    <row r="9" spans="1:2" ht="57.6">
      <c r="A9" s="53" t="s">
        <v>28</v>
      </c>
    </row>
    <row r="10" spans="1:2" s="48" customFormat="1" ht="28.05" customHeight="1">
      <c r="A10" s="56" t="s">
        <v>25</v>
      </c>
    </row>
    <row r="11" spans="1:2" s="51" customFormat="1" ht="25.8">
      <c r="A11" s="52" t="s">
        <v>16</v>
      </c>
    </row>
    <row r="12" spans="1:2" ht="28.8">
      <c r="A12" s="53" t="s">
        <v>24</v>
      </c>
    </row>
    <row r="13" spans="1:2" s="48" customFormat="1" ht="28.05" customHeight="1">
      <c r="A13" s="56" t="s">
        <v>9</v>
      </c>
    </row>
    <row r="14" spans="1:2" s="51" customFormat="1" ht="25.8">
      <c r="A14" s="52" t="s">
        <v>20</v>
      </c>
    </row>
    <row r="15" spans="1:2" ht="75" customHeight="1">
      <c r="A15" s="53" t="s">
        <v>21</v>
      </c>
    </row>
    <row r="16" spans="1:2" ht="72">
      <c r="A16" s="53" t="s">
        <v>22</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2019-04-17T15:00:08Z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