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883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  <sheet xmlns:r="http://schemas.openxmlformats.org/officeDocument/2006/relationships" name="Map (3)" sheetId="4" state="visible" r:id="rId4"/>
    <sheet xmlns:r="http://schemas.openxmlformats.org/officeDocument/2006/relationships" name="Map (4)" sheetId="5" state="visible" r:id="rId5"/>
  </sheets>
  <definedNames>
    <definedName name="_2360" localSheetId="0">#REF!</definedName>
    <definedName name="_2360" localSheetId="2">#REF!</definedName>
    <definedName name="_2360" localSheetId="3">#REF!</definedName>
    <definedName name="_2360" localSheetId="4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  <definedName name="_xlnm.Print_Area" localSheetId="3">'Map (3)'!$A$1:$BY$45</definedName>
    <definedName name="_xlnm.Print_Area" localSheetId="4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;;;"/>
    <numFmt numFmtId="165" formatCode="m/d/yy;@"/>
    <numFmt numFmtId="166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6" fontId="3" fillId="0" borderId="10" applyAlignment="1" pivotButton="0" quotePrefix="0" xfId="0">
      <alignment horizontal="center" vertical="center"/>
    </xf>
    <xf numFmtId="166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3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3" fillId="0" borderId="8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1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3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7" applyAlignment="1" pivotButton="0" quotePrefix="0" xfId="0">
      <alignment horizontal="center" vertical="center"/>
    </xf>
    <xf numFmtId="0" fontId="0" fillId="0" borderId="8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91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9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6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9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3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9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9" applyAlignment="1" applyProtection="1" pivotButton="0" quotePrefix="0" xfId="0">
      <alignment horizontal="center" vertical="center"/>
      <protection locked="0" hidden="0"/>
    </xf>
    <xf numFmtId="0" fontId="3" fillId="0" borderId="89" applyAlignment="1" pivotButton="0" quotePrefix="0" xfId="0">
      <alignment horizontal="center" vertical="center"/>
    </xf>
    <xf numFmtId="0" fontId="7" fillId="3" borderId="98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91" applyAlignment="1" pivotButton="0" quotePrefix="0" xfId="0">
      <alignment horizontal="center" vertical="center"/>
    </xf>
    <xf numFmtId="0" fontId="7" fillId="4" borderId="99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14" fontId="4" fillId="2" borderId="89" applyAlignment="1" applyProtection="1" pivotButton="0" quotePrefix="0" xfId="1">
      <alignment horizontal="left" vertical="center"/>
      <protection locked="0" hidden="0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91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W17" sqref="W17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22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r="2" ht="13.5" customHeight="1" s="92" thickTop="1">
      <c r="A2" s="14" t="n"/>
      <c r="B2" s="15" t="inlineStr">
        <is>
          <t>Survey No</t>
        </is>
      </c>
      <c r="C2" s="269" t="inlineStr">
        <is>
          <t>INIS-110819-620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FE-2 Fan and Duct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r="3" ht="13.5" customHeight="1" s="92">
      <c r="A3" s="16" t="n"/>
      <c r="B3" s="17" t="inlineStr">
        <is>
          <t>Date</t>
        </is>
      </c>
      <c r="C3" s="275" t="n">
        <v>43776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r="4" ht="13.5" customHeight="1" s="92" thickBot="1">
      <c r="A4" s="18" t="n"/>
      <c r="B4" s="19" t="inlineStr">
        <is>
          <t>Survey Tech</t>
        </is>
      </c>
      <c r="C4" s="282" t="inlineStr">
        <is>
          <t>A. Peden/R. Florence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r="5" ht="13.5" customHeight="1" s="92" thickTop="1">
      <c r="A5" s="20" t="n"/>
      <c r="B5" s="19" t="inlineStr">
        <is>
          <t>Count Room Tech</t>
        </is>
      </c>
      <c r="C5" s="282" t="inlineStr">
        <is>
          <t>N/A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82" t="inlineStr">
        <is>
          <t>N/A</t>
        </is>
      </c>
      <c r="D6" s="276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82" t="inlineStr">
        <is>
          <t xml:space="preserve">Characterization </t>
        </is>
      </c>
      <c r="D7" s="276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90" t="inlineStr">
        <is>
          <t>2360/43-93</t>
        </is>
      </c>
      <c r="M7" s="291" t="n"/>
      <c r="N7" s="292">
        <f>IF(L7="","",L7)</f>
        <v/>
      </c>
      <c r="O7" s="293" t="n"/>
      <c r="P7" s="294" t="n"/>
      <c r="Q7" s="291" t="n"/>
      <c r="R7" s="295" t="n"/>
      <c r="S7" s="296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7" t="inlineStr">
        <is>
          <t>None</t>
        </is>
      </c>
      <c r="D8" s="298" t="n"/>
      <c r="E8" s="52" t="n"/>
      <c r="F8" s="53" t="n"/>
      <c r="G8" s="49" t="n"/>
      <c r="H8" s="50" t="inlineStr">
        <is>
          <t>Instrument SN</t>
        </is>
      </c>
      <c r="I8" s="126" t="n">
        <v>172045</v>
      </c>
      <c r="J8" s="126" t="n"/>
      <c r="K8" s="128" t="n"/>
      <c r="L8" s="299" t="inlineStr">
        <is>
          <t>227431/PR289429</t>
        </is>
      </c>
      <c r="M8" s="300" t="n"/>
      <c r="N8" s="299">
        <f>IF(L8="","",L8)</f>
        <v/>
      </c>
      <c r="O8" s="300" t="n"/>
      <c r="P8" s="301" t="n"/>
      <c r="Q8" s="300" t="n"/>
      <c r="R8" s="302" t="n"/>
      <c r="S8" s="276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43995</v>
      </c>
      <c r="J9" s="156" t="n"/>
      <c r="K9" s="129" t="n"/>
      <c r="L9" s="303" t="n">
        <v>44055</v>
      </c>
      <c r="M9" s="300" t="n"/>
      <c r="N9" s="304">
        <f>IF(L9="","",L9)</f>
        <v/>
      </c>
      <c r="O9" s="300" t="n"/>
      <c r="P9" s="305" t="n"/>
      <c r="Q9" s="300" t="n"/>
      <c r="R9" s="306" t="n"/>
      <c r="S9" s="276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7" t="n">
        <v>0.2218</v>
      </c>
      <c r="M10" s="300" t="n"/>
      <c r="N10" s="308" t="n">
        <v>0.5600000000000001</v>
      </c>
      <c r="O10" s="309" t="n"/>
      <c r="P10" s="310" t="n"/>
      <c r="Q10" s="300" t="n"/>
      <c r="R10" s="311" t="n"/>
      <c r="S10" s="276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5600</v>
      </c>
      <c r="J11" s="130" t="n"/>
      <c r="K11" s="131" t="n"/>
      <c r="L11" s="312" t="n">
        <v>0</v>
      </c>
      <c r="M11" s="300" t="n"/>
      <c r="N11" s="312" t="n">
        <v>294</v>
      </c>
      <c r="O11" s="300" t="n"/>
      <c r="P11" s="312" t="n"/>
      <c r="Q11" s="300" t="n"/>
      <c r="R11" s="313" t="n"/>
      <c r="S11" s="276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301" t="n">
        <v>1</v>
      </c>
      <c r="M12" s="300" t="n"/>
      <c r="N12" s="301" t="n">
        <v>1</v>
      </c>
      <c r="O12" s="300" t="n"/>
      <c r="P12" s="301" t="n"/>
      <c r="Q12" s="300" t="n"/>
      <c r="R12" s="302" t="n"/>
      <c r="S12" s="276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9" t="n">
        <v>1</v>
      </c>
      <c r="M13" s="300" t="n"/>
      <c r="N13" s="299" t="n">
        <v>1</v>
      </c>
      <c r="O13" s="300" t="n"/>
      <c r="P13" s="299" t="n"/>
      <c r="Q13" s="300" t="n"/>
      <c r="R13" s="314" t="n"/>
      <c r="S13" s="276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9" t="n">
        <v>1</v>
      </c>
      <c r="M14" s="300" t="n"/>
      <c r="N14" s="299" t="n">
        <v>1</v>
      </c>
      <c r="O14" s="300" t="n"/>
      <c r="P14" s="299" t="n"/>
      <c r="Q14" s="300" t="n"/>
      <c r="R14" s="314" t="n"/>
      <c r="S14" s="276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15" t="inlineStr">
        <is>
          <t>MDCR</t>
        </is>
      </c>
      <c r="F15" s="316" t="n"/>
      <c r="G15" s="316" t="n"/>
      <c r="H15" s="300" t="n"/>
      <c r="I15" s="72" t="n"/>
      <c r="J15" s="73" t="n"/>
      <c r="K15" s="74" t="n"/>
      <c r="L15" s="317">
        <f>IF(ISBLANK(L11)," ",3+3.29*((L11/L13)*L14*(1+(L14/L13)))^0.5)</f>
        <v/>
      </c>
      <c r="M15" s="300" t="n"/>
      <c r="N15" s="317">
        <f>IF(ISBLANK(N11)," ",3+3.29*((N11/N13)*N14*(1+(N14/N13)))^0.5)</f>
        <v/>
      </c>
      <c r="O15" s="300" t="n"/>
      <c r="P15" s="317">
        <f>IF(ISBLANK(P11)," ",3+3.29*((P11/P13)*P14*(1+(P14/P13)))^0.5)</f>
        <v/>
      </c>
      <c r="Q15" s="300" t="n"/>
      <c r="R15" s="318">
        <f>IF(ISBLANK(R11)," ",3+3.29*((R11/R13)*R14*(1+(R14/R13)))^0.5)</f>
        <v/>
      </c>
      <c r="S15" s="276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9" t="inlineStr">
        <is>
          <t>MDC</t>
        </is>
      </c>
      <c r="F16" s="320" t="n"/>
      <c r="G16" s="320" t="n"/>
      <c r="H16" s="321" t="n"/>
      <c r="I16" s="72" t="n"/>
      <c r="J16" s="73" t="n"/>
      <c r="K16" s="74" t="n"/>
      <c r="L16" s="317">
        <f>IF(ISBLANK(L11)," ",(3+3.29*((L11/L13)*L14*(1+(L14/L13)))^0.5)/L14/L10/L12)</f>
        <v/>
      </c>
      <c r="M16" s="300" t="n"/>
      <c r="N16" s="317">
        <f>IF(ISBLANK(N11)," ",(3+3.29*((N11/N13)*N14*(1+(N14/N13)))^0.5)/N14/N10/N12)</f>
        <v/>
      </c>
      <c r="O16" s="300" t="n"/>
      <c r="P16" s="322">
        <f>IF(ISBLANK(P11)," ",(3+3.29*((P11/P13)*P14*(1+(P14/P13)))^0.5)/P14/P10/P12)</f>
        <v/>
      </c>
      <c r="Q16" s="321" t="n"/>
      <c r="R16" s="323">
        <f>IF(ISBLANK(R11)," ",(3+3.29*((R11/R13)*R14*(1+(R14/R13)))^0.5)/R14/R10/R12)</f>
        <v/>
      </c>
      <c r="S16" s="298" t="n"/>
      <c r="V16" s="31" t="n"/>
    </row>
    <row r="17" ht="24" customHeight="1" s="92" thickBot="1" thickTop="1">
      <c r="A17" s="6" t="inlineStr">
        <is>
          <t>No.</t>
        </is>
      </c>
      <c r="B17" s="324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2" t="n">
        <v>1</v>
      </c>
      <c r="B18" s="325" t="inlineStr">
        <is>
          <t>FE-2 housing bottom north side</t>
        </is>
      </c>
      <c r="C18" s="326" t="n"/>
      <c r="D18" s="326" t="n"/>
      <c r="E18" s="326" t="n"/>
      <c r="F18" s="326" t="n"/>
      <c r="G18" s="326" t="n"/>
      <c r="H18" s="327" t="n"/>
      <c r="I18" s="133" t="n">
        <v>7471</v>
      </c>
      <c r="J18" s="134" t="n"/>
      <c r="K18" s="134" t="n"/>
      <c r="L18" s="135" t="n">
        <v>0</v>
      </c>
      <c r="M18" s="76">
        <f>IF(ISBLANK(L18)," ",((L18/$L$14)-($L$11/$L$13))/$L$10/$L$12)</f>
        <v/>
      </c>
      <c r="N18" s="135" t="n">
        <v>280</v>
      </c>
      <c r="O18" s="77">
        <f>IF(ISBLANK(N18)," ",((N18/$N$14)-($N$11/$N$13))/$N$10/$N$12)</f>
        <v/>
      </c>
      <c r="P18" s="135" t="n"/>
      <c r="Q18" s="78">
        <f>IF(ISBLANK(P18)," ",((P18/$P$14)-($P$11/$P$13))/$P$10/$P$12)</f>
        <v/>
      </c>
      <c r="R18" s="79" t="n"/>
      <c r="S18" s="80">
        <f>IF(ISBLANK(R18)," ",((R18/$R$14)-($R$11/$R$13))/$R$10/$R$12)</f>
        <v/>
      </c>
    </row>
    <row r="19" ht="15.6" customFormat="1" customHeight="1" s="81">
      <c r="A19" s="136" t="n">
        <v>2</v>
      </c>
      <c r="B19" s="328" t="inlineStr">
        <is>
          <t>FE-2 housing side north side</t>
        </is>
      </c>
      <c r="C19" s="316" t="n"/>
      <c r="D19" s="316" t="n"/>
      <c r="E19" s="316" t="n"/>
      <c r="F19" s="316" t="n"/>
      <c r="G19" s="316" t="n"/>
      <c r="H19" s="300" t="n"/>
      <c r="I19" s="137" t="n">
        <v>6591</v>
      </c>
      <c r="J19" s="134" t="n"/>
      <c r="K19" s="134" t="n"/>
      <c r="L19" s="138" t="n">
        <v>2</v>
      </c>
      <c r="M19" s="76">
        <f>IF(ISBLANK(L19)," ",((L19/$L$14)-($L$11/$L$13))/$L$10/$L$12)</f>
        <v/>
      </c>
      <c r="N19" s="138" t="n">
        <v>288</v>
      </c>
      <c r="O19" s="76">
        <f>IF(ISBLANK(N19)," ",((N19/$N$14)-($N$11/$N$13))/$N$10/$N$12)</f>
        <v/>
      </c>
      <c r="P19" s="138" t="n"/>
      <c r="Q19" s="76">
        <f>IF(ISBLANK(P19)," ",((P19/$P$14)-($P$11/$P$13))/$P$10/$P$12)</f>
        <v/>
      </c>
      <c r="R19" s="79" t="n"/>
      <c r="S19" s="82">
        <f>IF(ISBLANK(R19)," ",((R19/$R$14)-($R$11/$R$13))/$R$10/$R$12)</f>
        <v/>
      </c>
    </row>
    <row r="20" ht="15.6" customFormat="1" customHeight="1" s="81">
      <c r="A20" s="132" t="n">
        <v>3</v>
      </c>
      <c r="B20" s="328" t="inlineStr">
        <is>
          <t>FE-2 duct top north side</t>
        </is>
      </c>
      <c r="C20" s="316" t="n"/>
      <c r="D20" s="316" t="n"/>
      <c r="E20" s="316" t="n"/>
      <c r="F20" s="316" t="n"/>
      <c r="G20" s="316" t="n"/>
      <c r="H20" s="300" t="n"/>
      <c r="I20" s="137" t="n">
        <v>6689</v>
      </c>
      <c r="J20" s="134" t="n"/>
      <c r="K20" s="134" t="n"/>
      <c r="L20" s="138" t="n">
        <v>2</v>
      </c>
      <c r="M20" s="76">
        <f>IF(ISBLANK(L20)," ",((L20/$L$14)-($L$11/$L$13))/$L$10/$L$12)</f>
        <v/>
      </c>
      <c r="N20" s="138" t="n">
        <v>306</v>
      </c>
      <c r="O20" s="76">
        <f>IF(ISBLANK(N20)," ",((N20/$N$14)-($N$11/$N$13))/$N$10/$N$12)</f>
        <v/>
      </c>
      <c r="P20" s="138" t="n"/>
      <c r="Q20" s="76">
        <f>IF(ISBLANK(P20)," ",((P20/$P$14)-($P$11/$P$13))/$P$10/$P$12)</f>
        <v/>
      </c>
      <c r="R20" s="79" t="n"/>
      <c r="S20" s="82">
        <f>IF(ISBLANK(R20)," ",((R20/$R$14)-($R$11/$R$13))/$R$10/$R$12)</f>
        <v/>
      </c>
    </row>
    <row r="21" ht="15.6" customFormat="1" customHeight="1" s="81">
      <c r="A21" s="136" t="n">
        <v>4</v>
      </c>
      <c r="B21" s="328" t="inlineStr">
        <is>
          <t>FE-2 exhaust duct west side</t>
        </is>
      </c>
      <c r="C21" s="316" t="n"/>
      <c r="D21" s="316" t="n"/>
      <c r="E21" s="316" t="n"/>
      <c r="F21" s="316" t="n"/>
      <c r="G21" s="316" t="n"/>
      <c r="H21" s="300" t="n"/>
      <c r="I21" s="137" t="n">
        <v>5206</v>
      </c>
      <c r="J21" s="134" t="n"/>
      <c r="K21" s="134" t="n"/>
      <c r="L21" s="138" t="n">
        <v>0</v>
      </c>
      <c r="M21" s="76">
        <f>IF(ISBLANK(L21)," ",((L21/$L$14)-($L$11/$L$13))/$L$10/$L$12)</f>
        <v/>
      </c>
      <c r="N21" s="138" t="n">
        <v>248</v>
      </c>
      <c r="O21" s="76">
        <f>IF(ISBLANK(N21)," ",((N21/$N$14)-($N$11/$N$13))/$N$10/$N$12)</f>
        <v/>
      </c>
      <c r="P21" s="138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r="22" ht="15.6" customFormat="1" customHeight="1" s="81">
      <c r="A22" s="132" t="n">
        <v>5</v>
      </c>
      <c r="B22" s="328" t="inlineStr">
        <is>
          <t>FE-2 housing front west side</t>
        </is>
      </c>
      <c r="C22" s="316" t="n"/>
      <c r="D22" s="316" t="n"/>
      <c r="E22" s="316" t="n"/>
      <c r="F22" s="316" t="n"/>
      <c r="G22" s="316" t="n"/>
      <c r="H22" s="300" t="n"/>
      <c r="I22" s="137" t="n">
        <v>7028</v>
      </c>
      <c r="J22" s="134" t="n"/>
      <c r="K22" s="134" t="n"/>
      <c r="L22" s="138" t="n">
        <v>0</v>
      </c>
      <c r="M22" s="76">
        <f>IF(ISBLANK(L22)," ",((L22/$L$14)-($L$11/$L$13))/$L$10/$L$12)</f>
        <v/>
      </c>
      <c r="N22" s="138" t="n">
        <v>292</v>
      </c>
      <c r="O22" s="76">
        <f>IF(ISBLANK(N22)," ",((N22/$N$14)-($N$11/$N$13))/$N$10/$N$12)</f>
        <v/>
      </c>
      <c r="P22" s="138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36" t="n">
        <v>6</v>
      </c>
      <c r="B23" s="328" t="inlineStr">
        <is>
          <t>FE-2 housing bottom south side</t>
        </is>
      </c>
      <c r="C23" s="316" t="n"/>
      <c r="D23" s="316" t="n"/>
      <c r="E23" s="316" t="n"/>
      <c r="F23" s="316" t="n"/>
      <c r="G23" s="316" t="n"/>
      <c r="H23" s="300" t="n"/>
      <c r="I23" s="137" t="n">
        <v>8139</v>
      </c>
      <c r="J23" s="134" t="n"/>
      <c r="K23" s="134" t="n"/>
      <c r="L23" s="138" t="n">
        <v>0</v>
      </c>
      <c r="M23" s="76">
        <f>IF(ISBLANK(L23)," ",((L23/$L$14)-($L$11/$L$13))/$L$10/$L$12)</f>
        <v/>
      </c>
      <c r="N23" s="138" t="n">
        <v>387</v>
      </c>
      <c r="O23" s="76">
        <f>IF(ISBLANK(N23)," ",((N23/$N$14)-($N$11/$N$13))/$N$10/$N$12)</f>
        <v/>
      </c>
      <c r="P23" s="138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32" t="n">
        <v>7</v>
      </c>
      <c r="B24" s="328" t="inlineStr">
        <is>
          <t>FE-2 housing side south side</t>
        </is>
      </c>
      <c r="C24" s="316" t="n"/>
      <c r="D24" s="316" t="n"/>
      <c r="E24" s="316" t="n"/>
      <c r="F24" s="316" t="n"/>
      <c r="G24" s="316" t="n"/>
      <c r="H24" s="300" t="n"/>
      <c r="I24" s="137" t="n">
        <v>7621</v>
      </c>
      <c r="J24" s="134" t="n"/>
      <c r="K24" s="134" t="n"/>
      <c r="L24" s="138" t="n">
        <v>0</v>
      </c>
      <c r="M24" s="76">
        <f>IF(ISBLANK(L24)," ",((L24/$L$14)-($L$11/$L$13))/$L$10/$L$12)</f>
        <v/>
      </c>
      <c r="N24" s="138" t="n">
        <v>340</v>
      </c>
      <c r="O24" s="76">
        <f>IF(ISBLANK(N24)," ",((N24/$N$14)-($N$11/$N$13))/$N$10/$N$12)</f>
        <v/>
      </c>
      <c r="P24" s="138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6" t="n">
        <v>8</v>
      </c>
      <c r="B25" s="328" t="inlineStr">
        <is>
          <t>FE-2 housing top south side</t>
        </is>
      </c>
      <c r="C25" s="316" t="n"/>
      <c r="D25" s="316" t="n"/>
      <c r="E25" s="316" t="n"/>
      <c r="F25" s="316" t="n"/>
      <c r="G25" s="316" t="n"/>
      <c r="H25" s="300" t="n"/>
      <c r="I25" s="137" t="n">
        <v>7820</v>
      </c>
      <c r="J25" s="134" t="n"/>
      <c r="K25" s="134" t="n"/>
      <c r="L25" s="138" t="n">
        <v>2</v>
      </c>
      <c r="M25" s="76">
        <f>IF(ISBLANK(L25)," ",((L25/$L$14)-($L$11/$L$13))/$L$10/$L$12)</f>
        <v/>
      </c>
      <c r="N25" s="138" t="n">
        <v>347</v>
      </c>
      <c r="O25" s="76">
        <f>IF(ISBLANK(N25)," ",((N25/$N$14)-($N$11/$N$13))/$N$10/$N$12)</f>
        <v/>
      </c>
      <c r="P25" s="138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2" t="n">
        <v>9</v>
      </c>
      <c r="B26" s="328" t="inlineStr">
        <is>
          <t>FE-2 exhaust duct noth side</t>
        </is>
      </c>
      <c r="C26" s="316" t="n"/>
      <c r="D26" s="316" t="n"/>
      <c r="E26" s="316" t="n"/>
      <c r="F26" s="316" t="n"/>
      <c r="G26" s="316" t="n"/>
      <c r="H26" s="300" t="n"/>
      <c r="I26" s="137" t="n">
        <v>5739</v>
      </c>
      <c r="J26" s="134" t="n"/>
      <c r="K26" s="139" t="n"/>
      <c r="L26" s="138" t="n">
        <v>0</v>
      </c>
      <c r="M26" s="76">
        <f>IF(ISBLANK(L26)," ",((L26/$L$14)-($L$11/$L$13))/$L$10/$L$12)</f>
        <v/>
      </c>
      <c r="N26" s="138" t="n">
        <v>312</v>
      </c>
      <c r="O26" s="76">
        <f>IF(ISBLANK(N26)," ",((N26/$N$14)-($N$11/$N$13))/$N$10/$N$12)</f>
        <v/>
      </c>
      <c r="P26" s="138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6" t="n">
        <v>10</v>
      </c>
      <c r="B27" s="328" t="inlineStr">
        <is>
          <t>FE-2 exhaust duct overhead bottom</t>
        </is>
      </c>
      <c r="C27" s="316" t="n"/>
      <c r="D27" s="316" t="n"/>
      <c r="E27" s="316" t="n"/>
      <c r="F27" s="316" t="n"/>
      <c r="G27" s="316" t="n"/>
      <c r="H27" s="300" t="n"/>
      <c r="I27" s="137" t="n">
        <v>5387</v>
      </c>
      <c r="J27" s="134" t="n"/>
      <c r="K27" s="139" t="n"/>
      <c r="L27" s="138" t="n">
        <v>4</v>
      </c>
      <c r="M27" s="76">
        <f>IF(ISBLANK(L27)," ",((L27/$L$14)-($L$11/$L$13))/$L$10/$L$12)</f>
        <v/>
      </c>
      <c r="N27" s="138" t="n">
        <v>258</v>
      </c>
      <c r="O27" s="76">
        <f>IF(ISBLANK(N27)," ",((N27/$N$14)-($N$11/$N$13))/$N$10/$N$12)</f>
        <v/>
      </c>
      <c r="P27" s="138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2" t="n">
        <v>11</v>
      </c>
      <c r="B28" s="328" t="inlineStr">
        <is>
          <t>FE-2 exhaust duct west side overhed</t>
        </is>
      </c>
      <c r="C28" s="316" t="n"/>
      <c r="D28" s="316" t="n"/>
      <c r="E28" s="316" t="n"/>
      <c r="F28" s="316" t="n"/>
      <c r="G28" s="316" t="n"/>
      <c r="H28" s="300" t="n"/>
      <c r="I28" s="137" t="n">
        <v>4870</v>
      </c>
      <c r="J28" s="134" t="n"/>
      <c r="K28" s="139" t="n"/>
      <c r="L28" s="138" t="n">
        <v>0</v>
      </c>
      <c r="M28" s="76">
        <f>IF(ISBLANK(L28)," ",((L28/$L$14)-($L$11/$L$13))/$L$10/$L$12)</f>
        <v/>
      </c>
      <c r="N28" s="138" t="n">
        <v>258</v>
      </c>
      <c r="O28" s="76">
        <f>IF(ISBLANK(N28)," ",((N28/$N$14)-($N$11/$N$13))/$N$10/$N$12)</f>
        <v/>
      </c>
      <c r="P28" s="138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6" t="n">
        <v>12</v>
      </c>
      <c r="B29" s="328" t="inlineStr">
        <is>
          <t>FE-2 exhaust duct bottom overhed</t>
        </is>
      </c>
      <c r="C29" s="316" t="n"/>
      <c r="D29" s="316" t="n"/>
      <c r="E29" s="316" t="n"/>
      <c r="F29" s="316" t="n"/>
      <c r="G29" s="316" t="n"/>
      <c r="H29" s="300" t="n"/>
      <c r="I29" s="137" t="n">
        <v>5486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358</v>
      </c>
      <c r="O29" s="76">
        <f>IF(ISBLANK(N29)," ",((N29/$N$14)-($N$11/$N$13))/$N$10/$N$12)</f>
        <v/>
      </c>
      <c r="P29" s="138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2" t="n">
        <v>13</v>
      </c>
      <c r="B30" s="328" t="inlineStr">
        <is>
          <t>FE-2 exhaust duct bottom overhed</t>
        </is>
      </c>
      <c r="C30" s="316" t="n"/>
      <c r="D30" s="316" t="n"/>
      <c r="E30" s="316" t="n"/>
      <c r="F30" s="316" t="n"/>
      <c r="G30" s="316" t="n"/>
      <c r="H30" s="300" t="n"/>
      <c r="I30" s="137" t="n">
        <v>5232</v>
      </c>
      <c r="J30" s="134" t="n"/>
      <c r="K30" s="139" t="n"/>
      <c r="L30" s="138" t="n">
        <v>2</v>
      </c>
      <c r="M30" s="76">
        <f>IF(ISBLANK(L30)," ",((L30/$L$14)-($L$11/$L$13))/$L$10/$L$12)</f>
        <v/>
      </c>
      <c r="N30" s="138" t="n">
        <v>394</v>
      </c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6" t="n">
        <v>14</v>
      </c>
      <c r="B31" s="328" t="inlineStr">
        <is>
          <t>FE-2 exhaust duct west side overhed</t>
        </is>
      </c>
      <c r="C31" s="316" t="n"/>
      <c r="D31" s="316" t="n"/>
      <c r="E31" s="316" t="n"/>
      <c r="F31" s="316" t="n"/>
      <c r="G31" s="316" t="n"/>
      <c r="H31" s="300" t="n"/>
      <c r="I31" s="137" t="n">
        <v>4912</v>
      </c>
      <c r="J31" s="134" t="n"/>
      <c r="K31" s="139" t="n"/>
      <c r="L31" s="138" t="n">
        <v>0</v>
      </c>
      <c r="M31" s="76">
        <f>IF(ISBLANK(L31)," ",((L31/$L$14)-($L$11/$L$13))/$L$10/$L$12)</f>
        <v/>
      </c>
      <c r="N31" s="138" t="n">
        <v>292</v>
      </c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2" t="n">
        <v>15</v>
      </c>
      <c r="B32" s="328" t="inlineStr">
        <is>
          <t>FE-2 exhaust duct bottom overhed</t>
        </is>
      </c>
      <c r="C32" s="316" t="n"/>
      <c r="D32" s="316" t="n"/>
      <c r="E32" s="316" t="n"/>
      <c r="F32" s="316" t="n"/>
      <c r="G32" s="316" t="n"/>
      <c r="H32" s="300" t="n"/>
      <c r="I32" s="137" t="n">
        <v>4952</v>
      </c>
      <c r="J32" s="134" t="n"/>
      <c r="K32" s="139" t="n"/>
      <c r="L32" s="138" t="n">
        <v>0</v>
      </c>
      <c r="M32" s="76">
        <f>IF(ISBLANK(L32)," ",((L32/$L$14)-($L$11/$L$13))/$L$10/$L$12)</f>
        <v/>
      </c>
      <c r="N32" s="138" t="n">
        <v>218</v>
      </c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6" t="n">
        <v>16</v>
      </c>
      <c r="B33" s="328" t="inlineStr">
        <is>
          <t>FE-2 exhaust duct west side overhed</t>
        </is>
      </c>
      <c r="C33" s="316" t="n"/>
      <c r="D33" s="316" t="n"/>
      <c r="E33" s="316" t="n"/>
      <c r="F33" s="316" t="n"/>
      <c r="G33" s="316" t="n"/>
      <c r="H33" s="300" t="n"/>
      <c r="I33" s="137" t="n">
        <v>5470</v>
      </c>
      <c r="J33" s="134" t="n"/>
      <c r="K33" s="139" t="n"/>
      <c r="L33" s="138" t="n">
        <v>4</v>
      </c>
      <c r="M33" s="76">
        <f>IF(ISBLANK(L33)," ",((L33/$L$14)-($L$11/$L$13))/$L$10/$L$12)</f>
        <v/>
      </c>
      <c r="N33" s="138" t="n">
        <v>322</v>
      </c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2" t="n">
        <v>17</v>
      </c>
      <c r="B34" s="328" t="inlineStr">
        <is>
          <t>FE-2 exhaust duct east side overhed</t>
        </is>
      </c>
      <c r="C34" s="316" t="n"/>
      <c r="D34" s="316" t="n"/>
      <c r="E34" s="316" t="n"/>
      <c r="F34" s="316" t="n"/>
      <c r="G34" s="316" t="n"/>
      <c r="H34" s="300" t="n"/>
      <c r="I34" s="137" t="n">
        <v>5337</v>
      </c>
      <c r="J34" s="134" t="n"/>
      <c r="K34" s="139" t="n"/>
      <c r="L34" s="138" t="n">
        <v>0</v>
      </c>
      <c r="M34" s="76">
        <f>IF(ISBLANK(L34)," ",((L34/$L$14)-($L$11/$L$13))/$L$10/$L$12)</f>
        <v/>
      </c>
      <c r="N34" s="138" t="n">
        <v>324</v>
      </c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6" t="n">
        <v>18</v>
      </c>
      <c r="B35" s="328" t="inlineStr">
        <is>
          <t>FE-2 exhaust duct east side overhed</t>
        </is>
      </c>
      <c r="C35" s="316" t="n"/>
      <c r="D35" s="316" t="n"/>
      <c r="E35" s="316" t="n"/>
      <c r="F35" s="316" t="n"/>
      <c r="G35" s="316" t="n"/>
      <c r="H35" s="300" t="n"/>
      <c r="I35" s="137" t="n">
        <v>5451</v>
      </c>
      <c r="J35" s="134" t="n"/>
      <c r="K35" s="139" t="n"/>
      <c r="L35" s="138" t="n">
        <v>0</v>
      </c>
      <c r="M35" s="76">
        <f>IF(ISBLANK(L35)," ",((L35/$L$14)-($L$11/$L$13))/$L$10/$L$12)</f>
        <v/>
      </c>
      <c r="N35" s="138" t="n">
        <v>286</v>
      </c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2" t="n">
        <v>19</v>
      </c>
      <c r="B36" s="328" t="inlineStr">
        <is>
          <t>FE-2 exhaust duct east side overhed</t>
        </is>
      </c>
      <c r="C36" s="316" t="n"/>
      <c r="D36" s="316" t="n"/>
      <c r="E36" s="316" t="n"/>
      <c r="F36" s="316" t="n"/>
      <c r="G36" s="316" t="n"/>
      <c r="H36" s="300" t="n"/>
      <c r="I36" s="137" t="n">
        <v>5528</v>
      </c>
      <c r="J36" s="134" t="n"/>
      <c r="K36" s="139" t="n"/>
      <c r="L36" s="138" t="n">
        <v>0</v>
      </c>
      <c r="M36" s="76">
        <f>IF(ISBLANK(L36)," ",((L36/$L$14)-($L$11/$L$13))/$L$10/$L$12)</f>
        <v/>
      </c>
      <c r="N36" s="138" t="n">
        <v>314</v>
      </c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0" t="n"/>
      <c r="B37" s="329" t="n"/>
      <c r="C37" s="320" t="n"/>
      <c r="D37" s="320" t="n"/>
      <c r="E37" s="320" t="n"/>
      <c r="F37" s="320" t="n"/>
      <c r="G37" s="320" t="n"/>
      <c r="H37" s="321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25" sqref="CH25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INIS-110819-620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22" sqref="CH22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W23" sqref="CW2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K23" sqref="CK2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1:BY1"/>
    <mergeCell ref="A38:J38"/>
    <mergeCell ref="K38:Y38"/>
    <mergeCell ref="A39:J39"/>
    <mergeCell ref="K39:Y39"/>
    <mergeCell ref="A40:J40"/>
    <mergeCell ref="K40:Y40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2019-11-09T22:21:28Z</dcterms:modified>
  <cp:lastModifiedBy>Alex Gil</cp:lastModifiedBy>
  <cp:lastPrinted>2019-07-03T16:48:27Z</cp:lastPrinted>
</cp:coreProperties>
</file>