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02_Data_1/"/>
    </mc:Choice>
  </mc:AlternateContent>
  <xr:revisionPtr revIDLastSave="32" documentId="13_ncr:40009_{B7DE338C-07FD-440A-881D-44DCE8F1F03E}" xr6:coauthVersionLast="47" xr6:coauthVersionMax="47" xr10:uidLastSave="{A3FD360B-B48F-4922-8D6A-669DDC25D41D}"/>
  <bookViews>
    <workbookView xWindow="12870" yWindow="-18405" windowWidth="5760" windowHeight="475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N16" i="1"/>
  <c r="O16" i="1"/>
  <c r="P16" i="1"/>
  <c r="Q16" i="1"/>
  <c r="R16" i="1"/>
  <c r="S16" i="1"/>
  <c r="T16" i="1"/>
  <c r="U16" i="1"/>
  <c r="L16" i="1"/>
  <c r="J7" i="1"/>
  <c r="T13" i="1"/>
  <c r="R13" i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U13" i="1" s="1"/>
  <c r="T2" i="1"/>
  <c r="S2" i="1"/>
  <c r="R2" i="1"/>
  <c r="Q2" i="1"/>
  <c r="Q13" i="1" s="1"/>
  <c r="P2" i="1"/>
  <c r="O2" i="1"/>
  <c r="N2" i="1"/>
  <c r="M2" i="1"/>
  <c r="M13" i="1" s="1"/>
  <c r="L2" i="1"/>
  <c r="L13" i="1" s="1"/>
  <c r="J15" i="1"/>
  <c r="J19" i="1"/>
  <c r="J18" i="1"/>
  <c r="J14" i="1"/>
  <c r="J11" i="1"/>
  <c r="J10" i="1"/>
  <c r="J6" i="1"/>
  <c r="J3" i="1"/>
  <c r="J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P13" i="1" l="1"/>
  <c r="N13" i="1"/>
  <c r="O13" i="1"/>
  <c r="S13" i="1"/>
</calcChain>
</file>

<file path=xl/sharedStrings.xml><?xml version="1.0" encoding="utf-8"?>
<sst xmlns="http://schemas.openxmlformats.org/spreadsheetml/2006/main" count="240" uniqueCount="31">
  <si>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</si>
  <si>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</si>
  <si>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</si>
  <si>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</si>
  <si>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</si>
  <si>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</si>
  <si>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</si>
  <si>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</si>
  <si>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</si>
  <si>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</si>
  <si>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</si>
  <si>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</si>
  <si>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</si>
  <si>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</si>
  <si>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</si>
  <si>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</si>
  <si>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</si>
  <si>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</si>
  <si>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</si>
  <si>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</si>
  <si>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</si>
  <si>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</si>
  <si>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</si>
  <si>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</si>
  <si>
    <t>Amygdala-PP</t>
  </si>
  <si>
    <t>GreyMatter-PP</t>
  </si>
  <si>
    <t>Hippocampus-PP</t>
  </si>
  <si>
    <t>Thalamus-PP</t>
  </si>
  <si>
    <t>WhiteMatter-PP</t>
  </si>
  <si>
    <t>Overall</t>
  </si>
  <si>
    <t>Overall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</si>
</sst>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I1" zoomScale="115" zoomScaleNormal="115" workbookViewId="0">
      <selection activeCell="U16" activeCellId="4" sqref="M16 O16 Q16 S16 U16"/>
    </sheetView>
  </sheetViews>
  <sheetFormatPr baseColWidth="10" defaultColWidth="8.7265625" defaultRowHeight="14.75" x14ac:dyDescent="0.75"/>
  <cols>
    <col min="21" max="21" width="15.58984375" bestFit="1" customWidth="1"/>
  </cols>
  <sheetData>
    <row r="1" spans="1:23" x14ac:dyDescent="0.7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  <c r="V1" t="s">
        <v>29</v>
      </c>
      <c r="W1" t="s">
        <v>30</v>
      </c>
    </row>
    <row r="2" spans="1:23" x14ac:dyDescent="0.7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0.67774688946352935</v>
      </c>
      <c r="J2">
        <f xml:space="preserve"> AVERAGE(C2,C12,C22,C32,C42,C52,C62,C72,C82,C92,C102)</f>
        <v>0.55271257698961185</v>
      </c>
      <c r="L2">
        <f>C2</f>
        <v>0.49430989203384801</v>
      </c>
      <c r="M2">
        <f>C7</f>
        <v>0.62421941961552496</v>
      </c>
      <c r="N2">
        <f>C3</f>
        <v>0.72351613415039295</v>
      </c>
      <c r="O2">
        <f>C8</f>
        <v>0.70040024126807299</v>
      </c>
      <c r="P2">
        <f>C4</f>
        <v>0.57044394891546701</v>
      </c>
      <c r="Q2">
        <f>C9</f>
        <v>0.69468971520955103</v>
      </c>
      <c r="R2">
        <f>C5</f>
        <v>0.77659324660686602</v>
      </c>
      <c r="S2">
        <f>C10</f>
        <v>0.830017026250921</v>
      </c>
      <c r="T2">
        <f>C6</f>
        <v>0.81726471488933805</v>
      </c>
      <c r="U2">
        <f>C11</f>
        <v>0.83194376037974005</v>
      </c>
    </row>
    <row r="3" spans="1:23" x14ac:dyDescent="0.7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4.545485490869805E-2</v>
      </c>
      <c r="J3">
        <f xml:space="preserve"> _xlfn.STDEV.S(C2,C12,C22,C32,C42,C52,C62,C72,C82,C92,C102)</f>
        <v>5.2550071901294591E-2</v>
      </c>
      <c r="L3">
        <f>C12</f>
        <v>0.46320042157034902</v>
      </c>
      <c r="M3">
        <f>C17</f>
        <v>0.60708571428571401</v>
      </c>
      <c r="N3">
        <f>C13</f>
        <v>0.72188318200222501</v>
      </c>
      <c r="O3">
        <f>C18</f>
        <v>0.70451169368255895</v>
      </c>
      <c r="P3">
        <f>C14</f>
        <v>0.54045948392937904</v>
      </c>
      <c r="Q3">
        <f>C19</f>
        <v>0.65535356328195205</v>
      </c>
      <c r="R3">
        <f>C15</f>
        <v>0.72779870548814696</v>
      </c>
      <c r="S3">
        <f>C20</f>
        <v>0.78361121765223396</v>
      </c>
      <c r="T3">
        <f>C16</f>
        <v>0.82913624627013505</v>
      </c>
      <c r="U3">
        <f>C21</f>
        <v>0.84356042818672305</v>
      </c>
    </row>
    <row r="4" spans="1:23" x14ac:dyDescent="0.7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7.2272862646823075</v>
      </c>
      <c r="L4">
        <f>C22</f>
        <v>0.57058029689608603</v>
      </c>
      <c r="M4">
        <f>C27</f>
        <v>0.68810639921508698</v>
      </c>
      <c r="N4">
        <f>C23</f>
        <v>0.72992085602634704</v>
      </c>
      <c r="O4">
        <f>C28</f>
        <v>0.70560236883522298</v>
      </c>
      <c r="P4">
        <f>C24</f>
        <v>0.502746835827237</v>
      </c>
      <c r="Q4">
        <f>C29</f>
        <v>0.61535035629453605</v>
      </c>
      <c r="R4">
        <f>C25</f>
        <v>0.723315835520559</v>
      </c>
      <c r="S4">
        <f>C30</f>
        <v>0.77800108765043796</v>
      </c>
      <c r="T4">
        <f>C26</f>
        <v>0.81560907318596998</v>
      </c>
      <c r="U4">
        <f>C31</f>
        <v>0.83315969731186401</v>
      </c>
    </row>
    <row r="5" spans="1:23" x14ac:dyDescent="0.7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2.9564117230059459</v>
      </c>
      <c r="L5">
        <f>C32</f>
        <v>0.55173705403127604</v>
      </c>
      <c r="M5">
        <f>C37</f>
        <v>0.68667830133798702</v>
      </c>
      <c r="N5">
        <f>C33</f>
        <v>0.733988484467618</v>
      </c>
      <c r="O5">
        <f>C38</f>
        <v>0.71494407607372501</v>
      </c>
      <c r="P5">
        <f>C34</f>
        <v>0.52044721694843699</v>
      </c>
      <c r="Q5">
        <f>C39</f>
        <v>0.66619866619866597</v>
      </c>
      <c r="R5">
        <f>C35</f>
        <v>0.74308645569093801</v>
      </c>
      <c r="S5">
        <f>C40</f>
        <v>0.80220127204655101</v>
      </c>
      <c r="T5">
        <f>C36</f>
        <v>0.83485850417935603</v>
      </c>
      <c r="U5">
        <f>C41</f>
        <v>0.84872629249556497</v>
      </c>
    </row>
    <row r="6" spans="1:23" x14ac:dyDescent="0.7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0.70403725243711568</v>
      </c>
      <c r="J6">
        <f xml:space="preserve"> AVERAGE(C3,C13,C23,C33,C43,C53,C63,C73,C83,C93,C103)</f>
        <v>0.72548295487303271</v>
      </c>
      <c r="L6">
        <f>C42</f>
        <v>0.52055963146220696</v>
      </c>
      <c r="M6">
        <f>C47</f>
        <v>0.63070973136824504</v>
      </c>
      <c r="N6">
        <f>C43</f>
        <v>0.71837066953303097</v>
      </c>
      <c r="O6">
        <f>C48</f>
        <v>0.69905496020757596</v>
      </c>
      <c r="P6">
        <f>C44</f>
        <v>0.51836808923375299</v>
      </c>
      <c r="Q6">
        <f>C49</f>
        <v>0.65450486856790902</v>
      </c>
      <c r="R6">
        <f>C45</f>
        <v>0.69599934816263298</v>
      </c>
      <c r="S6">
        <f>C50</f>
        <v>0.75972203661632998</v>
      </c>
      <c r="T6">
        <f>C46</f>
        <v>0.84892349638703002</v>
      </c>
      <c r="U6">
        <f>C51</f>
        <v>0.8582176653793</v>
      </c>
    </row>
    <row r="7" spans="1:23" x14ac:dyDescent="0.75">
      <c r="A7" t="s">
        <v>9</v>
      </c>
      <c r="B7" t="s">
        <v>4</v>
      </c>
      <c r="C7">
        <v>0.62421941961552496</v>
      </c>
      <c r="D7">
        <v>9.89949493661166</v>
      </c>
      <c r="F7" t="s">
        <v>5</v>
      </c>
      <c r="G7" t="s">
        <v>2</v>
      </c>
      <c r="H7" t="s">
        <v>23</v>
      </c>
      <c r="I7">
        <f>_xlfn.STDEV.S(C8,C18,C28,C38,C48,C58,C68,C78,C88,C98)</f>
        <v>8.7537907929773288E-3</v>
      </c>
      <c r="J7">
        <f xml:space="preserve"> _xlfn.STDEV.S(C3,C13,C23,C33,C43,C53,C63,C73,C83,C93)</f>
        <v>8.4690458747613481E-3</v>
      </c>
      <c r="L7">
        <f>C52</f>
        <v>0.59581508515814996</v>
      </c>
      <c r="M7">
        <f>C57</f>
        <v>0.71572222879450997</v>
      </c>
      <c r="N7">
        <f>C53</f>
        <v>0.73585244216929402</v>
      </c>
      <c r="O7">
        <f>C58</f>
        <v>0.70731840796426204</v>
      </c>
      <c r="P7">
        <f>C54</f>
        <v>0.54658249891162303</v>
      </c>
      <c r="Q7">
        <f>C59</f>
        <v>0.70628874272464803</v>
      </c>
      <c r="R7">
        <f>C55</f>
        <v>0.76397410909790897</v>
      </c>
      <c r="S7">
        <f>C60</f>
        <v>0.83477889567932495</v>
      </c>
      <c r="T7">
        <f>C56</f>
        <v>0.83549932871865196</v>
      </c>
      <c r="U7">
        <f>C61</f>
        <v>0.84681995876619198</v>
      </c>
    </row>
    <row r="8" spans="1:23" x14ac:dyDescent="0.75">
      <c r="A8" t="s">
        <v>9</v>
      </c>
      <c r="B8" t="s">
        <v>5</v>
      </c>
      <c r="C8">
        <v>0.70040024126807299</v>
      </c>
      <c r="D8">
        <v>3.74165738677394</v>
      </c>
      <c r="F8" t="s">
        <v>5</v>
      </c>
      <c r="G8" t="s">
        <v>3</v>
      </c>
      <c r="H8" t="s">
        <v>22</v>
      </c>
      <c r="I8">
        <f>AVERAGE(D8,D18,D28,D38,D48,D58,D68,D78,D88,D98)</f>
        <v>3.6720000234546797</v>
      </c>
      <c r="L8">
        <f>C62</f>
        <v>0.60180212978975101</v>
      </c>
      <c r="M8">
        <f>C67</f>
        <v>0.70792736935341005</v>
      </c>
      <c r="N8">
        <f>C63</f>
        <v>0.738159416871637</v>
      </c>
      <c r="O8">
        <f>C68</f>
        <v>0.71746198650328397</v>
      </c>
      <c r="P8">
        <f>C64</f>
        <v>0.55660934730557499</v>
      </c>
      <c r="Q8">
        <f>C69</f>
        <v>0.68966846569005402</v>
      </c>
      <c r="R8">
        <f>C65</f>
        <v>0.76220396326727802</v>
      </c>
      <c r="S8">
        <f>C70</f>
        <v>0.82118445580995103</v>
      </c>
      <c r="T8">
        <f>C66</f>
        <v>0.80759158340902204</v>
      </c>
      <c r="U8">
        <f>C71</f>
        <v>0.83158281188527305</v>
      </c>
    </row>
    <row r="9" spans="1:23" x14ac:dyDescent="0.75">
      <c r="A9" t="s">
        <v>9</v>
      </c>
      <c r="B9" t="s">
        <v>6</v>
      </c>
      <c r="C9">
        <v>0.69468971520955103</v>
      </c>
      <c r="D9">
        <v>4.5825756949558398</v>
      </c>
      <c r="F9" t="s">
        <v>5</v>
      </c>
      <c r="G9" t="s">
        <v>3</v>
      </c>
      <c r="H9" t="s">
        <v>23</v>
      </c>
      <c r="I9">
        <f>_xlfn.STDEV.S(D8,D18,D28,D38,D48,D58,D68,D78,D88,D98)</f>
        <v>0.59293603528804284</v>
      </c>
      <c r="L9">
        <f>C72</f>
        <v>0.53663402248821102</v>
      </c>
      <c r="M9">
        <f>C77</f>
        <v>0.67784204934482295</v>
      </c>
      <c r="N9">
        <f>C73</f>
        <v>0.72231776843315698</v>
      </c>
      <c r="O9">
        <f>C78</f>
        <v>0.70583241492786997</v>
      </c>
      <c r="P9">
        <f>C74</f>
        <v>0.530757192729023</v>
      </c>
      <c r="Q9">
        <f>C79</f>
        <v>0.67033801747056498</v>
      </c>
      <c r="R9">
        <f>C75</f>
        <v>0.70957265308639395</v>
      </c>
      <c r="S9">
        <f>C80</f>
        <v>0.77119441085583695</v>
      </c>
      <c r="T9">
        <f>C76</f>
        <v>0.84656862745098005</v>
      </c>
      <c r="U9">
        <f>C81</f>
        <v>0.86125513408590204</v>
      </c>
    </row>
    <row r="10" spans="1:23" x14ac:dyDescent="0.75">
      <c r="A10" t="s">
        <v>9</v>
      </c>
      <c r="B10" t="s">
        <v>7</v>
      </c>
      <c r="C10">
        <v>0.830017026250921</v>
      </c>
      <c r="D10">
        <v>3.1622776601683702</v>
      </c>
      <c r="F10" t="s">
        <v>6</v>
      </c>
      <c r="G10" t="s">
        <v>2</v>
      </c>
      <c r="H10" t="s">
        <v>22</v>
      </c>
      <c r="I10">
        <f>AVERAGE(C9,C19,C29,C39,C49,C59,C69,C79,C89,C99)</f>
        <v>0.67401104998456496</v>
      </c>
      <c r="J10">
        <f xml:space="preserve"> AVERAGE(C4,C14,C24,C34,C44,C54,C64,C74,C84,C94,C104)</f>
        <v>0.5389688345683501</v>
      </c>
      <c r="L10">
        <f>C82</f>
        <v>0.55288327607020105</v>
      </c>
      <c r="M10">
        <f>C87</f>
        <v>0.684353741496598</v>
      </c>
      <c r="N10">
        <f>C83</f>
        <v>0.716978429921177</v>
      </c>
      <c r="O10">
        <f>C88</f>
        <v>0.69875512327719802</v>
      </c>
      <c r="P10">
        <f>C84</f>
        <v>0.53603481915053197</v>
      </c>
      <c r="Q10">
        <f>C89</f>
        <v>0.67756598800565304</v>
      </c>
      <c r="R10">
        <f>C85</f>
        <v>0.77496976255649597</v>
      </c>
      <c r="S10">
        <f>C90</f>
        <v>0.82846397284777296</v>
      </c>
      <c r="T10">
        <f>C86</f>
        <v>0.83266438523799702</v>
      </c>
      <c r="U10">
        <f>C91</f>
        <v>0.84380508951961397</v>
      </c>
    </row>
    <row r="11" spans="1:23" x14ac:dyDescent="0.75">
      <c r="A11" t="s">
        <v>9</v>
      </c>
      <c r="B11" t="s">
        <v>8</v>
      </c>
      <c r="C11">
        <v>0.83194376037974005</v>
      </c>
      <c r="D11">
        <v>2.2360679774997898</v>
      </c>
      <c r="F11" t="s">
        <v>6</v>
      </c>
      <c r="G11" t="s">
        <v>2</v>
      </c>
      <c r="H11" t="s">
        <v>23</v>
      </c>
      <c r="I11">
        <f>_xlfn.STDEV.S(C9,C19,C29,C39,C49,C59,C69,C79,C89,C99)</f>
        <v>2.8436322611126372E-2</v>
      </c>
      <c r="J11">
        <f xml:space="preserve"> _xlfn.STDEV.S(C4,C14,C24,C34,C44,C54,C64,C74,C84,C94,C104)</f>
        <v>2.1900714044730114E-2</v>
      </c>
      <c r="L11">
        <f>C92</f>
        <v>0.63960396039603895</v>
      </c>
      <c r="M11">
        <f>C97</f>
        <v>0.75482393982339402</v>
      </c>
      <c r="N11">
        <f>C93</f>
        <v>0.71384216515544696</v>
      </c>
      <c r="O11">
        <f>C98</f>
        <v>0.68649125163138702</v>
      </c>
      <c r="P11">
        <f>C94</f>
        <v>0.56723891273247495</v>
      </c>
      <c r="Q11">
        <f>C99</f>
        <v>0.71015211640211595</v>
      </c>
      <c r="R11">
        <f>C95</f>
        <v>0.79591030556523701</v>
      </c>
      <c r="S11">
        <f>C100</f>
        <v>0.85370619433095596</v>
      </c>
      <c r="T11">
        <f>C96</f>
        <v>0.78163446824261196</v>
      </c>
      <c r="U11">
        <f>C101</f>
        <v>0.81048103462965804</v>
      </c>
    </row>
    <row r="12" spans="1:23" x14ac:dyDescent="0.7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4.8164763089230478</v>
      </c>
    </row>
    <row r="13" spans="1:23" x14ac:dyDescent="0.7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0.33591659940956747</v>
      </c>
      <c r="L13">
        <f>AVERAGE(L2:L11)</f>
        <v>0.55271257698961185</v>
      </c>
      <c r="M13">
        <f>AVERAGE(M2:M11)</f>
        <v>0.67774688946352935</v>
      </c>
      <c r="N13">
        <f t="shared" ref="N13:U13" si="0">AVERAGE(N2:N11)</f>
        <v>0.72548295487303271</v>
      </c>
      <c r="O13">
        <f t="shared" si="0"/>
        <v>0.70403725243711568</v>
      </c>
      <c r="P13">
        <f t="shared" si="0"/>
        <v>0.5389688345683501</v>
      </c>
      <c r="Q13">
        <f t="shared" si="0"/>
        <v>0.67401104998456496</v>
      </c>
      <c r="R13">
        <f t="shared" si="0"/>
        <v>0.74734243850424564</v>
      </c>
      <c r="S13">
        <f t="shared" si="0"/>
        <v>0.8062880569740315</v>
      </c>
      <c r="T13">
        <f t="shared" si="0"/>
        <v>0.8249750427971092</v>
      </c>
      <c r="U13">
        <f t="shared" si="0"/>
        <v>0.84095518726398311</v>
      </c>
    </row>
    <row r="14" spans="1:23" x14ac:dyDescent="0.7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0.8062880569740315</v>
      </c>
      <c r="J14">
        <f xml:space="preserve"> AVERAGE(C5,C15,C25,C35,C45,C55,C65,C75,C85,C95,C105)</f>
        <v>0.74734243850424564</v>
      </c>
    </row>
    <row r="15" spans="1:23" x14ac:dyDescent="0.7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3.1742010897931786E-2</v>
      </c>
      <c r="J15">
        <f>_xlfn.STDEV.S(C5,C15,C25,C35,C45,C55,C65,C75,C85,C95,C105)</f>
        <v>3.2515316155111731E-2</v>
      </c>
      <c r="L15" t="s">
        <v>4</v>
      </c>
      <c r="M15" t="s">
        <v>24</v>
      </c>
      <c r="N15" t="s">
        <v>5</v>
      </c>
      <c r="O15" t="s">
        <v>25</v>
      </c>
      <c r="P15" t="s">
        <v>6</v>
      </c>
      <c r="Q15" t="s">
        <v>26</v>
      </c>
      <c r="R15" t="s">
        <v>7</v>
      </c>
      <c r="S15" t="s">
        <v>27</v>
      </c>
      <c r="T15" t="s">
        <v>8</v>
      </c>
      <c r="U15" t="s">
        <v>28</v>
      </c>
    </row>
    <row r="16" spans="1:23" x14ac:dyDescent="0.7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4.4222146082750537</v>
      </c>
      <c r="L16">
        <f xml:space="preserve"> _xlfn.STDEV.S(L2:L11)</f>
        <v>5.2550071901294591E-2</v>
      </c>
      <c r="M16">
        <f t="shared" ref="M16:U16" si="1" xml:space="preserve"> _xlfn.STDEV.S(M2:M11)</f>
        <v>4.545485490869805E-2</v>
      </c>
      <c r="N16">
        <f t="shared" si="1"/>
        <v>8.4690458747613481E-3</v>
      </c>
      <c r="O16">
        <f t="shared" si="1"/>
        <v>8.7537907929773288E-3</v>
      </c>
      <c r="P16">
        <f t="shared" si="1"/>
        <v>2.1900714044730114E-2</v>
      </c>
      <c r="Q16">
        <f t="shared" si="1"/>
        <v>2.8436322611126372E-2</v>
      </c>
      <c r="R16">
        <f t="shared" si="1"/>
        <v>3.2515316155111731E-2</v>
      </c>
      <c r="S16">
        <f t="shared" si="1"/>
        <v>3.1742010897931786E-2</v>
      </c>
      <c r="T16">
        <f t="shared" si="1"/>
        <v>2.0145186737877872E-2</v>
      </c>
      <c r="U16">
        <f t="shared" si="1"/>
        <v>1.4825903432031762E-2</v>
      </c>
    </row>
    <row r="17" spans="1:10" x14ac:dyDescent="0.75">
      <c r="A17" t="s">
        <v>10</v>
      </c>
      <c r="B17" t="s">
        <v>4</v>
      </c>
      <c r="C17">
        <v>0.60708571428571401</v>
      </c>
      <c r="D17">
        <v>9.4339811320565996</v>
      </c>
      <c r="F17" t="s">
        <v>7</v>
      </c>
      <c r="G17" t="s">
        <v>3</v>
      </c>
      <c r="H17" t="s">
        <v>23</v>
      </c>
      <c r="I17">
        <f>_xlfn.STDEV.S(D10,D20,D30,D40,D50,D60,D70,D80,D90,D100)</f>
        <v>0.77747308517808289</v>
      </c>
    </row>
    <row r="18" spans="1:10" x14ac:dyDescent="0.75">
      <c r="A18" t="s">
        <v>10</v>
      </c>
      <c r="B18" t="s">
        <v>5</v>
      </c>
      <c r="C18">
        <v>0.70451169368255895</v>
      </c>
      <c r="D18">
        <v>3.1622776601683702</v>
      </c>
      <c r="F18" t="s">
        <v>8</v>
      </c>
      <c r="G18" t="s">
        <v>2</v>
      </c>
      <c r="H18" t="s">
        <v>22</v>
      </c>
      <c r="I18">
        <f>AVERAGE(C11,C21,C31,C41,C51,C61,C71,C81,C91,C101)</f>
        <v>0.84095518726398311</v>
      </c>
      <c r="J18">
        <f xml:space="preserve"> AVERAGE(C6,C16,C26,C36,C46,C56,C66,C76,C86,C96,C106)</f>
        <v>0.8249750427971092</v>
      </c>
    </row>
    <row r="19" spans="1:10" x14ac:dyDescent="0.75">
      <c r="A19" t="s">
        <v>10</v>
      </c>
      <c r="B19" t="s">
        <v>6</v>
      </c>
      <c r="C19">
        <v>0.65535356328195205</v>
      </c>
      <c r="D19">
        <v>5.0990195135927801</v>
      </c>
      <c r="F19" t="s">
        <v>8</v>
      </c>
      <c r="G19" t="s">
        <v>2</v>
      </c>
      <c r="H19" t="s">
        <v>23</v>
      </c>
      <c r="I19">
        <f>_xlfn.STDEV.S(C11,C21,C31,C41,C51,C61,C71,C81,C91,C101)</f>
        <v>1.4825903432031762E-2</v>
      </c>
      <c r="J19">
        <f>_xlfn.STDEV.S(C6,C16,C26,C36,C46,C56,C66,C76,C86,C96,C106)</f>
        <v>2.0145186737877872E-2</v>
      </c>
    </row>
    <row r="20" spans="1:10" x14ac:dyDescent="0.75">
      <c r="A20" t="s">
        <v>10</v>
      </c>
      <c r="B20" t="s">
        <v>7</v>
      </c>
      <c r="C20">
        <v>0.78361121765223396</v>
      </c>
      <c r="D20">
        <v>4.4721359549995796</v>
      </c>
      <c r="F20" t="s">
        <v>8</v>
      </c>
      <c r="G20" t="s">
        <v>3</v>
      </c>
      <c r="H20" t="s">
        <v>22</v>
      </c>
      <c r="I20">
        <f>AVERAGE(D11,D21,D31,D41,D51,D61,D71,D81,D91,D101)</f>
        <v>2.2360679774997898</v>
      </c>
    </row>
    <row r="21" spans="1:10" x14ac:dyDescent="0.75">
      <c r="A21" t="s">
        <v>10</v>
      </c>
      <c r="B21" t="s">
        <v>8</v>
      </c>
      <c r="C21">
        <v>0.84356042818672305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</v>
      </c>
    </row>
    <row r="22" spans="1:10" x14ac:dyDescent="0.75">
      <c r="A22">
        <v>118730</v>
      </c>
      <c r="B22" t="s">
        <v>4</v>
      </c>
      <c r="C22">
        <v>0.57058029689608603</v>
      </c>
      <c r="D22">
        <v>11.6619037896906</v>
      </c>
    </row>
    <row r="23" spans="1:10" x14ac:dyDescent="0.75">
      <c r="A23">
        <v>118730</v>
      </c>
      <c r="B23" t="s">
        <v>5</v>
      </c>
      <c r="C23">
        <v>0.72992085602634704</v>
      </c>
      <c r="D23">
        <v>2</v>
      </c>
    </row>
    <row r="24" spans="1:10" x14ac:dyDescent="0.75">
      <c r="A24">
        <v>118730</v>
      </c>
      <c r="B24" t="s">
        <v>6</v>
      </c>
      <c r="C24">
        <v>0.502746835827237</v>
      </c>
      <c r="D24">
        <v>11.401754250991299</v>
      </c>
    </row>
    <row r="25" spans="1:10" x14ac:dyDescent="0.75">
      <c r="A25">
        <v>118730</v>
      </c>
      <c r="B25" t="s">
        <v>7</v>
      </c>
      <c r="C25">
        <v>0.723315835520559</v>
      </c>
      <c r="D25">
        <v>15</v>
      </c>
    </row>
    <row r="26" spans="1:10" x14ac:dyDescent="0.75">
      <c r="A26">
        <v>118730</v>
      </c>
      <c r="B26" t="s">
        <v>8</v>
      </c>
      <c r="C26">
        <v>0.81560907318596998</v>
      </c>
      <c r="D26">
        <v>2.2360679774997898</v>
      </c>
    </row>
    <row r="27" spans="1:10" x14ac:dyDescent="0.75">
      <c r="A27" t="s">
        <v>11</v>
      </c>
      <c r="B27" t="s">
        <v>4</v>
      </c>
      <c r="C27">
        <v>0.68810639921508698</v>
      </c>
      <c r="D27">
        <v>4.6904157598234297</v>
      </c>
    </row>
    <row r="28" spans="1:10" x14ac:dyDescent="0.75">
      <c r="A28" t="s">
        <v>11</v>
      </c>
      <c r="B28" t="s">
        <v>5</v>
      </c>
      <c r="C28">
        <v>0.70560236883522298</v>
      </c>
      <c r="D28">
        <v>3.6055512754639798</v>
      </c>
    </row>
    <row r="29" spans="1:10" x14ac:dyDescent="0.75">
      <c r="A29" t="s">
        <v>11</v>
      </c>
      <c r="B29" t="s">
        <v>6</v>
      </c>
      <c r="C29">
        <v>0.61535035629453605</v>
      </c>
      <c r="D29">
        <v>5.3851648071345002</v>
      </c>
    </row>
    <row r="30" spans="1:10" x14ac:dyDescent="0.75">
      <c r="A30" t="s">
        <v>11</v>
      </c>
      <c r="B30" t="s">
        <v>7</v>
      </c>
      <c r="C30">
        <v>0.77800108765043796</v>
      </c>
      <c r="D30">
        <v>5.4772255750516603</v>
      </c>
    </row>
    <row r="31" spans="1:10" x14ac:dyDescent="0.75">
      <c r="A31" t="s">
        <v>11</v>
      </c>
      <c r="B31" t="s">
        <v>8</v>
      </c>
      <c r="C31">
        <v>0.83315969731186401</v>
      </c>
      <c r="D31">
        <v>2.2360679774997898</v>
      </c>
    </row>
    <row r="32" spans="1:10" x14ac:dyDescent="0.7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75">
      <c r="A33">
        <v>118932</v>
      </c>
      <c r="B33" t="s">
        <v>5</v>
      </c>
      <c r="C33">
        <v>0.733988484467618</v>
      </c>
      <c r="D33">
        <v>2</v>
      </c>
    </row>
    <row r="34" spans="1:4" x14ac:dyDescent="0.7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7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7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75">
      <c r="A37" t="s">
        <v>12</v>
      </c>
      <c r="B37" t="s">
        <v>4</v>
      </c>
      <c r="C37">
        <v>0.68667830133798702</v>
      </c>
      <c r="D37">
        <v>9.89949493661166</v>
      </c>
    </row>
    <row r="38" spans="1:4" x14ac:dyDescent="0.75">
      <c r="A38" t="s">
        <v>12</v>
      </c>
      <c r="B38" t="s">
        <v>5</v>
      </c>
      <c r="C38">
        <v>0.71494407607372501</v>
      </c>
      <c r="D38">
        <v>3.1622776601683702</v>
      </c>
    </row>
    <row r="39" spans="1:4" x14ac:dyDescent="0.75">
      <c r="A39" t="s">
        <v>12</v>
      </c>
      <c r="B39" t="s">
        <v>6</v>
      </c>
      <c r="C39">
        <v>0.66619866619866597</v>
      </c>
      <c r="D39">
        <v>5</v>
      </c>
    </row>
    <row r="40" spans="1:4" x14ac:dyDescent="0.75">
      <c r="A40" t="s">
        <v>12</v>
      </c>
      <c r="B40" t="s">
        <v>7</v>
      </c>
      <c r="C40">
        <v>0.80220127204655101</v>
      </c>
      <c r="D40">
        <v>4.4721359549995796</v>
      </c>
    </row>
    <row r="41" spans="1:4" x14ac:dyDescent="0.75">
      <c r="A41" t="s">
        <v>12</v>
      </c>
      <c r="B41" t="s">
        <v>8</v>
      </c>
      <c r="C41">
        <v>0.84872629249556497</v>
      </c>
      <c r="D41">
        <v>2.2360679774997898</v>
      </c>
    </row>
    <row r="42" spans="1:4" x14ac:dyDescent="0.7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75">
      <c r="A43">
        <v>120111</v>
      </c>
      <c r="B43" t="s">
        <v>5</v>
      </c>
      <c r="C43">
        <v>0.71837066953303097</v>
      </c>
      <c r="D43">
        <v>2</v>
      </c>
    </row>
    <row r="44" spans="1:4" x14ac:dyDescent="0.7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7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7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75">
      <c r="A47" t="s">
        <v>13</v>
      </c>
      <c r="B47" t="s">
        <v>4</v>
      </c>
      <c r="C47">
        <v>0.63070973136824504</v>
      </c>
      <c r="D47">
        <v>5.3851648071345002</v>
      </c>
    </row>
    <row r="48" spans="1:4" x14ac:dyDescent="0.75">
      <c r="A48" t="s">
        <v>13</v>
      </c>
      <c r="B48" t="s">
        <v>5</v>
      </c>
      <c r="C48">
        <v>0.69905496020757596</v>
      </c>
      <c r="D48">
        <v>3.1622776601683702</v>
      </c>
    </row>
    <row r="49" spans="1:4" x14ac:dyDescent="0.75">
      <c r="A49" t="s">
        <v>13</v>
      </c>
      <c r="B49" t="s">
        <v>6</v>
      </c>
      <c r="C49">
        <v>0.65450486856790902</v>
      </c>
      <c r="D49">
        <v>4.4721359549995796</v>
      </c>
    </row>
    <row r="50" spans="1:4" x14ac:dyDescent="0.75">
      <c r="A50" t="s">
        <v>13</v>
      </c>
      <c r="B50" t="s">
        <v>7</v>
      </c>
      <c r="C50">
        <v>0.75972203661632998</v>
      </c>
      <c r="D50">
        <v>5.7445626465380197</v>
      </c>
    </row>
    <row r="51" spans="1:4" x14ac:dyDescent="0.75">
      <c r="A51" t="s">
        <v>13</v>
      </c>
      <c r="B51" t="s">
        <v>8</v>
      </c>
      <c r="C51">
        <v>0.8582176653793</v>
      </c>
      <c r="D51">
        <v>2.2360679774997898</v>
      </c>
    </row>
    <row r="52" spans="1:4" x14ac:dyDescent="0.7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75">
      <c r="A53">
        <v>122317</v>
      </c>
      <c r="B53" t="s">
        <v>5</v>
      </c>
      <c r="C53">
        <v>0.73585244216929402</v>
      </c>
      <c r="D53">
        <v>2</v>
      </c>
    </row>
    <row r="54" spans="1:4" x14ac:dyDescent="0.7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7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7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75">
      <c r="A57" t="s">
        <v>14</v>
      </c>
      <c r="B57" t="s">
        <v>4</v>
      </c>
      <c r="C57">
        <v>0.71572222879450997</v>
      </c>
      <c r="D57">
        <v>3.3166247903553998</v>
      </c>
    </row>
    <row r="58" spans="1:4" x14ac:dyDescent="0.75">
      <c r="A58" t="s">
        <v>14</v>
      </c>
      <c r="B58" t="s">
        <v>5</v>
      </c>
      <c r="C58">
        <v>0.70731840796426204</v>
      </c>
      <c r="D58">
        <v>4.1231056256176597</v>
      </c>
    </row>
    <row r="59" spans="1:4" x14ac:dyDescent="0.75">
      <c r="A59" t="s">
        <v>14</v>
      </c>
      <c r="B59" t="s">
        <v>6</v>
      </c>
      <c r="C59">
        <v>0.70628874272464803</v>
      </c>
      <c r="D59">
        <v>4.4721359549995796</v>
      </c>
    </row>
    <row r="60" spans="1:4" x14ac:dyDescent="0.75">
      <c r="A60" t="s">
        <v>14</v>
      </c>
      <c r="B60" t="s">
        <v>7</v>
      </c>
      <c r="C60">
        <v>0.83477889567932495</v>
      </c>
      <c r="D60">
        <v>4.1231056256176597</v>
      </c>
    </row>
    <row r="61" spans="1:4" x14ac:dyDescent="0.75">
      <c r="A61" t="s">
        <v>14</v>
      </c>
      <c r="B61" t="s">
        <v>8</v>
      </c>
      <c r="C61">
        <v>0.84681995876619198</v>
      </c>
      <c r="D61">
        <v>2.2360679774997898</v>
      </c>
    </row>
    <row r="62" spans="1:4" x14ac:dyDescent="0.7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7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7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7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7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75">
      <c r="A67" t="s">
        <v>15</v>
      </c>
      <c r="B67" t="s">
        <v>4</v>
      </c>
      <c r="C67">
        <v>0.70792736935341005</v>
      </c>
      <c r="D67">
        <v>3</v>
      </c>
    </row>
    <row r="68" spans="1:4" x14ac:dyDescent="0.75">
      <c r="A68" t="s">
        <v>15</v>
      </c>
      <c r="B68" t="s">
        <v>5</v>
      </c>
      <c r="C68">
        <v>0.71746198650328397</v>
      </c>
      <c r="D68">
        <v>3.74165738677394</v>
      </c>
    </row>
    <row r="69" spans="1:4" x14ac:dyDescent="0.75">
      <c r="A69" t="s">
        <v>15</v>
      </c>
      <c r="B69" t="s">
        <v>6</v>
      </c>
      <c r="C69">
        <v>0.68966846569005402</v>
      </c>
      <c r="D69">
        <v>4.5825756949558398</v>
      </c>
    </row>
    <row r="70" spans="1:4" x14ac:dyDescent="0.75">
      <c r="A70" t="s">
        <v>15</v>
      </c>
      <c r="B70" t="s">
        <v>7</v>
      </c>
      <c r="C70">
        <v>0.82118445580995103</v>
      </c>
      <c r="D70">
        <v>4</v>
      </c>
    </row>
    <row r="71" spans="1:4" x14ac:dyDescent="0.75">
      <c r="A71" t="s">
        <v>15</v>
      </c>
      <c r="B71" t="s">
        <v>8</v>
      </c>
      <c r="C71">
        <v>0.83158281188527305</v>
      </c>
      <c r="D71">
        <v>2.2360679774997898</v>
      </c>
    </row>
    <row r="72" spans="1:4" x14ac:dyDescent="0.7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7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75">
      <c r="A74">
        <v>123117</v>
      </c>
      <c r="B74" t="s">
        <v>6</v>
      </c>
      <c r="C74">
        <v>0.530757192729023</v>
      </c>
      <c r="D74">
        <v>13</v>
      </c>
    </row>
    <row r="75" spans="1:4" x14ac:dyDescent="0.7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75">
      <c r="A76">
        <v>123117</v>
      </c>
      <c r="B76" t="s">
        <v>8</v>
      </c>
      <c r="C76">
        <v>0.84656862745098005</v>
      </c>
      <c r="D76">
        <v>3</v>
      </c>
    </row>
    <row r="77" spans="1:4" x14ac:dyDescent="0.75">
      <c r="A77" t="s">
        <v>16</v>
      </c>
      <c r="B77" t="s">
        <v>4</v>
      </c>
      <c r="C77">
        <v>0.67784204934482295</v>
      </c>
      <c r="D77">
        <v>11.045361017187201</v>
      </c>
    </row>
    <row r="78" spans="1:4" x14ac:dyDescent="0.75">
      <c r="A78" t="s">
        <v>16</v>
      </c>
      <c r="B78" t="s">
        <v>5</v>
      </c>
      <c r="C78">
        <v>0.70583241492786997</v>
      </c>
      <c r="D78">
        <v>3.3166247903553998</v>
      </c>
    </row>
    <row r="79" spans="1:4" x14ac:dyDescent="0.75">
      <c r="A79" t="s">
        <v>16</v>
      </c>
      <c r="B79" t="s">
        <v>6</v>
      </c>
      <c r="C79">
        <v>0.67033801747056498</v>
      </c>
      <c r="D79">
        <v>5</v>
      </c>
    </row>
    <row r="80" spans="1:4" x14ac:dyDescent="0.75">
      <c r="A80" t="s">
        <v>16</v>
      </c>
      <c r="B80" t="s">
        <v>7</v>
      </c>
      <c r="C80">
        <v>0.77119441085583695</v>
      </c>
      <c r="D80">
        <v>4.5825756949558398</v>
      </c>
    </row>
    <row r="81" spans="1:4" x14ac:dyDescent="0.75">
      <c r="A81" t="s">
        <v>16</v>
      </c>
      <c r="B81" t="s">
        <v>8</v>
      </c>
      <c r="C81">
        <v>0.86125513408590204</v>
      </c>
      <c r="D81">
        <v>2.2360679774997898</v>
      </c>
    </row>
    <row r="82" spans="1:4" x14ac:dyDescent="0.7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75">
      <c r="A83">
        <v>123925</v>
      </c>
      <c r="B83" t="s">
        <v>5</v>
      </c>
      <c r="C83">
        <v>0.716978429921177</v>
      </c>
      <c r="D83">
        <v>2</v>
      </c>
    </row>
    <row r="84" spans="1:4" x14ac:dyDescent="0.7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7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75">
      <c r="A86">
        <v>123925</v>
      </c>
      <c r="B86" t="s">
        <v>8</v>
      </c>
      <c r="C86">
        <v>0.83266438523799702</v>
      </c>
      <c r="D86">
        <v>3</v>
      </c>
    </row>
    <row r="87" spans="1:4" x14ac:dyDescent="0.75">
      <c r="A87" t="s">
        <v>17</v>
      </c>
      <c r="B87" t="s">
        <v>4</v>
      </c>
      <c r="C87">
        <v>0.684353741496598</v>
      </c>
      <c r="D87">
        <v>8.6023252670426196</v>
      </c>
    </row>
    <row r="88" spans="1:4" x14ac:dyDescent="0.75">
      <c r="A88" t="s">
        <v>17</v>
      </c>
      <c r="B88" t="s">
        <v>5</v>
      </c>
      <c r="C88">
        <v>0.69875512327719802</v>
      </c>
      <c r="D88">
        <v>3.6055512754639798</v>
      </c>
    </row>
    <row r="89" spans="1:4" x14ac:dyDescent="0.75">
      <c r="A89" t="s">
        <v>17</v>
      </c>
      <c r="B89" t="s">
        <v>6</v>
      </c>
      <c r="C89">
        <v>0.67756598800565304</v>
      </c>
      <c r="D89">
        <v>5.0990195135927801</v>
      </c>
    </row>
    <row r="90" spans="1:4" x14ac:dyDescent="0.75">
      <c r="A90" t="s">
        <v>17</v>
      </c>
      <c r="B90" t="s">
        <v>7</v>
      </c>
      <c r="C90">
        <v>0.82846397284777296</v>
      </c>
      <c r="D90">
        <v>4.5825756949558398</v>
      </c>
    </row>
    <row r="91" spans="1:4" x14ac:dyDescent="0.75">
      <c r="A91" t="s">
        <v>17</v>
      </c>
      <c r="B91" t="s">
        <v>8</v>
      </c>
      <c r="C91">
        <v>0.84380508951961397</v>
      </c>
      <c r="D91">
        <v>2.2360679774997898</v>
      </c>
    </row>
    <row r="92" spans="1:4" x14ac:dyDescent="0.7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75">
      <c r="A93">
        <v>124422</v>
      </c>
      <c r="B93" t="s">
        <v>5</v>
      </c>
      <c r="C93">
        <v>0.71384216515544696</v>
      </c>
      <c r="D93">
        <v>2</v>
      </c>
    </row>
    <row r="94" spans="1:4" x14ac:dyDescent="0.7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7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75">
      <c r="A96">
        <v>124422</v>
      </c>
      <c r="B96" t="s">
        <v>8</v>
      </c>
      <c r="C96">
        <v>0.78163446824261196</v>
      </c>
      <c r="D96">
        <v>3</v>
      </c>
    </row>
    <row r="97" spans="1:4" x14ac:dyDescent="0.75">
      <c r="A97" t="s">
        <v>18</v>
      </c>
      <c r="B97" t="s">
        <v>4</v>
      </c>
      <c r="C97">
        <v>0.75482393982339402</v>
      </c>
      <c r="D97">
        <v>7</v>
      </c>
    </row>
    <row r="98" spans="1:4" x14ac:dyDescent="0.75">
      <c r="A98" t="s">
        <v>18</v>
      </c>
      <c r="B98" t="s">
        <v>5</v>
      </c>
      <c r="C98">
        <v>0.68649125163138702</v>
      </c>
      <c r="D98">
        <v>5.0990195135927801</v>
      </c>
    </row>
    <row r="99" spans="1:4" x14ac:dyDescent="0.75">
      <c r="A99" t="s">
        <v>18</v>
      </c>
      <c r="B99" t="s">
        <v>6</v>
      </c>
      <c r="C99">
        <v>0.71015211640211595</v>
      </c>
      <c r="D99">
        <v>4.4721359549995796</v>
      </c>
    </row>
    <row r="100" spans="1:4" x14ac:dyDescent="0.75">
      <c r="A100" t="s">
        <v>18</v>
      </c>
      <c r="B100" t="s">
        <v>7</v>
      </c>
      <c r="C100">
        <v>0.85370619433095596</v>
      </c>
      <c r="D100">
        <v>3.6055512754639798</v>
      </c>
    </row>
    <row r="101" spans="1:4" x14ac:dyDescent="0.75">
      <c r="A101" t="s">
        <v>18</v>
      </c>
      <c r="B101" t="s">
        <v>8</v>
      </c>
      <c r="C101">
        <v>0.81048103462965804</v>
      </c>
      <c r="D101">
        <v>2.2360679774997898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 Krummenacher</cp:lastModifiedBy>
  <dcterms:created xsi:type="dcterms:W3CDTF">2021-12-13T16:15:31Z</dcterms:created>
  <dcterms:modified xsi:type="dcterms:W3CDTF">2021-12-29T09:03:35Z</dcterms:modified>
</cp:coreProperties>
</file>