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엑셀 자료\"/>
    </mc:Choice>
  </mc:AlternateContent>
  <bookViews>
    <workbookView xWindow="0" yWindow="0" windowWidth="19200" windowHeight="7275"/>
  </bookViews>
  <sheets>
    <sheet name="메인보드" sheetId="1" r:id="rId1"/>
    <sheet name="전자팀 배선" sheetId="2" r:id="rId2"/>
  </sheets>
  <definedNames>
    <definedName name="_xlnm._FilterDatabase" localSheetId="0" hidden="1">메인보드!$B$6:$M$69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/>
  <c r="I63" i="1" l="1"/>
  <c r="I62" i="1"/>
  <c r="I69" i="1" l="1"/>
  <c r="I68" i="1" l="1"/>
  <c r="I61" i="1"/>
  <c r="I67" i="1" l="1"/>
  <c r="I66" i="1"/>
  <c r="I24" i="1"/>
  <c r="I25" i="1"/>
  <c r="I65" i="1"/>
  <c r="I64" i="1"/>
  <c r="I11" i="2"/>
  <c r="I12" i="2"/>
  <c r="I7" i="2"/>
  <c r="I8" i="2"/>
  <c r="I9" i="2"/>
  <c r="I10" i="2"/>
  <c r="I5" i="2" l="1"/>
  <c r="I7" i="1"/>
  <c r="I60" i="1" l="1"/>
  <c r="I59" i="1"/>
  <c r="I58" i="1"/>
  <c r="I57" i="1"/>
  <c r="I34" i="1"/>
  <c r="I35" i="1"/>
  <c r="I36" i="1"/>
  <c r="I37" i="1"/>
  <c r="I38" i="1"/>
  <c r="I39" i="1"/>
  <c r="I51" i="1"/>
  <c r="I52" i="1"/>
  <c r="I53" i="1"/>
  <c r="I54" i="1"/>
  <c r="I55" i="1"/>
  <c r="I56" i="1"/>
  <c r="I48" i="1"/>
  <c r="I47" i="1"/>
  <c r="I46" i="1"/>
  <c r="I23" i="1"/>
  <c r="I50" i="1" l="1"/>
  <c r="I49" i="1"/>
  <c r="I41" i="1" l="1"/>
  <c r="I40" i="1"/>
  <c r="I33" i="1" l="1"/>
  <c r="I32" i="1"/>
  <c r="I31" i="1"/>
  <c r="I26" i="1"/>
  <c r="I27" i="1"/>
  <c r="I28" i="1"/>
  <c r="I29" i="1"/>
  <c r="I30" i="1"/>
  <c r="I45" i="1"/>
  <c r="I44" i="1"/>
  <c r="I43" i="1"/>
  <c r="I42" i="1"/>
  <c r="I22" i="1" l="1"/>
  <c r="I21" i="1"/>
  <c r="I20" i="1" l="1"/>
  <c r="I19" i="1"/>
  <c r="I18" i="1" l="1"/>
  <c r="I17" i="1"/>
  <c r="I16" i="1"/>
  <c r="I15" i="1" l="1"/>
  <c r="I14" i="1" l="1"/>
  <c r="I13" i="1"/>
  <c r="I12" i="1"/>
  <c r="I8" i="1"/>
  <c r="I9" i="1"/>
  <c r="I10" i="1"/>
  <c r="I11" i="1"/>
  <c r="I5" i="1" l="1"/>
</calcChain>
</file>

<file path=xl/sharedStrings.xml><?xml version="1.0" encoding="utf-8"?>
<sst xmlns="http://schemas.openxmlformats.org/spreadsheetml/2006/main" count="393" uniqueCount="245">
  <si>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</si>
  <si>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</si>
  <si>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</si>
  <si>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</si>
  <si>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</si>
  <si>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</si>
  <si>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</si>
  <si>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</si>
  <si>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</si>
  <si>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</si>
  <si>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</si>
  <si>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</si>
  <si>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</si>
  <si>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</si>
  <si>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</si>
  <si>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</si>
  <si>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</si>
  <si>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</si>
  <si>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</si>
  <si>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</si>
  <si>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</si>
  <si>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</si>
  <si>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</si>
  <si>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MOQ5</t>
    <phoneticPr fontId="1" type="noConversion"/>
  </si>
  <si>
    <t>여유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</si>
  <si>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</si>
  <si>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</si>
  <si>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</si>
  <si>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</si>
  <si>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</si>
  <si>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</si>
  <si>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</si>
  <si>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Rg</t>
    <phoneticPr fontId="1" type="noConversion"/>
  </si>
  <si>
    <t>71.5k</t>
    <phoneticPr fontId="1" type="noConversion"/>
  </si>
  <si>
    <t>전력</t>
    <phoneticPr fontId="1" type="noConversion"/>
  </si>
  <si>
    <t>기준 전압</t>
    <phoneticPr fontId="1" type="noConversion"/>
  </si>
  <si>
    <t>71.5k</t>
    <phoneticPr fontId="1" type="noConversion"/>
  </si>
  <si>
    <t>MOQ5</t>
    <phoneticPr fontId="1" type="noConversion"/>
  </si>
  <si>
    <t>332k</t>
    <phoneticPr fontId="1" type="noConversion"/>
  </si>
  <si>
    <t>22.1k</t>
    <phoneticPr fontId="1" type="noConversion"/>
  </si>
  <si>
    <t>http://eleparts.co.kr/EPXG8YVB</t>
  </si>
  <si>
    <t>MOQ5</t>
    <phoneticPr fontId="1" type="noConversion"/>
  </si>
  <si>
    <t>MOQ5</t>
    <phoneticPr fontId="1" type="noConversion"/>
  </si>
  <si>
    <t>22.1k</t>
    <phoneticPr fontId="1" type="noConversion"/>
  </si>
  <si>
    <t>27k</t>
    <phoneticPr fontId="1" type="noConversion"/>
  </si>
  <si>
    <t>Rf</t>
    <phoneticPr fontId="1" type="noConversion"/>
  </si>
  <si>
    <t>Cf</t>
    <phoneticPr fontId="1" type="noConversion"/>
  </si>
  <si>
    <t>비고2</t>
    <phoneticPr fontId="1" type="noConversion"/>
  </si>
  <si>
    <t>전압센서</t>
    <phoneticPr fontId="1" type="noConversion"/>
  </si>
  <si>
    <t>전류센서</t>
    <phoneticPr fontId="1" type="noConversion"/>
  </si>
  <si>
    <t>전류/전압센서</t>
    <phoneticPr fontId="1" type="noConversion"/>
  </si>
  <si>
    <t>전류센서</t>
    <phoneticPr fontId="1" type="noConversion"/>
  </si>
  <si>
    <t>디바이스마트</t>
    <phoneticPr fontId="1" type="noConversion"/>
  </si>
  <si>
    <t>HASS 연결</t>
    <phoneticPr fontId="1" type="noConversion"/>
  </si>
  <si>
    <t>5051-04</t>
    <phoneticPr fontId="1" type="noConversion"/>
  </si>
  <si>
    <t>디바이스마트</t>
    <phoneticPr fontId="1" type="noConversion"/>
  </si>
  <si>
    <t>전류센서</t>
    <phoneticPr fontId="1" type="noConversion"/>
  </si>
  <si>
    <t>5051용 클림프전선</t>
    <phoneticPr fontId="1" type="noConversion"/>
  </si>
  <si>
    <t>30cm</t>
    <phoneticPr fontId="1" type="noConversion"/>
  </si>
  <si>
    <t>통신</t>
    <phoneticPr fontId="1" type="noConversion"/>
  </si>
  <si>
    <t>만능기판</t>
    <phoneticPr fontId="1" type="noConversion"/>
  </si>
  <si>
    <t>22*57 2mm</t>
    <phoneticPr fontId="1" type="noConversion"/>
  </si>
  <si>
    <t>Lora 안착!</t>
    <phoneticPr fontId="1" type="noConversion"/>
  </si>
  <si>
    <t>핀헤더 소켓</t>
    <phoneticPr fontId="1" type="noConversion"/>
  </si>
  <si>
    <t>Lora 안착!</t>
    <phoneticPr fontId="1" type="noConversion"/>
  </si>
  <si>
    <t>1*40 2mm</t>
    <phoneticPr fontId="1" type="noConversion"/>
  </si>
  <si>
    <t>보드쪽 커넥터</t>
    <phoneticPr fontId="1" type="noConversion"/>
  </si>
  <si>
    <t>53015-04</t>
    <phoneticPr fontId="1" type="noConversion"/>
  </si>
  <si>
    <t>51004-04</t>
    <phoneticPr fontId="1" type="noConversion"/>
  </si>
  <si>
    <t>전선쪽 커넥터</t>
    <phoneticPr fontId="1" type="noConversion"/>
  </si>
  <si>
    <t>51004용 클림프</t>
    <phoneticPr fontId="1" type="noConversion"/>
  </si>
  <si>
    <t>전선쪽 커넥터</t>
    <phoneticPr fontId="1" type="noConversion"/>
  </si>
  <si>
    <t>속도센서</t>
    <phoneticPr fontId="1" type="noConversion"/>
  </si>
  <si>
    <t>5267-02</t>
    <phoneticPr fontId="1" type="noConversion"/>
  </si>
  <si>
    <t>5264-02</t>
    <phoneticPr fontId="1" type="noConversion"/>
  </si>
  <si>
    <t>5264용 클림프</t>
    <phoneticPr fontId="1" type="noConversion"/>
  </si>
  <si>
    <t>AWG26</t>
    <phoneticPr fontId="1" type="noConversion"/>
  </si>
  <si>
    <t>전선</t>
    <phoneticPr fontId="1" type="noConversion"/>
  </si>
  <si>
    <t>MOQ10</t>
    <phoneticPr fontId="1" type="noConversion"/>
  </si>
  <si>
    <t>기울기센서</t>
    <phoneticPr fontId="1" type="noConversion"/>
  </si>
  <si>
    <t>http://www.devicemart.co.kr/5382</t>
    <phoneticPr fontId="1" type="noConversion"/>
  </si>
  <si>
    <t>기울기센서 안착</t>
    <phoneticPr fontId="1" type="noConversion"/>
  </si>
  <si>
    <t>1*40 2.54mm</t>
    <phoneticPr fontId="1" type="noConversion"/>
  </si>
  <si>
    <t>스티어링휠&amp;백보드</t>
    <phoneticPr fontId="1" type="noConversion"/>
  </si>
  <si>
    <t>http://www.devicemart.co.kr/3578</t>
    <phoneticPr fontId="1" type="noConversion"/>
  </si>
  <si>
    <t>5267-04</t>
    <phoneticPr fontId="1" type="noConversion"/>
  </si>
  <si>
    <t>5264-04</t>
    <phoneticPr fontId="1" type="noConversion"/>
  </si>
  <si>
    <t>빨강</t>
    <phoneticPr fontId="1" type="noConversion"/>
  </si>
  <si>
    <t>빨강</t>
    <phoneticPr fontId="1" type="noConversion"/>
  </si>
  <si>
    <t>Y단자</t>
    <phoneticPr fontId="1" type="noConversion"/>
  </si>
  <si>
    <t>분압저항</t>
    <phoneticPr fontId="1" type="noConversion"/>
  </si>
  <si>
    <t>9.53k</t>
    <phoneticPr fontId="1" type="noConversion"/>
  </si>
  <si>
    <t>18.7k</t>
    <phoneticPr fontId="1" type="noConversion"/>
  </si>
  <si>
    <t>MOQ5</t>
    <phoneticPr fontId="1" type="noConversion"/>
  </si>
  <si>
    <t>브레이크</t>
    <phoneticPr fontId="1" type="noConversion"/>
  </si>
  <si>
    <t>채터링 제거</t>
    <phoneticPr fontId="1" type="noConversion"/>
  </si>
  <si>
    <t>마그네틱 스위치</t>
    <phoneticPr fontId="1" type="noConversion"/>
  </si>
  <si>
    <t>보라</t>
    <phoneticPr fontId="1" type="noConversion"/>
  </si>
  <si>
    <t>커넥터</t>
    <phoneticPr fontId="1" type="noConversion"/>
  </si>
  <si>
    <t>XT30</t>
    <phoneticPr fontId="1" type="noConversion"/>
  </si>
  <si>
    <t>XT60</t>
    <phoneticPr fontId="1" type="noConversion"/>
  </si>
  <si>
    <t>XT60</t>
    <phoneticPr fontId="1" type="noConversion"/>
  </si>
  <si>
    <t>logic level fet</t>
    <phoneticPr fontId="1" type="noConversion"/>
  </si>
  <si>
    <t>전력 커넥터</t>
    <phoneticPr fontId="1" type="noConversion"/>
  </si>
  <si>
    <t>switching</t>
    <phoneticPr fontId="1" type="noConversion"/>
  </si>
  <si>
    <t>LED&amp;빵빵</t>
    <phoneticPr fontId="1" type="noConversion"/>
  </si>
  <si>
    <t>2012저항</t>
    <phoneticPr fontId="1" type="noConversion"/>
  </si>
  <si>
    <t>증폭기 R1</t>
    <phoneticPr fontId="1" type="noConversion"/>
  </si>
  <si>
    <t>증폭기 R2</t>
    <phoneticPr fontId="1" type="noConversion"/>
  </si>
  <si>
    <t>LMV358</t>
    <phoneticPr fontId="1" type="noConversion"/>
  </si>
  <si>
    <t>비반전증폭기</t>
    <phoneticPr fontId="1" type="noConversion"/>
  </si>
  <si>
    <t>rail to rail, single</t>
    <phoneticPr fontId="1" type="noConversion"/>
  </si>
  <si>
    <t>rail to rail, single</t>
    <phoneticPr fontId="1" type="noConversion"/>
  </si>
  <si>
    <t>토글스위치</t>
    <phoneticPr fontId="1" type="noConversion"/>
  </si>
  <si>
    <t>digital/analog 선택</t>
    <phoneticPr fontId="1" type="noConversion"/>
  </si>
  <si>
    <t>SPDT</t>
    <phoneticPr fontId="1" type="noConversion"/>
  </si>
  <si>
    <t>디바몰 구걸</t>
    <phoneticPr fontId="1" type="noConversion"/>
  </si>
  <si>
    <t>디바몰 구걸</t>
    <phoneticPr fontId="1" type="noConversion"/>
  </si>
  <si>
    <t>공용 및 기타</t>
    <phoneticPr fontId="1" type="noConversion"/>
  </si>
  <si>
    <t>1608캐패시터</t>
    <phoneticPr fontId="1" type="noConversion"/>
  </si>
  <si>
    <t>오실레이터</t>
    <phoneticPr fontId="1" type="noConversion"/>
  </si>
  <si>
    <t>유범과 구매</t>
    <phoneticPr fontId="1" type="noConversion"/>
  </si>
  <si>
    <t>규격 보고 구매</t>
    <phoneticPr fontId="1" type="noConversion"/>
  </si>
  <si>
    <t>XT30</t>
    <phoneticPr fontId="1" type="noConversion"/>
  </si>
  <si>
    <t>보고구매 동일전자통신</t>
    <phoneticPr fontId="1" type="noConversion"/>
  </si>
  <si>
    <t>전자팀 배선 소요부품명세서</t>
    <phoneticPr fontId="1" type="noConversion"/>
  </si>
  <si>
    <t>bypass cap</t>
    <phoneticPr fontId="1" type="noConversion"/>
  </si>
  <si>
    <t>전력용 전선</t>
    <phoneticPr fontId="1" type="noConversion"/>
  </si>
  <si>
    <t>대전류 전선</t>
    <phoneticPr fontId="1" type="noConversion"/>
  </si>
  <si>
    <t>동호특수전선</t>
    <phoneticPr fontId="1" type="noConversion"/>
  </si>
  <si>
    <t>전선</t>
    <phoneticPr fontId="1" type="noConversion"/>
  </si>
  <si>
    <t>신호선 및 소전류</t>
    <phoneticPr fontId="1" type="noConversion"/>
  </si>
  <si>
    <t>26AWG</t>
    <phoneticPr fontId="1" type="noConversion"/>
  </si>
  <si>
    <t>동호특수전선</t>
    <phoneticPr fontId="1" type="noConversion"/>
  </si>
  <si>
    <t>8AWG, 테프론</t>
    <phoneticPr fontId="1" type="noConversion"/>
  </si>
  <si>
    <t>배선용</t>
    <phoneticPr fontId="1" type="noConversion"/>
  </si>
  <si>
    <t>엔더슨(소) 세트</t>
    <phoneticPr fontId="1" type="noConversion"/>
  </si>
  <si>
    <t>엔더슨(대) 세트</t>
    <phoneticPr fontId="1" type="noConversion"/>
  </si>
  <si>
    <t>Y압착단자</t>
    <phoneticPr fontId="1" type="noConversion"/>
  </si>
  <si>
    <t>원형압착단자</t>
    <phoneticPr fontId="1" type="noConversion"/>
  </si>
  <si>
    <t>단위 m</t>
    <phoneticPr fontId="1" type="noConversion"/>
  </si>
  <si>
    <t>브레이크 센싱</t>
    <phoneticPr fontId="1" type="noConversion"/>
  </si>
  <si>
    <t>68nF (100hz)</t>
    <phoneticPr fontId="1" type="noConversion"/>
  </si>
  <si>
    <t>카테고리</t>
    <phoneticPr fontId="1" type="noConversion"/>
  </si>
  <si>
    <t>MOQ100</t>
    <phoneticPr fontId="1" type="noConversion"/>
  </si>
  <si>
    <t>LT1461DHS8-3.3</t>
    <phoneticPr fontId="1" type="noConversion"/>
  </si>
  <si>
    <t>정밀전원</t>
    <phoneticPr fontId="1" type="noConversion"/>
  </si>
  <si>
    <t>3.3V 0.15% 100mA</t>
    <phoneticPr fontId="1" type="noConversion"/>
  </si>
  <si>
    <t>https://www.digikey.kr/product-detail/ko/linear-technology/LT1461CCS8-5-PBF/LT1461CCS8-5-PBF-ND/890619</t>
    <phoneticPr fontId="1" type="noConversion"/>
  </si>
  <si>
    <t>LT1461CCS8-5</t>
    <phoneticPr fontId="1" type="noConversion"/>
  </si>
  <si>
    <t>정밀전원</t>
    <phoneticPr fontId="1" type="noConversion"/>
  </si>
  <si>
    <t>5V 0.08% 100mA</t>
    <phoneticPr fontId="1" type="noConversion"/>
  </si>
  <si>
    <t>ACS723-10AU</t>
    <phoneticPr fontId="1" type="noConversion"/>
  </si>
  <si>
    <t>https://www.digikey.kr/product-detail/ko/allegro-microsystems-llc/ACS723LLCTR-10AU-T/620-1643-1-ND/4948879</t>
    <phoneticPr fontId="1" type="noConversion"/>
  </si>
  <si>
    <t>INA333</t>
    <phoneticPr fontId="1" type="noConversion"/>
  </si>
  <si>
    <t>LM1117IMPX-3.3</t>
    <phoneticPr fontId="1" type="noConversion"/>
  </si>
  <si>
    <t>전원</t>
    <phoneticPr fontId="1" type="noConversion"/>
  </si>
  <si>
    <t>3.3V 800mA</t>
    <phoneticPr fontId="1" type="noConversion"/>
  </si>
  <si>
    <t>LM1117IMPX-5.0</t>
    <phoneticPr fontId="1" type="noConversion"/>
  </si>
  <si>
    <t>5V 800mA</t>
    <phoneticPr fontId="1" type="noConversion"/>
  </si>
  <si>
    <t>디지키</t>
  </si>
  <si>
    <t>디지키</t>
    <phoneticPr fontId="1" type="noConversion"/>
  </si>
  <si>
    <t>https://www.digikey.kr/product-detail/ko/murata-electronics-north-america/GRM188R61E105KA12D/490-3897-1-ND/965939</t>
    <phoneticPr fontId="1" type="noConversion"/>
  </si>
  <si>
    <t>MOQ10</t>
    <phoneticPr fontId="1" type="noConversion"/>
  </si>
  <si>
    <t>100nF, 5%, X7R, 25V</t>
    <phoneticPr fontId="1" type="noConversion"/>
  </si>
  <si>
    <t>1uF, 10%, X5R, 25V</t>
    <phoneticPr fontId="1" type="noConversion"/>
  </si>
  <si>
    <t>4.7uF, 10%, X5R, 25V</t>
    <phoneticPr fontId="1" type="noConversion"/>
  </si>
  <si>
    <t>디지키</t>
    <phoneticPr fontId="1" type="noConversion"/>
  </si>
  <si>
    <t>2.2uF, 10%, X5R, 25V</t>
    <phoneticPr fontId="1" type="noConversion"/>
  </si>
  <si>
    <t>SER3713CT</t>
    <phoneticPr fontId="1" type="noConversion"/>
  </si>
  <si>
    <t>25Mhz</t>
    <phoneticPr fontId="1" type="noConversion"/>
  </si>
  <si>
    <t>디지키</t>
    <phoneticPr fontId="1" type="noConversion"/>
  </si>
  <si>
    <t>QFP-05-144</t>
    <phoneticPr fontId="1" type="noConversion"/>
  </si>
  <si>
    <t>전원, 디버깅 테스트</t>
    <phoneticPr fontId="1" type="noConversion"/>
  </si>
  <si>
    <t>0.5mm 144핀</t>
    <phoneticPr fontId="1" type="noConversion"/>
  </si>
  <si>
    <t>디지키</t>
    <phoneticPr fontId="1" type="noConversion"/>
  </si>
  <si>
    <t>디지키</t>
    <phoneticPr fontId="1" type="noConversion"/>
  </si>
  <si>
    <t>MOQ10</t>
    <phoneticPr fontId="1" type="noConversion"/>
  </si>
  <si>
    <t>전자제어    (쓰로틀    &amp;리젠)</t>
    <phoneticPr fontId="1" type="noConversion"/>
  </si>
  <si>
    <t>62k</t>
    <phoneticPr fontId="1" type="noConversion"/>
  </si>
  <si>
    <t>41.2k</t>
    <phoneticPr fontId="1" type="noConversion"/>
  </si>
  <si>
    <t>https://www.digikey.kr/products/ko?keywords=Hass50-s</t>
    <phoneticPr fontId="1" type="noConversion"/>
  </si>
  <si>
    <t>최대 5마넌</t>
    <phoneticPr fontId="1" type="noConversion"/>
  </si>
  <si>
    <t>풍한단자</t>
    <phoneticPr fontId="1" type="noConversion"/>
  </si>
  <si>
    <t>신진기전</t>
    <phoneticPr fontId="1" type="noConversion"/>
  </si>
  <si>
    <t>1.5V 0.2%</t>
    <phoneticPr fontId="1" type="noConversion"/>
  </si>
  <si>
    <t>디지키</t>
    <phoneticPr fontId="1" type="noConversion"/>
  </si>
  <si>
    <t>https://www.digikey.kr/product-detail/ko/intersil/ISL21010CFH315Z-TK/ISL21010CFH315Z-TKCT-ND/4006786</t>
    <phoneticPr fontId="1" type="noConversion"/>
  </si>
  <si>
    <t>ISL21010CFH315Z-TK</t>
    <phoneticPr fontId="1" type="noConversion"/>
  </si>
  <si>
    <t>엘레파츠</t>
    <phoneticPr fontId="1" type="noConversion"/>
  </si>
  <si>
    <t>https://www.digikey.kr/product-detail/ko/samsung-electro-mechanics-america-inc/CL10B683KB8WPNC/1276-6541-1-ND/5961400</t>
    <phoneticPr fontId="1" type="noConversion"/>
  </si>
  <si>
    <t>https://www.digikey.kr/product-detail/ko/linear-technology/LT1461DHS8-3.3-PBF/LT1461DHS8-3.3-PBF-ND/889591</t>
    <phoneticPr fontId="1" type="noConversion"/>
  </si>
  <si>
    <t>C접점</t>
    <phoneticPr fontId="1" type="noConversion"/>
  </si>
  <si>
    <t>5267-03</t>
    <phoneticPr fontId="1" type="noConversion"/>
  </si>
  <si>
    <t>5264-03</t>
    <phoneticPr fontId="1" type="noConversion"/>
  </si>
  <si>
    <t>https://www.digikey.kr/product-detail/ko/texas-instruments/SN74LVC2G132DCUR/296-18802-1-ND/863928</t>
    <phoneticPr fontId="1" type="noConversion"/>
  </si>
  <si>
    <t>SN74LVC2G132DCUR</t>
    <phoneticPr fontId="1" type="noConversion"/>
  </si>
  <si>
    <t>schmitt dual NAND</t>
    <phoneticPr fontId="1" type="noConversion"/>
  </si>
  <si>
    <t>https://www.digikey.kr/product-detail/ko/epson/SG-310SCN-25.0000MJ3/SER3713CT-ND/2403486</t>
    <phoneticPr fontId="1" type="noConversion"/>
  </si>
  <si>
    <t>https://www.digikey.kr/product-detail/ko/murata-electronics-north-america/GRM188R61E225KA12D/490-10731-1-ND/5251369</t>
    <phoneticPr fontId="1" type="noConversion"/>
  </si>
  <si>
    <t>https://www.digikey.kr/product-detail/ko/samsung-electro-mechanics-america-inc/CL10A475KA8NQNC/1276-1900-1-ND/3889986</t>
    <phoneticPr fontId="1" type="noConversion"/>
  </si>
  <si>
    <t>http://www.devicemart.co.kr/502</t>
    <phoneticPr fontId="1" type="noConversion"/>
  </si>
  <si>
    <t>http://www.devicemart.co.kr/419</t>
    <phoneticPr fontId="1" type="noConversion"/>
  </si>
  <si>
    <t>노랑</t>
    <phoneticPr fontId="1" type="noConversion"/>
  </si>
  <si>
    <t>파랑</t>
    <phoneticPr fontId="1" type="noConversion"/>
  </si>
  <si>
    <t>파랑</t>
    <phoneticPr fontId="1" type="noConversion"/>
  </si>
  <si>
    <t>초록</t>
    <phoneticPr fontId="1" type="noConversion"/>
  </si>
  <si>
    <t>무색</t>
    <phoneticPr fontId="1" type="noConversion"/>
  </si>
  <si>
    <t>http://www.devicemart.co.kr/5464</t>
    <phoneticPr fontId="1" type="noConversion"/>
  </si>
  <si>
    <t>http://www.devicemart.co.kr/1078005</t>
    <phoneticPr fontId="1" type="noConversion"/>
  </si>
  <si>
    <t>http://www.devicemart.co.kr/6672</t>
    <phoneticPr fontId="1" type="noConversion"/>
  </si>
  <si>
    <t>http://www.devicemart.co.kr/482</t>
    <phoneticPr fontId="1" type="noConversion"/>
  </si>
  <si>
    <t>http://www.devicemart.co.kr/3577</t>
    <phoneticPr fontId="1" type="noConversion"/>
  </si>
  <si>
    <t>http://www.devicemart.co.kr/419</t>
    <phoneticPr fontId="1" type="noConversion"/>
  </si>
  <si>
    <t>http://www.devicemart.co.kr/443</t>
    <phoneticPr fontId="1" type="noConversion"/>
  </si>
  <si>
    <t>http://www.devicemart.co.kr/417</t>
    <phoneticPr fontId="1" type="noConversion"/>
  </si>
  <si>
    <t>http://www.devicemart.co.kr/441</t>
    <phoneticPr fontId="1" type="noConversion"/>
  </si>
  <si>
    <t>http://www.devicemart.co.kr/418</t>
    <phoneticPr fontId="1" type="noConversion"/>
  </si>
  <si>
    <t>http://www.devicemart.co.kr/442</t>
    <phoneticPr fontId="1" type="noConversion"/>
  </si>
  <si>
    <t>http://www.devicemart.co.kr/3578</t>
    <phoneticPr fontId="1" type="noConversion"/>
  </si>
  <si>
    <t>http://www.devicemart.co.kr/3585</t>
    <phoneticPr fontId="1" type="noConversion"/>
  </si>
  <si>
    <t>http://www.devicemart.co.kr/443</t>
    <phoneticPr fontId="1" type="noConversion"/>
  </si>
  <si>
    <t>http://www.devicemart.co.kr/1153502</t>
    <phoneticPr fontId="1" type="noConversion"/>
  </si>
  <si>
    <t>http://www.devicemart.co.kr/443</t>
    <phoneticPr fontId="1" type="noConversion"/>
  </si>
  <si>
    <t>http://www.devicemart.co.kr/1794</t>
    <phoneticPr fontId="1" type="noConversion"/>
  </si>
  <si>
    <t>http://www.devicemart.co.kr/6401</t>
    <phoneticPr fontId="1" type="noConversion"/>
  </si>
  <si>
    <t>http://www.devicemart.co.kr/443</t>
    <phoneticPr fontId="1" type="noConversion"/>
  </si>
  <si>
    <t>http://www.devicemart.co.kr/492</t>
    <phoneticPr fontId="1" type="noConversion"/>
  </si>
  <si>
    <t>http://eleparts.co.kr/EPXC7WJF</t>
    <phoneticPr fontId="1" type="noConversion"/>
  </si>
  <si>
    <t>http://eleparts.co.kr/EPX7BLPM</t>
    <phoneticPr fontId="1" type="noConversion"/>
  </si>
  <si>
    <t>http://eleparts.co.kr/EPXG8YVB</t>
    <phoneticPr fontId="1" type="noConversion"/>
  </si>
  <si>
    <t>http://eleparts.co.kr/EPXG938D</t>
    <phoneticPr fontId="1" type="noConversion"/>
  </si>
  <si>
    <t>http://eleparts.co.kr/EPXG8YVB</t>
    <phoneticPr fontId="1" type="noConversion"/>
  </si>
  <si>
    <t>http://eleparts.co.kr/EPXG8YXY</t>
    <phoneticPr fontId="1" type="noConversion"/>
  </si>
  <si>
    <t>http://eleparts.co.kr/EPXG93A6</t>
    <phoneticPr fontId="1" type="noConversion"/>
  </si>
  <si>
    <t>http://eleparts.co.kr/EPXG8YTR</t>
    <phoneticPr fontId="1" type="noConversion"/>
  </si>
  <si>
    <t>http://eleparts.co.kr/EPX77LPD</t>
    <phoneticPr fontId="1" type="noConversion"/>
  </si>
  <si>
    <t>http://eleparts.co.kr/EPXG933G</t>
    <phoneticPr fontId="1" type="noConversion"/>
  </si>
  <si>
    <t>http://eleparts.co.kr/EPXG8VJD</t>
    <phoneticPr fontId="1" type="noConversion"/>
  </si>
  <si>
    <t>http://eleparts.co.kr/EPX4U8DD</t>
    <phoneticPr fontId="1" type="noConversion"/>
  </si>
  <si>
    <t>http://eleparts.co.kr/EPXC938D</t>
    <phoneticPr fontId="1" type="noConversion"/>
  </si>
  <si>
    <t>http://www.digikey.kr/scripts/DkSearch/dksus.dll?Detail&amp;itemSeq=228140040&amp;uq=636305362988949887</t>
  </si>
  <si>
    <t>http://eleparts.co.kr/EPXCUYDK</t>
    <phoneticPr fontId="1" type="noConversion"/>
  </si>
  <si>
    <t>SI4174DY-T1-GE3</t>
    <phoneticPr fontId="1" type="noConversion"/>
  </si>
  <si>
    <t>http://eleparts.co.kr/EPXCDANY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</si>
</sst>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kr/product-detail/ko/intersil/ISL21010CFH315Z-TK/ISL21010CFH315Z-TKCT-ND/4006786" TargetMode="External"/><Relationship Id="rId18" Type="http://schemas.openxmlformats.org/officeDocument/2006/relationships/hyperlink" Target="http://www.devicemart.co.kr/502" TargetMode="External"/><Relationship Id="rId26" Type="http://schemas.openxmlformats.org/officeDocument/2006/relationships/hyperlink" Target="http://www.devicemart.co.kr/419" TargetMode="External"/><Relationship Id="rId39" Type="http://schemas.openxmlformats.org/officeDocument/2006/relationships/hyperlink" Target="http://www.devicemart.co.kr/6401" TargetMode="External"/><Relationship Id="rId21" Type="http://schemas.openxmlformats.org/officeDocument/2006/relationships/hyperlink" Target="http://www.devicemart.co.kr/1078005" TargetMode="External"/><Relationship Id="rId34" Type="http://schemas.openxmlformats.org/officeDocument/2006/relationships/hyperlink" Target="http://www.devicemart.co.kr/419" TargetMode="External"/><Relationship Id="rId42" Type="http://schemas.openxmlformats.org/officeDocument/2006/relationships/hyperlink" Target="http://eleparts.co.kr/EPX7BLPM" TargetMode="External"/><Relationship Id="rId47" Type="http://schemas.openxmlformats.org/officeDocument/2006/relationships/hyperlink" Target="http://eleparts.co.kr/EPXG938D" TargetMode="External"/><Relationship Id="rId50" Type="http://schemas.openxmlformats.org/officeDocument/2006/relationships/hyperlink" Target="http://eleparts.co.kr/EPX77LPD" TargetMode="External"/><Relationship Id="rId55" Type="http://schemas.openxmlformats.org/officeDocument/2006/relationships/hyperlink" Target="http://eleparts.co.kr/EPXCUYDK" TargetMode="External"/><Relationship Id="rId7" Type="http://schemas.openxmlformats.org/officeDocument/2006/relationships/hyperlink" Target="https://www.digikey.kr/product-detail/ko/samsung-electro-mechanics-america-inc/CL10B683KB8WPNC/1276-6541-1-ND/5961400" TargetMode="External"/><Relationship Id="rId2" Type="http://schemas.openxmlformats.org/officeDocument/2006/relationships/hyperlink" Target="http://www.devicemart.co.kr/5382" TargetMode="External"/><Relationship Id="rId16" Type="http://schemas.openxmlformats.org/officeDocument/2006/relationships/hyperlink" Target="https://www.digikey.kr/product-detail/ko/murata-electronics-north-america/GRM188R61E225KA12D/490-10731-1-ND/5251369" TargetMode="External"/><Relationship Id="rId29" Type="http://schemas.openxmlformats.org/officeDocument/2006/relationships/hyperlink" Target="http://www.devicemart.co.kr/441" TargetMode="External"/><Relationship Id="rId11" Type="http://schemas.openxmlformats.org/officeDocument/2006/relationships/hyperlink" Target="https://www.digikey.kr/product-detail/ko/texas-instruments/SN74LVC2G132DCUR/296-18802-1-ND/863928" TargetMode="External"/><Relationship Id="rId24" Type="http://schemas.openxmlformats.org/officeDocument/2006/relationships/hyperlink" Target="http://www.devicemart.co.kr/492" TargetMode="External"/><Relationship Id="rId32" Type="http://schemas.openxmlformats.org/officeDocument/2006/relationships/hyperlink" Target="http://www.devicemart.co.kr/3578" TargetMode="External"/><Relationship Id="rId37" Type="http://schemas.openxmlformats.org/officeDocument/2006/relationships/hyperlink" Target="http://www.devicemart.co.kr/443" TargetMode="External"/><Relationship Id="rId40" Type="http://schemas.openxmlformats.org/officeDocument/2006/relationships/hyperlink" Target="http://www.devicemart.co.kr/443" TargetMode="External"/><Relationship Id="rId45" Type="http://schemas.openxmlformats.org/officeDocument/2006/relationships/hyperlink" Target="http://eleparts.co.kr/EPXG8YVB" TargetMode="External"/><Relationship Id="rId53" Type="http://schemas.openxmlformats.org/officeDocument/2006/relationships/hyperlink" Target="http://eleparts.co.kr/EPX4U8DD" TargetMode="External"/><Relationship Id="rId5" Type="http://schemas.openxmlformats.org/officeDocument/2006/relationships/hyperlink" Target="http://www.devicemart.co.kr/3578" TargetMode="External"/><Relationship Id="rId19" Type="http://schemas.openxmlformats.org/officeDocument/2006/relationships/hyperlink" Target="http://www.devicemart.co.kr/419" TargetMode="External"/><Relationship Id="rId4" Type="http://schemas.openxmlformats.org/officeDocument/2006/relationships/hyperlink" Target="http://www.devicemart.co.kr/3578" TargetMode="External"/><Relationship Id="rId9" Type="http://schemas.openxmlformats.org/officeDocument/2006/relationships/hyperlink" Target="https://www.digikey.kr/product-detail/ko/allegro-microsystems-llc/ACS723LLCTR-10AU-T/620-1643-1-ND/4948879" TargetMode="External"/><Relationship Id="rId14" Type="http://schemas.openxmlformats.org/officeDocument/2006/relationships/hyperlink" Target="https://www.digikey.kr/product-detail/ko/linear-technology/LT1461DHS8-3.3-PBF/LT1461DHS8-3.3-PBF-ND/889591" TargetMode="External"/><Relationship Id="rId22" Type="http://schemas.openxmlformats.org/officeDocument/2006/relationships/hyperlink" Target="http://www.devicemart.co.kr/6672" TargetMode="External"/><Relationship Id="rId27" Type="http://schemas.openxmlformats.org/officeDocument/2006/relationships/hyperlink" Target="http://www.devicemart.co.kr/443" TargetMode="External"/><Relationship Id="rId30" Type="http://schemas.openxmlformats.org/officeDocument/2006/relationships/hyperlink" Target="http://www.devicemart.co.kr/418" TargetMode="External"/><Relationship Id="rId35" Type="http://schemas.openxmlformats.org/officeDocument/2006/relationships/hyperlink" Target="http://www.devicemart.co.kr/443" TargetMode="External"/><Relationship Id="rId43" Type="http://schemas.openxmlformats.org/officeDocument/2006/relationships/hyperlink" Target="http://eleparts.co.kr/EPXG8YVB" TargetMode="External"/><Relationship Id="rId48" Type="http://schemas.openxmlformats.org/officeDocument/2006/relationships/hyperlink" Target="http://eleparts.co.kr/EPXG93A6" TargetMode="External"/><Relationship Id="rId56" Type="http://schemas.openxmlformats.org/officeDocument/2006/relationships/hyperlink" Target="http://eleparts.co.kr/EPXCDANY" TargetMode="External"/><Relationship Id="rId8" Type="http://schemas.openxmlformats.org/officeDocument/2006/relationships/hyperlink" Target="https://www.digikey.kr/product-detail/ko/linear-technology/LT1461CCS8-5-PBF/LT1461CCS8-5-PBF-ND/890619" TargetMode="External"/><Relationship Id="rId51" Type="http://schemas.openxmlformats.org/officeDocument/2006/relationships/hyperlink" Target="http://eleparts.co.kr/EPXG933G" TargetMode="External"/><Relationship Id="rId3" Type="http://schemas.openxmlformats.org/officeDocument/2006/relationships/hyperlink" Target="http://www.devicemart.co.kr/3578" TargetMode="External"/><Relationship Id="rId12" Type="http://schemas.openxmlformats.org/officeDocument/2006/relationships/hyperlink" Target="https://www.digikey.kr/products/ko?keywords=Hass50-s" TargetMode="External"/><Relationship Id="rId17" Type="http://schemas.openxmlformats.org/officeDocument/2006/relationships/hyperlink" Target="https://www.digikey.kr/product-detail/ko/samsung-electro-mechanics-america-inc/CL10A475KA8NQNC/1276-1900-1-ND/3889986" TargetMode="External"/><Relationship Id="rId25" Type="http://schemas.openxmlformats.org/officeDocument/2006/relationships/hyperlink" Target="http://www.devicemart.co.kr/3577" TargetMode="External"/><Relationship Id="rId33" Type="http://schemas.openxmlformats.org/officeDocument/2006/relationships/hyperlink" Target="http://www.devicemart.co.kr/3585" TargetMode="External"/><Relationship Id="rId38" Type="http://schemas.openxmlformats.org/officeDocument/2006/relationships/hyperlink" Target="http://www.devicemart.co.kr/1794" TargetMode="External"/><Relationship Id="rId46" Type="http://schemas.openxmlformats.org/officeDocument/2006/relationships/hyperlink" Target="http://eleparts.co.kr/EPXG8YXY" TargetMode="External"/><Relationship Id="rId20" Type="http://schemas.openxmlformats.org/officeDocument/2006/relationships/hyperlink" Target="http://www.devicemart.co.kr/5464" TargetMode="External"/><Relationship Id="rId41" Type="http://schemas.openxmlformats.org/officeDocument/2006/relationships/hyperlink" Target="http://eleparts.co.kr/EPXC7WJF" TargetMode="External"/><Relationship Id="rId54" Type="http://schemas.openxmlformats.org/officeDocument/2006/relationships/hyperlink" Target="http://eleparts.co.kr/EPXC938D" TargetMode="External"/><Relationship Id="rId1" Type="http://schemas.openxmlformats.org/officeDocument/2006/relationships/hyperlink" Target="http://eleparts.co.kr/EPXBJPRF" TargetMode="External"/><Relationship Id="rId6" Type="http://schemas.openxmlformats.org/officeDocument/2006/relationships/hyperlink" Target="http://www.devicemart.co.kr/3578" TargetMode="External"/><Relationship Id="rId15" Type="http://schemas.openxmlformats.org/officeDocument/2006/relationships/hyperlink" Target="https://www.digikey.kr/product-detail/ko/epson/SG-310SCN-25.0000MJ3/SER3713CT-ND/2403486" TargetMode="External"/><Relationship Id="rId23" Type="http://schemas.openxmlformats.org/officeDocument/2006/relationships/hyperlink" Target="http://www.devicemart.co.kr/482" TargetMode="External"/><Relationship Id="rId28" Type="http://schemas.openxmlformats.org/officeDocument/2006/relationships/hyperlink" Target="http://www.devicemart.co.kr/417" TargetMode="External"/><Relationship Id="rId36" Type="http://schemas.openxmlformats.org/officeDocument/2006/relationships/hyperlink" Target="http://www.devicemart.co.kr/1153502" TargetMode="External"/><Relationship Id="rId49" Type="http://schemas.openxmlformats.org/officeDocument/2006/relationships/hyperlink" Target="http://eleparts.co.kr/EPXG8YTR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kr/product-detail/ko/murata-electronics-north-america/GRM188R61E105KA12D/490-3897-1-ND/965939" TargetMode="External"/><Relationship Id="rId31" Type="http://schemas.openxmlformats.org/officeDocument/2006/relationships/hyperlink" Target="http://www.devicemart.co.kr/442" TargetMode="External"/><Relationship Id="rId44" Type="http://schemas.openxmlformats.org/officeDocument/2006/relationships/hyperlink" Target="http://eleparts.co.kr/EPXG938D" TargetMode="External"/><Relationship Id="rId52" Type="http://schemas.openxmlformats.org/officeDocument/2006/relationships/hyperlink" Target="http://eleparts.co.kr/EPXG8V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40" zoomScale="85" zoomScaleNormal="85" workbookViewId="0">
      <selection activeCell="G73" sqref="G73"/>
    </sheetView>
  </sheetViews>
  <sheetFormatPr defaultRowHeight="16.5" x14ac:dyDescent="0.3"/>
  <cols>
    <col min="1" max="1" width="11.25" customWidth="1"/>
    <col min="3" max="3" width="16.625" style="7" customWidth="1"/>
    <col min="4" max="4" width="16.875" style="13" customWidth="1"/>
    <col min="5" max="5" width="20.25" style="10" customWidth="1"/>
    <col min="6" max="6" width="8.625" style="1"/>
    <col min="9" max="9" width="10.625" style="1" bestFit="1" customWidth="1"/>
    <col min="10" max="10" width="12.125" customWidth="1"/>
    <col min="11" max="11" width="8.625" customWidth="1"/>
    <col min="12" max="12" width="13" customWidth="1"/>
  </cols>
  <sheetData>
    <row r="1" spans="1:13" x14ac:dyDescent="0.3">
      <c r="B1" s="20" t="s">
        <v>9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5" spans="1:13" x14ac:dyDescent="0.3">
      <c r="I5" s="9">
        <f>SUM(I7:I500)</f>
        <v>303218.5</v>
      </c>
    </row>
    <row r="6" spans="1:13" ht="20.100000000000001" customHeight="1" x14ac:dyDescent="0.3">
      <c r="A6" s="2" t="s">
        <v>143</v>
      </c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34</v>
      </c>
      <c r="B7">
        <v>1</v>
      </c>
      <c r="C7" s="7" t="s">
        <v>26</v>
      </c>
      <c r="D7" s="13" t="s">
        <v>13</v>
      </c>
      <c r="E7" s="10" t="s">
        <v>25</v>
      </c>
      <c r="F7" s="1">
        <v>26616.6</v>
      </c>
      <c r="G7">
        <v>3</v>
      </c>
      <c r="H7">
        <v>2</v>
      </c>
      <c r="I7" s="1">
        <f t="shared" ref="I7:I38" si="0">F7*(G7+H7)</f>
        <v>133083</v>
      </c>
      <c r="J7" t="s">
        <v>160</v>
      </c>
      <c r="L7" t="s">
        <v>49</v>
      </c>
      <c r="M7" s="4" t="s">
        <v>181</v>
      </c>
    </row>
    <row r="8" spans="1:13" x14ac:dyDescent="0.3">
      <c r="A8" s="18"/>
      <c r="B8">
        <v>2</v>
      </c>
      <c r="C8" s="7" t="s">
        <v>152</v>
      </c>
      <c r="D8" s="13" t="s">
        <v>13</v>
      </c>
      <c r="E8" s="10" t="s">
        <v>17</v>
      </c>
      <c r="F8" s="1">
        <v>6449</v>
      </c>
      <c r="G8">
        <v>1</v>
      </c>
      <c r="H8">
        <v>0</v>
      </c>
      <c r="I8" s="1">
        <f t="shared" si="0"/>
        <v>6449</v>
      </c>
      <c r="J8" t="s">
        <v>160</v>
      </c>
      <c r="L8" t="s">
        <v>49</v>
      </c>
      <c r="M8" s="4" t="s">
        <v>153</v>
      </c>
    </row>
    <row r="9" spans="1:13" x14ac:dyDescent="0.3">
      <c r="A9" s="18"/>
      <c r="B9">
        <v>3</v>
      </c>
      <c r="C9" s="7" t="s">
        <v>154</v>
      </c>
      <c r="D9" s="13" t="s">
        <v>14</v>
      </c>
      <c r="E9" s="10" t="s">
        <v>111</v>
      </c>
      <c r="F9" s="1">
        <v>4980</v>
      </c>
      <c r="G9">
        <v>4</v>
      </c>
      <c r="H9">
        <v>1</v>
      </c>
      <c r="I9" s="1">
        <f t="shared" si="0"/>
        <v>24900</v>
      </c>
      <c r="J9" t="s">
        <v>8</v>
      </c>
      <c r="L9" t="s">
        <v>50</v>
      </c>
      <c r="M9" s="4" t="s">
        <v>228</v>
      </c>
    </row>
    <row r="10" spans="1:13" x14ac:dyDescent="0.3">
      <c r="A10" s="18"/>
      <c r="B10">
        <v>4</v>
      </c>
      <c r="C10" s="7" t="s">
        <v>11</v>
      </c>
      <c r="D10" s="13" t="s">
        <v>15</v>
      </c>
      <c r="E10" s="10" t="s">
        <v>16</v>
      </c>
      <c r="F10" s="1">
        <v>2910</v>
      </c>
      <c r="G10">
        <v>5</v>
      </c>
      <c r="H10">
        <v>5</v>
      </c>
      <c r="I10" s="1">
        <f t="shared" si="0"/>
        <v>29100</v>
      </c>
      <c r="J10" t="s">
        <v>8</v>
      </c>
      <c r="L10" t="s">
        <v>50</v>
      </c>
      <c r="M10" s="4" t="s">
        <v>10</v>
      </c>
    </row>
    <row r="11" spans="1:13" x14ac:dyDescent="0.3">
      <c r="A11" s="18"/>
      <c r="B11">
        <v>5</v>
      </c>
      <c r="C11" s="7" t="s">
        <v>18</v>
      </c>
      <c r="D11" s="13" t="s">
        <v>19</v>
      </c>
      <c r="E11" s="10" t="s">
        <v>20</v>
      </c>
      <c r="F11" s="1">
        <v>343</v>
      </c>
      <c r="G11">
        <v>2</v>
      </c>
      <c r="H11">
        <v>3</v>
      </c>
      <c r="I11" s="1">
        <f t="shared" si="0"/>
        <v>1715</v>
      </c>
      <c r="J11" t="s">
        <v>21</v>
      </c>
      <c r="K11" t="s">
        <v>23</v>
      </c>
      <c r="L11" t="s">
        <v>50</v>
      </c>
      <c r="M11" s="4" t="s">
        <v>229</v>
      </c>
    </row>
    <row r="12" spans="1:13" x14ac:dyDescent="0.3">
      <c r="A12" s="18"/>
      <c r="B12">
        <v>6</v>
      </c>
      <c r="C12" s="7" t="s">
        <v>27</v>
      </c>
      <c r="D12" s="13" t="s">
        <v>28</v>
      </c>
      <c r="E12" s="16" t="s">
        <v>43</v>
      </c>
      <c r="F12" s="1">
        <v>63</v>
      </c>
      <c r="G12">
        <v>3</v>
      </c>
      <c r="H12">
        <v>7</v>
      </c>
      <c r="I12" s="1">
        <f t="shared" si="0"/>
        <v>630</v>
      </c>
      <c r="J12" t="s">
        <v>21</v>
      </c>
      <c r="K12" t="s">
        <v>23</v>
      </c>
      <c r="L12" t="s">
        <v>51</v>
      </c>
      <c r="M12" s="4" t="s">
        <v>230</v>
      </c>
    </row>
    <row r="13" spans="1:13" x14ac:dyDescent="0.3">
      <c r="A13" s="18"/>
      <c r="B13">
        <v>7</v>
      </c>
      <c r="C13" s="7" t="s">
        <v>29</v>
      </c>
      <c r="D13" s="13" t="s">
        <v>30</v>
      </c>
      <c r="E13" s="16" t="s">
        <v>44</v>
      </c>
      <c r="F13" s="1">
        <v>364.6</v>
      </c>
      <c r="G13">
        <v>3</v>
      </c>
      <c r="H13">
        <v>7</v>
      </c>
      <c r="I13" s="1">
        <f t="shared" si="0"/>
        <v>3646</v>
      </c>
      <c r="J13" t="s">
        <v>161</v>
      </c>
      <c r="L13" t="s">
        <v>51</v>
      </c>
      <c r="M13" s="4" t="s">
        <v>241</v>
      </c>
    </row>
    <row r="14" spans="1:13" x14ac:dyDescent="0.3">
      <c r="A14" s="18"/>
      <c r="B14">
        <v>8</v>
      </c>
      <c r="C14" s="7" t="s">
        <v>31</v>
      </c>
      <c r="D14" s="13" t="s">
        <v>32</v>
      </c>
      <c r="E14" s="10" t="s">
        <v>33</v>
      </c>
      <c r="F14" s="1">
        <v>56</v>
      </c>
      <c r="G14">
        <v>3</v>
      </c>
      <c r="H14">
        <v>2</v>
      </c>
      <c r="I14" s="1">
        <f t="shared" si="0"/>
        <v>280</v>
      </c>
      <c r="J14" t="s">
        <v>21</v>
      </c>
      <c r="K14" t="s">
        <v>37</v>
      </c>
      <c r="L14" t="s">
        <v>51</v>
      </c>
      <c r="M14" s="4" t="s">
        <v>231</v>
      </c>
    </row>
    <row r="15" spans="1:13" x14ac:dyDescent="0.3">
      <c r="A15" s="18"/>
      <c r="B15">
        <v>9</v>
      </c>
      <c r="C15" s="7" t="s">
        <v>188</v>
      </c>
      <c r="D15" s="13" t="s">
        <v>35</v>
      </c>
      <c r="E15" s="10" t="s">
        <v>185</v>
      </c>
      <c r="F15" s="1">
        <v>2080</v>
      </c>
      <c r="G15">
        <v>1</v>
      </c>
      <c r="H15">
        <v>1</v>
      </c>
      <c r="I15" s="1">
        <f t="shared" si="0"/>
        <v>4160</v>
      </c>
      <c r="J15" t="s">
        <v>186</v>
      </c>
      <c r="L15" t="s">
        <v>48</v>
      </c>
      <c r="M15" s="4" t="s">
        <v>187</v>
      </c>
    </row>
    <row r="16" spans="1:13" x14ac:dyDescent="0.3">
      <c r="A16" s="18"/>
      <c r="B16">
        <v>10</v>
      </c>
      <c r="C16" s="7" t="s">
        <v>27</v>
      </c>
      <c r="D16" s="13" t="s">
        <v>28</v>
      </c>
      <c r="E16" s="10" t="s">
        <v>39</v>
      </c>
      <c r="F16" s="1">
        <v>63</v>
      </c>
      <c r="G16">
        <v>1</v>
      </c>
      <c r="H16">
        <v>4</v>
      </c>
      <c r="I16" s="1">
        <f t="shared" si="0"/>
        <v>315</v>
      </c>
      <c r="J16" t="s">
        <v>21</v>
      </c>
      <c r="K16" t="s">
        <v>41</v>
      </c>
      <c r="L16" t="s">
        <v>48</v>
      </c>
      <c r="M16" s="4" t="s">
        <v>232</v>
      </c>
    </row>
    <row r="17" spans="1:13" x14ac:dyDescent="0.3">
      <c r="A17" s="18"/>
      <c r="B17">
        <v>11</v>
      </c>
      <c r="C17" s="7" t="s">
        <v>27</v>
      </c>
      <c r="D17" s="13" t="s">
        <v>28</v>
      </c>
      <c r="E17" s="10" t="s">
        <v>38</v>
      </c>
      <c r="F17" s="1">
        <v>63</v>
      </c>
      <c r="G17">
        <v>3</v>
      </c>
      <c r="H17">
        <v>7</v>
      </c>
      <c r="I17" s="1">
        <f t="shared" si="0"/>
        <v>630</v>
      </c>
      <c r="J17" t="s">
        <v>21</v>
      </c>
      <c r="K17" t="s">
        <v>42</v>
      </c>
      <c r="L17" t="s">
        <v>48</v>
      </c>
      <c r="M17" s="4" t="s">
        <v>233</v>
      </c>
    </row>
    <row r="18" spans="1:13" x14ac:dyDescent="0.3">
      <c r="A18" s="18"/>
      <c r="B18">
        <v>12</v>
      </c>
      <c r="C18" s="7" t="s">
        <v>31</v>
      </c>
      <c r="D18" s="13" t="s">
        <v>32</v>
      </c>
      <c r="E18" s="10" t="s">
        <v>36</v>
      </c>
      <c r="F18" s="1">
        <v>56</v>
      </c>
      <c r="G18">
        <v>1</v>
      </c>
      <c r="H18">
        <v>4</v>
      </c>
      <c r="I18" s="1">
        <f t="shared" si="0"/>
        <v>280</v>
      </c>
      <c r="J18" t="s">
        <v>21</v>
      </c>
      <c r="K18" t="s">
        <v>37</v>
      </c>
      <c r="L18" t="s">
        <v>48</v>
      </c>
      <c r="M18" s="4" t="s">
        <v>231</v>
      </c>
    </row>
    <row r="19" spans="1:13" x14ac:dyDescent="0.3">
      <c r="A19" s="18"/>
      <c r="B19">
        <v>13</v>
      </c>
      <c r="C19" s="7" t="s">
        <v>31</v>
      </c>
      <c r="D19" s="13" t="s">
        <v>45</v>
      </c>
      <c r="E19" s="10" t="s">
        <v>39</v>
      </c>
      <c r="F19" s="1">
        <v>63</v>
      </c>
      <c r="G19">
        <v>4</v>
      </c>
      <c r="H19">
        <v>6</v>
      </c>
      <c r="I19" s="1">
        <f t="shared" si="0"/>
        <v>630</v>
      </c>
      <c r="J19" t="s">
        <v>21</v>
      </c>
      <c r="K19" t="s">
        <v>41</v>
      </c>
      <c r="L19" t="s">
        <v>50</v>
      </c>
      <c r="M19" t="s">
        <v>40</v>
      </c>
    </row>
    <row r="20" spans="1:13" x14ac:dyDescent="0.3">
      <c r="A20" s="18"/>
      <c r="B20">
        <v>14</v>
      </c>
      <c r="C20" s="7" t="s">
        <v>119</v>
      </c>
      <c r="D20" s="13" t="s">
        <v>46</v>
      </c>
      <c r="E20" s="10" t="s">
        <v>142</v>
      </c>
      <c r="F20" s="15">
        <v>69.7</v>
      </c>
      <c r="G20">
        <v>4</v>
      </c>
      <c r="H20">
        <v>11</v>
      </c>
      <c r="I20" s="1">
        <f t="shared" si="0"/>
        <v>1045.5</v>
      </c>
      <c r="J20" t="s">
        <v>176</v>
      </c>
      <c r="K20" t="s">
        <v>177</v>
      </c>
      <c r="L20" t="s">
        <v>50</v>
      </c>
      <c r="M20" s="4" t="s">
        <v>190</v>
      </c>
    </row>
    <row r="21" spans="1:13" x14ac:dyDescent="0.3">
      <c r="A21" s="18"/>
      <c r="B21">
        <v>15</v>
      </c>
      <c r="C21" s="8" t="s">
        <v>54</v>
      </c>
      <c r="D21" s="13" t="s">
        <v>53</v>
      </c>
      <c r="E21" s="10">
        <v>5051</v>
      </c>
      <c r="F21" s="1">
        <v>60</v>
      </c>
      <c r="G21" s="5">
        <v>3</v>
      </c>
      <c r="H21" s="5">
        <v>3</v>
      </c>
      <c r="I21" s="1">
        <f t="shared" si="0"/>
        <v>360</v>
      </c>
      <c r="J21" t="s">
        <v>55</v>
      </c>
      <c r="L21" t="s">
        <v>56</v>
      </c>
      <c r="M21" s="4" t="s">
        <v>201</v>
      </c>
    </row>
    <row r="22" spans="1:13" x14ac:dyDescent="0.3">
      <c r="A22" s="18"/>
      <c r="B22">
        <v>16</v>
      </c>
      <c r="C22" s="7" t="s">
        <v>57</v>
      </c>
      <c r="D22" s="13" t="s">
        <v>53</v>
      </c>
      <c r="E22" s="10" t="s">
        <v>58</v>
      </c>
      <c r="F22" s="1">
        <v>50</v>
      </c>
      <c r="G22" s="5">
        <v>12</v>
      </c>
      <c r="H22" s="5">
        <v>18</v>
      </c>
      <c r="I22" s="1">
        <f t="shared" si="0"/>
        <v>1500</v>
      </c>
      <c r="J22" t="s">
        <v>55</v>
      </c>
      <c r="L22" t="s">
        <v>56</v>
      </c>
      <c r="M22" s="4" t="s">
        <v>208</v>
      </c>
    </row>
    <row r="23" spans="1:13" x14ac:dyDescent="0.3">
      <c r="A23" s="18"/>
      <c r="C23" s="7" t="s">
        <v>100</v>
      </c>
      <c r="D23" s="13" t="s">
        <v>98</v>
      </c>
      <c r="E23" s="10" t="s">
        <v>101</v>
      </c>
      <c r="F23" s="1">
        <v>1200</v>
      </c>
      <c r="G23" s="5">
        <v>2</v>
      </c>
      <c r="H23" s="5">
        <v>1</v>
      </c>
      <c r="I23" s="1">
        <f t="shared" si="0"/>
        <v>3600</v>
      </c>
      <c r="J23" t="s">
        <v>52</v>
      </c>
      <c r="L23" t="s">
        <v>116</v>
      </c>
      <c r="M23" s="4" t="s">
        <v>209</v>
      </c>
    </row>
    <row r="24" spans="1:13" x14ac:dyDescent="0.3">
      <c r="A24" s="18"/>
      <c r="C24" s="7" t="s">
        <v>149</v>
      </c>
      <c r="D24" s="13" t="s">
        <v>150</v>
      </c>
      <c r="E24" s="11" t="s">
        <v>151</v>
      </c>
      <c r="F24" s="1">
        <v>3695</v>
      </c>
      <c r="G24" s="5">
        <v>1</v>
      </c>
      <c r="H24" s="5">
        <v>1</v>
      </c>
      <c r="I24" s="1">
        <f t="shared" si="0"/>
        <v>7390</v>
      </c>
      <c r="J24" t="s">
        <v>160</v>
      </c>
      <c r="M24" s="4" t="s">
        <v>148</v>
      </c>
    </row>
    <row r="25" spans="1:13" x14ac:dyDescent="0.3">
      <c r="A25" s="18"/>
      <c r="C25" s="7" t="s">
        <v>145</v>
      </c>
      <c r="D25" s="13" t="s">
        <v>146</v>
      </c>
      <c r="E25" s="11" t="s">
        <v>147</v>
      </c>
      <c r="F25" s="1">
        <v>3695</v>
      </c>
      <c r="G25" s="5">
        <v>1</v>
      </c>
      <c r="H25" s="5">
        <v>1</v>
      </c>
      <c r="I25" s="1">
        <f t="shared" si="0"/>
        <v>7390</v>
      </c>
      <c r="J25" t="s">
        <v>160</v>
      </c>
      <c r="M25" s="4" t="s">
        <v>191</v>
      </c>
    </row>
    <row r="26" spans="1:13" x14ac:dyDescent="0.3">
      <c r="A26" s="18" t="s">
        <v>59</v>
      </c>
      <c r="C26" s="7" t="s">
        <v>60</v>
      </c>
      <c r="D26" s="13" t="s">
        <v>62</v>
      </c>
      <c r="E26" s="10" t="s">
        <v>61</v>
      </c>
      <c r="F26" s="1">
        <v>3300</v>
      </c>
      <c r="G26" s="5">
        <v>1</v>
      </c>
      <c r="H26" s="5">
        <v>0</v>
      </c>
      <c r="I26" s="1">
        <f t="shared" si="0"/>
        <v>3300</v>
      </c>
      <c r="J26" t="s">
        <v>55</v>
      </c>
      <c r="M26" s="4" t="s">
        <v>210</v>
      </c>
    </row>
    <row r="27" spans="1:13" x14ac:dyDescent="0.3">
      <c r="A27" s="18"/>
      <c r="C27" s="7" t="s">
        <v>63</v>
      </c>
      <c r="D27" s="13" t="s">
        <v>64</v>
      </c>
      <c r="E27" s="10" t="s">
        <v>65</v>
      </c>
      <c r="F27" s="1">
        <v>800</v>
      </c>
      <c r="G27" s="5">
        <v>1</v>
      </c>
      <c r="H27" s="5">
        <v>1</v>
      </c>
      <c r="I27" s="1">
        <f t="shared" si="0"/>
        <v>1600</v>
      </c>
      <c r="J27" t="s">
        <v>55</v>
      </c>
      <c r="M27" s="4" t="s">
        <v>80</v>
      </c>
    </row>
    <row r="28" spans="1:13" x14ac:dyDescent="0.3">
      <c r="A28" s="18"/>
      <c r="C28" s="7" t="s">
        <v>67</v>
      </c>
      <c r="D28" s="13" t="s">
        <v>66</v>
      </c>
      <c r="E28" s="12" t="s">
        <v>67</v>
      </c>
      <c r="F28" s="1">
        <v>60</v>
      </c>
      <c r="G28" s="5">
        <v>1</v>
      </c>
      <c r="H28" s="5">
        <v>4</v>
      </c>
      <c r="I28" s="1">
        <f t="shared" si="0"/>
        <v>300</v>
      </c>
      <c r="J28" t="s">
        <v>55</v>
      </c>
      <c r="M28" s="4" t="s">
        <v>211</v>
      </c>
    </row>
    <row r="29" spans="1:13" x14ac:dyDescent="0.3">
      <c r="A29" s="18"/>
      <c r="C29" s="7" t="s">
        <v>68</v>
      </c>
      <c r="D29" s="13" t="s">
        <v>69</v>
      </c>
      <c r="E29" s="12" t="s">
        <v>68</v>
      </c>
      <c r="F29" s="1">
        <v>30</v>
      </c>
      <c r="G29" s="5">
        <v>1</v>
      </c>
      <c r="H29" s="5">
        <v>9</v>
      </c>
      <c r="I29" s="1">
        <f t="shared" si="0"/>
        <v>300</v>
      </c>
      <c r="J29" t="s">
        <v>55</v>
      </c>
      <c r="M29" s="4" t="s">
        <v>227</v>
      </c>
    </row>
    <row r="30" spans="1:13" x14ac:dyDescent="0.3">
      <c r="A30" s="18"/>
      <c r="C30" s="7" t="s">
        <v>70</v>
      </c>
      <c r="D30" s="13" t="s">
        <v>71</v>
      </c>
      <c r="E30" s="10">
        <v>51004</v>
      </c>
      <c r="F30" s="1">
        <v>25</v>
      </c>
      <c r="G30" s="5">
        <v>4</v>
      </c>
      <c r="H30" s="5">
        <v>6</v>
      </c>
      <c r="I30" s="1">
        <f t="shared" si="0"/>
        <v>250</v>
      </c>
      <c r="J30" t="s">
        <v>55</v>
      </c>
      <c r="M30" s="4" t="s">
        <v>212</v>
      </c>
    </row>
    <row r="31" spans="1:13" x14ac:dyDescent="0.3">
      <c r="A31" s="18"/>
      <c r="C31" s="8" t="s">
        <v>85</v>
      </c>
      <c r="D31" s="13" t="s">
        <v>66</v>
      </c>
      <c r="E31" s="10" t="s">
        <v>87</v>
      </c>
      <c r="F31" s="1">
        <v>70</v>
      </c>
      <c r="G31">
        <v>1</v>
      </c>
      <c r="H31">
        <v>1</v>
      </c>
      <c r="I31" s="1">
        <f t="shared" si="0"/>
        <v>140</v>
      </c>
      <c r="J31" t="s">
        <v>55</v>
      </c>
      <c r="M31" s="4" t="s">
        <v>213</v>
      </c>
    </row>
    <row r="32" spans="1:13" x14ac:dyDescent="0.3">
      <c r="A32" s="18"/>
      <c r="C32" s="8" t="s">
        <v>86</v>
      </c>
      <c r="D32" s="13" t="s">
        <v>69</v>
      </c>
      <c r="E32" s="10" t="s">
        <v>88</v>
      </c>
      <c r="F32" s="1">
        <v>60</v>
      </c>
      <c r="G32">
        <v>1</v>
      </c>
      <c r="H32">
        <v>1</v>
      </c>
      <c r="I32" s="1">
        <f t="shared" si="0"/>
        <v>120</v>
      </c>
      <c r="J32" t="s">
        <v>55</v>
      </c>
      <c r="M32" s="4" t="s">
        <v>214</v>
      </c>
    </row>
    <row r="33" spans="1:13" x14ac:dyDescent="0.3">
      <c r="A33" s="18"/>
      <c r="C33" s="8" t="s">
        <v>75</v>
      </c>
      <c r="D33" s="13" t="s">
        <v>69</v>
      </c>
      <c r="E33" s="10">
        <v>5264</v>
      </c>
      <c r="F33" s="1">
        <v>30</v>
      </c>
      <c r="G33">
        <v>4</v>
      </c>
      <c r="H33">
        <v>6</v>
      </c>
      <c r="I33" s="1">
        <f t="shared" si="0"/>
        <v>300</v>
      </c>
      <c r="J33" t="s">
        <v>55</v>
      </c>
      <c r="K33" t="s">
        <v>78</v>
      </c>
      <c r="M33" s="4" t="s">
        <v>84</v>
      </c>
    </row>
    <row r="34" spans="1:13" x14ac:dyDescent="0.3">
      <c r="A34" s="18"/>
      <c r="C34" s="8" t="s">
        <v>77</v>
      </c>
      <c r="D34" s="13" t="s">
        <v>77</v>
      </c>
      <c r="E34" s="10" t="s">
        <v>76</v>
      </c>
      <c r="G34">
        <f>SUBTOTAL(9,G12:G19)</f>
        <v>19</v>
      </c>
      <c r="H34">
        <f>SUBTOTAL(9,H12:H19)</f>
        <v>38</v>
      </c>
      <c r="I34" s="1">
        <f t="shared" si="0"/>
        <v>0</v>
      </c>
      <c r="L34" t="s">
        <v>121</v>
      </c>
      <c r="M34" s="4"/>
    </row>
    <row r="35" spans="1:13" x14ac:dyDescent="0.3">
      <c r="A35" s="18" t="s">
        <v>72</v>
      </c>
      <c r="C35" s="8" t="s">
        <v>73</v>
      </c>
      <c r="D35" s="13" t="s">
        <v>66</v>
      </c>
      <c r="E35" s="10" t="s">
        <v>203</v>
      </c>
      <c r="F35" s="1">
        <v>50</v>
      </c>
      <c r="G35" s="5">
        <v>1</v>
      </c>
      <c r="H35" s="5">
        <v>1</v>
      </c>
      <c r="I35" s="1">
        <f t="shared" si="0"/>
        <v>100</v>
      </c>
      <c r="J35" t="s">
        <v>55</v>
      </c>
      <c r="M35" s="4" t="s">
        <v>215</v>
      </c>
    </row>
    <row r="36" spans="1:13" x14ac:dyDescent="0.3">
      <c r="A36" s="18"/>
      <c r="C36" s="8" t="s">
        <v>74</v>
      </c>
      <c r="D36" s="13" t="s">
        <v>69</v>
      </c>
      <c r="E36" s="10" t="s">
        <v>203</v>
      </c>
      <c r="F36" s="1">
        <v>40</v>
      </c>
      <c r="G36">
        <v>1</v>
      </c>
      <c r="H36">
        <v>1</v>
      </c>
      <c r="I36" s="1">
        <f t="shared" si="0"/>
        <v>80</v>
      </c>
      <c r="J36" t="s">
        <v>55</v>
      </c>
      <c r="M36" s="4" t="s">
        <v>216</v>
      </c>
    </row>
    <row r="37" spans="1:13" x14ac:dyDescent="0.3">
      <c r="A37" s="18"/>
      <c r="C37" s="8" t="s">
        <v>75</v>
      </c>
      <c r="D37" s="13" t="s">
        <v>69</v>
      </c>
      <c r="E37" s="10">
        <v>5264</v>
      </c>
      <c r="F37" s="1">
        <v>30</v>
      </c>
      <c r="G37">
        <v>2</v>
      </c>
      <c r="H37">
        <v>8</v>
      </c>
      <c r="I37" s="1">
        <f t="shared" si="0"/>
        <v>300</v>
      </c>
      <c r="J37" t="s">
        <v>55</v>
      </c>
      <c r="K37" t="s">
        <v>78</v>
      </c>
      <c r="M37" s="4" t="s">
        <v>219</v>
      </c>
    </row>
    <row r="38" spans="1:13" x14ac:dyDescent="0.3">
      <c r="A38" s="18"/>
      <c r="C38" s="8" t="s">
        <v>77</v>
      </c>
      <c r="D38" s="13" t="s">
        <v>77</v>
      </c>
      <c r="E38" s="10" t="s">
        <v>76</v>
      </c>
      <c r="I38" s="1">
        <f t="shared" si="0"/>
        <v>0</v>
      </c>
      <c r="L38" t="s">
        <v>121</v>
      </c>
    </row>
    <row r="39" spans="1:13" x14ac:dyDescent="0.3">
      <c r="A39" s="18"/>
      <c r="C39" s="8" t="s">
        <v>89</v>
      </c>
      <c r="I39" s="1">
        <f t="shared" ref="I39:I68" si="1">F39*(G39+H39)</f>
        <v>0</v>
      </c>
      <c r="L39" t="s">
        <v>122</v>
      </c>
    </row>
    <row r="40" spans="1:13" x14ac:dyDescent="0.3">
      <c r="A40" s="18"/>
      <c r="C40" s="7" t="s">
        <v>29</v>
      </c>
      <c r="D40" s="13" t="s">
        <v>90</v>
      </c>
      <c r="E40" s="10" t="s">
        <v>91</v>
      </c>
      <c r="F40" s="1">
        <v>108</v>
      </c>
      <c r="G40">
        <v>1</v>
      </c>
      <c r="H40">
        <v>4</v>
      </c>
      <c r="I40" s="1">
        <f t="shared" si="1"/>
        <v>540</v>
      </c>
      <c r="J40" t="s">
        <v>21</v>
      </c>
      <c r="K40" t="s">
        <v>93</v>
      </c>
      <c r="M40" s="4" t="s">
        <v>234</v>
      </c>
    </row>
    <row r="41" spans="1:13" x14ac:dyDescent="0.3">
      <c r="A41" s="18"/>
      <c r="C41" s="7" t="s">
        <v>29</v>
      </c>
      <c r="D41" s="13" t="s">
        <v>90</v>
      </c>
      <c r="E41" s="10" t="s">
        <v>92</v>
      </c>
      <c r="F41" s="1">
        <v>63</v>
      </c>
      <c r="G41">
        <v>1</v>
      </c>
      <c r="H41">
        <v>4</v>
      </c>
      <c r="I41" s="1">
        <f t="shared" si="1"/>
        <v>315</v>
      </c>
      <c r="J41" t="s">
        <v>21</v>
      </c>
      <c r="K41" t="s">
        <v>93</v>
      </c>
      <c r="M41" s="4" t="s">
        <v>235</v>
      </c>
    </row>
    <row r="42" spans="1:13" x14ac:dyDescent="0.3">
      <c r="A42" t="s">
        <v>79</v>
      </c>
      <c r="C42" s="7" t="s">
        <v>63</v>
      </c>
      <c r="D42" s="13" t="s">
        <v>81</v>
      </c>
      <c r="E42" s="10" t="s">
        <v>82</v>
      </c>
      <c r="F42" s="1">
        <v>480</v>
      </c>
      <c r="G42">
        <v>1</v>
      </c>
      <c r="H42">
        <v>1</v>
      </c>
      <c r="I42" s="1">
        <f t="shared" si="1"/>
        <v>960</v>
      </c>
      <c r="J42" t="s">
        <v>55</v>
      </c>
      <c r="M42" s="4" t="s">
        <v>220</v>
      </c>
    </row>
    <row r="43" spans="1:13" ht="17.100000000000001" customHeight="1" x14ac:dyDescent="0.3">
      <c r="A43" s="19" t="s">
        <v>83</v>
      </c>
      <c r="C43" s="8" t="s">
        <v>85</v>
      </c>
      <c r="D43" s="13" t="s">
        <v>66</v>
      </c>
      <c r="E43" s="10" t="s">
        <v>204</v>
      </c>
      <c r="F43" s="1">
        <v>70</v>
      </c>
      <c r="G43">
        <v>2</v>
      </c>
      <c r="H43">
        <v>2</v>
      </c>
      <c r="I43" s="1">
        <f t="shared" si="1"/>
        <v>280</v>
      </c>
      <c r="J43" t="s">
        <v>55</v>
      </c>
      <c r="M43" s="4" t="s">
        <v>213</v>
      </c>
    </row>
    <row r="44" spans="1:13" x14ac:dyDescent="0.3">
      <c r="A44" s="19"/>
      <c r="C44" s="8" t="s">
        <v>86</v>
      </c>
      <c r="D44" s="13" t="s">
        <v>69</v>
      </c>
      <c r="E44" s="10" t="s">
        <v>205</v>
      </c>
      <c r="F44" s="1">
        <v>60</v>
      </c>
      <c r="G44">
        <v>2</v>
      </c>
      <c r="H44">
        <v>2</v>
      </c>
      <c r="I44" s="1">
        <f t="shared" si="1"/>
        <v>240</v>
      </c>
      <c r="J44" t="s">
        <v>55</v>
      </c>
      <c r="M44" s="4" t="s">
        <v>221</v>
      </c>
    </row>
    <row r="45" spans="1:13" x14ac:dyDescent="0.3">
      <c r="A45" s="19"/>
      <c r="C45" s="8" t="s">
        <v>75</v>
      </c>
      <c r="D45" s="13" t="s">
        <v>69</v>
      </c>
      <c r="E45" s="10">
        <v>5264</v>
      </c>
      <c r="F45" s="1">
        <v>30</v>
      </c>
      <c r="G45">
        <v>8</v>
      </c>
      <c r="H45">
        <v>12</v>
      </c>
      <c r="I45" s="1">
        <f t="shared" si="1"/>
        <v>600</v>
      </c>
      <c r="J45" t="s">
        <v>55</v>
      </c>
      <c r="K45" t="s">
        <v>78</v>
      </c>
      <c r="M45" s="4" t="s">
        <v>219</v>
      </c>
    </row>
    <row r="46" spans="1:13" x14ac:dyDescent="0.3">
      <c r="A46" s="19"/>
      <c r="C46" s="8" t="s">
        <v>77</v>
      </c>
      <c r="D46" s="13" t="s">
        <v>77</v>
      </c>
      <c r="E46" s="10" t="s">
        <v>76</v>
      </c>
      <c r="I46" s="1">
        <f t="shared" si="1"/>
        <v>0</v>
      </c>
    </row>
    <row r="47" spans="1:13" x14ac:dyDescent="0.3">
      <c r="A47" s="19" t="s">
        <v>105</v>
      </c>
      <c r="C47" s="8" t="s">
        <v>99</v>
      </c>
      <c r="D47" s="13" t="s">
        <v>103</v>
      </c>
      <c r="E47" s="10" t="s">
        <v>123</v>
      </c>
      <c r="F47" s="1">
        <v>1000</v>
      </c>
      <c r="G47">
        <v>7</v>
      </c>
      <c r="H47">
        <v>3</v>
      </c>
      <c r="I47" s="1">
        <f t="shared" si="1"/>
        <v>10000</v>
      </c>
      <c r="J47" t="s">
        <v>52</v>
      </c>
      <c r="L47" t="s">
        <v>117</v>
      </c>
      <c r="M47" s="4" t="s">
        <v>222</v>
      </c>
    </row>
    <row r="48" spans="1:13" x14ac:dyDescent="0.3">
      <c r="A48" s="19"/>
      <c r="C48" s="8" t="s">
        <v>243</v>
      </c>
      <c r="D48" s="13" t="s">
        <v>104</v>
      </c>
      <c r="E48" s="10" t="s">
        <v>102</v>
      </c>
      <c r="F48" s="1">
        <v>828</v>
      </c>
      <c r="G48">
        <v>7</v>
      </c>
      <c r="H48">
        <v>8</v>
      </c>
      <c r="I48" s="1">
        <f t="shared" si="1"/>
        <v>12420</v>
      </c>
      <c r="J48" t="s">
        <v>8</v>
      </c>
      <c r="M48" s="4" t="s">
        <v>236</v>
      </c>
    </row>
    <row r="49" spans="1:13" x14ac:dyDescent="0.3">
      <c r="A49" s="18" t="s">
        <v>94</v>
      </c>
      <c r="C49" s="8" t="s">
        <v>196</v>
      </c>
      <c r="D49" s="13" t="s">
        <v>95</v>
      </c>
      <c r="E49" s="10" t="s">
        <v>197</v>
      </c>
      <c r="F49" s="1">
        <v>685</v>
      </c>
      <c r="G49">
        <v>1</v>
      </c>
      <c r="H49">
        <v>1</v>
      </c>
      <c r="I49" s="1">
        <f t="shared" si="1"/>
        <v>1370</v>
      </c>
      <c r="J49" t="s">
        <v>175</v>
      </c>
      <c r="M49" s="4" t="s">
        <v>195</v>
      </c>
    </row>
    <row r="50" spans="1:13" x14ac:dyDescent="0.3">
      <c r="A50" s="18"/>
      <c r="C50" s="8" t="s">
        <v>96</v>
      </c>
      <c r="D50" s="13" t="s">
        <v>141</v>
      </c>
      <c r="E50" s="10" t="s">
        <v>192</v>
      </c>
      <c r="F50" s="1">
        <v>8000</v>
      </c>
      <c r="G50">
        <v>1</v>
      </c>
      <c r="H50">
        <v>0</v>
      </c>
      <c r="I50" s="1">
        <f t="shared" si="1"/>
        <v>8000</v>
      </c>
      <c r="L50" t="s">
        <v>124</v>
      </c>
    </row>
    <row r="51" spans="1:13" x14ac:dyDescent="0.3">
      <c r="A51" s="18"/>
      <c r="C51" s="8" t="s">
        <v>193</v>
      </c>
      <c r="D51" s="13" t="s">
        <v>66</v>
      </c>
      <c r="E51" s="10" t="s">
        <v>97</v>
      </c>
      <c r="F51" s="1">
        <v>60</v>
      </c>
      <c r="G51">
        <v>1</v>
      </c>
      <c r="H51">
        <v>1</v>
      </c>
      <c r="I51" s="1">
        <f t="shared" si="1"/>
        <v>120</v>
      </c>
      <c r="J51" t="s">
        <v>52</v>
      </c>
      <c r="M51" s="4" t="s">
        <v>217</v>
      </c>
    </row>
    <row r="52" spans="1:13" x14ac:dyDescent="0.3">
      <c r="A52" s="18"/>
      <c r="C52" s="8" t="s">
        <v>194</v>
      </c>
      <c r="D52" s="13" t="s">
        <v>69</v>
      </c>
      <c r="E52" s="10" t="s">
        <v>97</v>
      </c>
      <c r="F52" s="1">
        <v>60</v>
      </c>
      <c r="G52">
        <v>1</v>
      </c>
      <c r="H52">
        <v>1</v>
      </c>
      <c r="I52" s="1">
        <f t="shared" si="1"/>
        <v>120</v>
      </c>
      <c r="J52" t="s">
        <v>52</v>
      </c>
      <c r="M52" s="4" t="s">
        <v>218</v>
      </c>
    </row>
    <row r="53" spans="1:13" x14ac:dyDescent="0.3">
      <c r="A53" s="18"/>
      <c r="C53" s="8" t="s">
        <v>75</v>
      </c>
      <c r="D53" s="13" t="s">
        <v>69</v>
      </c>
      <c r="E53" s="10">
        <v>5264</v>
      </c>
      <c r="F53" s="1">
        <v>30</v>
      </c>
      <c r="G53">
        <v>4</v>
      </c>
      <c r="H53">
        <v>6</v>
      </c>
      <c r="I53" s="1">
        <f t="shared" si="1"/>
        <v>300</v>
      </c>
      <c r="J53" t="s">
        <v>52</v>
      </c>
      <c r="K53" t="s">
        <v>78</v>
      </c>
      <c r="M53" s="4" t="s">
        <v>84</v>
      </c>
    </row>
    <row r="54" spans="1:13" x14ac:dyDescent="0.3">
      <c r="A54" s="19" t="s">
        <v>178</v>
      </c>
      <c r="C54" s="8" t="s">
        <v>106</v>
      </c>
      <c r="D54" s="13" t="s">
        <v>107</v>
      </c>
      <c r="E54" s="10" t="s">
        <v>180</v>
      </c>
      <c r="F54" s="1">
        <v>101</v>
      </c>
      <c r="G54">
        <v>1</v>
      </c>
      <c r="H54">
        <v>4</v>
      </c>
      <c r="I54" s="1">
        <f t="shared" si="1"/>
        <v>505</v>
      </c>
      <c r="J54" t="s">
        <v>8</v>
      </c>
      <c r="K54" t="s">
        <v>23</v>
      </c>
      <c r="M54" s="4" t="s">
        <v>237</v>
      </c>
    </row>
    <row r="55" spans="1:13" x14ac:dyDescent="0.3">
      <c r="A55" s="19"/>
      <c r="C55" s="8" t="s">
        <v>106</v>
      </c>
      <c r="D55" s="13" t="s">
        <v>108</v>
      </c>
      <c r="E55" s="10" t="s">
        <v>179</v>
      </c>
      <c r="F55" s="1">
        <v>328</v>
      </c>
      <c r="G55">
        <v>1</v>
      </c>
      <c r="H55">
        <v>4</v>
      </c>
      <c r="I55" s="1">
        <f t="shared" si="1"/>
        <v>1640</v>
      </c>
      <c r="J55" t="s">
        <v>8</v>
      </c>
      <c r="K55" t="s">
        <v>23</v>
      </c>
      <c r="M55" s="4" t="s">
        <v>238</v>
      </c>
    </row>
    <row r="56" spans="1:13" x14ac:dyDescent="0.3">
      <c r="A56" s="19"/>
      <c r="C56" s="8" t="s">
        <v>109</v>
      </c>
      <c r="D56" s="13" t="s">
        <v>110</v>
      </c>
      <c r="E56" s="10" t="s">
        <v>112</v>
      </c>
      <c r="F56" s="1">
        <v>520</v>
      </c>
      <c r="G56">
        <v>2</v>
      </c>
      <c r="H56">
        <v>2</v>
      </c>
      <c r="I56" s="1">
        <f t="shared" si="1"/>
        <v>2080</v>
      </c>
      <c r="J56" t="s">
        <v>189</v>
      </c>
      <c r="M56" s="4" t="s">
        <v>239</v>
      </c>
    </row>
    <row r="57" spans="1:13" x14ac:dyDescent="0.3">
      <c r="A57" s="19"/>
      <c r="C57" s="8" t="s">
        <v>85</v>
      </c>
      <c r="D57" s="13" t="s">
        <v>66</v>
      </c>
      <c r="E57" s="10" t="s">
        <v>206</v>
      </c>
      <c r="F57" s="1">
        <v>70</v>
      </c>
      <c r="G57">
        <v>1</v>
      </c>
      <c r="H57">
        <v>1</v>
      </c>
      <c r="I57" s="1">
        <f t="shared" si="1"/>
        <v>140</v>
      </c>
      <c r="J57" t="s">
        <v>52</v>
      </c>
      <c r="M57" s="4" t="s">
        <v>202</v>
      </c>
    </row>
    <row r="58" spans="1:13" x14ac:dyDescent="0.3">
      <c r="A58" s="19"/>
      <c r="C58" s="8" t="s">
        <v>86</v>
      </c>
      <c r="D58" s="13" t="s">
        <v>69</v>
      </c>
      <c r="E58" s="10" t="s">
        <v>206</v>
      </c>
      <c r="F58" s="1">
        <v>60</v>
      </c>
      <c r="G58">
        <v>1</v>
      </c>
      <c r="H58">
        <v>1</v>
      </c>
      <c r="I58" s="1">
        <f t="shared" si="1"/>
        <v>120</v>
      </c>
      <c r="J58" t="s">
        <v>52</v>
      </c>
      <c r="M58" s="4" t="s">
        <v>223</v>
      </c>
    </row>
    <row r="59" spans="1:13" x14ac:dyDescent="0.3">
      <c r="A59" s="19"/>
      <c r="C59" s="8" t="s">
        <v>75</v>
      </c>
      <c r="D59" s="13" t="s">
        <v>69</v>
      </c>
      <c r="E59" s="10">
        <v>5264</v>
      </c>
      <c r="F59" s="1">
        <v>30</v>
      </c>
      <c r="G59">
        <v>4</v>
      </c>
      <c r="H59">
        <v>6</v>
      </c>
      <c r="I59" s="1">
        <f t="shared" si="1"/>
        <v>300</v>
      </c>
      <c r="J59" t="s">
        <v>52</v>
      </c>
      <c r="K59" t="s">
        <v>78</v>
      </c>
      <c r="M59" s="4" t="s">
        <v>84</v>
      </c>
    </row>
    <row r="60" spans="1:13" x14ac:dyDescent="0.3">
      <c r="A60" s="19"/>
      <c r="C60" s="8" t="s">
        <v>113</v>
      </c>
      <c r="D60" s="13" t="s">
        <v>114</v>
      </c>
      <c r="E60" s="10" t="s">
        <v>115</v>
      </c>
      <c r="F60" s="1">
        <v>1200</v>
      </c>
      <c r="G60">
        <v>2</v>
      </c>
      <c r="H60">
        <v>2</v>
      </c>
      <c r="I60" s="1">
        <f t="shared" si="1"/>
        <v>4800</v>
      </c>
      <c r="J60" t="s">
        <v>52</v>
      </c>
      <c r="M60" s="4" t="s">
        <v>224</v>
      </c>
    </row>
    <row r="61" spans="1:13" x14ac:dyDescent="0.3">
      <c r="A61" s="18" t="s">
        <v>118</v>
      </c>
      <c r="C61" s="7" t="s">
        <v>169</v>
      </c>
      <c r="D61" s="13" t="s">
        <v>120</v>
      </c>
      <c r="E61" s="10" t="s">
        <v>170</v>
      </c>
      <c r="F61" s="1">
        <v>2606</v>
      </c>
      <c r="G61">
        <v>1</v>
      </c>
      <c r="H61">
        <v>1</v>
      </c>
      <c r="I61" s="1">
        <f t="shared" si="1"/>
        <v>5212</v>
      </c>
      <c r="J61" t="s">
        <v>171</v>
      </c>
      <c r="M61" s="4" t="s">
        <v>198</v>
      </c>
    </row>
    <row r="62" spans="1:13" x14ac:dyDescent="0.3">
      <c r="A62" s="18"/>
      <c r="C62" s="8" t="s">
        <v>155</v>
      </c>
      <c r="D62" s="13" t="s">
        <v>156</v>
      </c>
      <c r="E62" s="10" t="s">
        <v>157</v>
      </c>
      <c r="F62" s="1">
        <v>1170</v>
      </c>
      <c r="G62">
        <v>1</v>
      </c>
      <c r="H62">
        <v>1</v>
      </c>
      <c r="I62" s="1">
        <f t="shared" si="1"/>
        <v>2340</v>
      </c>
      <c r="J62" t="s">
        <v>8</v>
      </c>
      <c r="M62" s="4" t="s">
        <v>242</v>
      </c>
    </row>
    <row r="63" spans="1:13" x14ac:dyDescent="0.3">
      <c r="A63" s="18"/>
      <c r="C63" s="8" t="s">
        <v>158</v>
      </c>
      <c r="D63" s="13" t="s">
        <v>156</v>
      </c>
      <c r="E63" s="11" t="s">
        <v>159</v>
      </c>
      <c r="F63" s="1">
        <v>1170</v>
      </c>
      <c r="G63">
        <v>1</v>
      </c>
      <c r="H63">
        <v>1</v>
      </c>
      <c r="I63" s="1">
        <f t="shared" si="1"/>
        <v>2340</v>
      </c>
      <c r="J63" t="s">
        <v>8</v>
      </c>
      <c r="M63" s="4" t="s">
        <v>244</v>
      </c>
    </row>
    <row r="64" spans="1:13" x14ac:dyDescent="0.3">
      <c r="A64" s="18"/>
      <c r="C64" s="8" t="s">
        <v>119</v>
      </c>
      <c r="D64" s="13" t="s">
        <v>126</v>
      </c>
      <c r="E64" s="10" t="s">
        <v>164</v>
      </c>
      <c r="F64" s="1">
        <v>7</v>
      </c>
      <c r="G64">
        <v>100</v>
      </c>
      <c r="H64">
        <v>0</v>
      </c>
      <c r="I64" s="1">
        <f t="shared" si="1"/>
        <v>700</v>
      </c>
      <c r="J64" t="s">
        <v>8</v>
      </c>
      <c r="K64" t="s">
        <v>144</v>
      </c>
      <c r="M64" s="4" t="s">
        <v>240</v>
      </c>
    </row>
    <row r="65" spans="1:13" x14ac:dyDescent="0.3">
      <c r="A65" s="18"/>
      <c r="C65" s="8" t="s">
        <v>119</v>
      </c>
      <c r="D65" s="13" t="s">
        <v>126</v>
      </c>
      <c r="E65" s="10" t="s">
        <v>165</v>
      </c>
      <c r="F65" s="14">
        <v>21.78</v>
      </c>
      <c r="G65">
        <v>100</v>
      </c>
      <c r="H65">
        <v>0</v>
      </c>
      <c r="I65" s="1">
        <f t="shared" si="1"/>
        <v>2178</v>
      </c>
      <c r="J65" t="s">
        <v>161</v>
      </c>
      <c r="K65" t="s">
        <v>144</v>
      </c>
      <c r="M65" s="4" t="s">
        <v>162</v>
      </c>
    </row>
    <row r="66" spans="1:13" x14ac:dyDescent="0.3">
      <c r="A66" s="18"/>
      <c r="C66" s="8" t="s">
        <v>119</v>
      </c>
      <c r="D66" s="13" t="s">
        <v>126</v>
      </c>
      <c r="E66" s="11" t="s">
        <v>166</v>
      </c>
      <c r="F66" s="15">
        <v>288.8</v>
      </c>
      <c r="G66">
        <v>15</v>
      </c>
      <c r="H66">
        <v>0</v>
      </c>
      <c r="I66" s="1">
        <f t="shared" si="1"/>
        <v>4332</v>
      </c>
      <c r="J66" t="s">
        <v>167</v>
      </c>
      <c r="K66" t="s">
        <v>163</v>
      </c>
      <c r="M66" s="4" t="s">
        <v>200</v>
      </c>
    </row>
    <row r="67" spans="1:13" x14ac:dyDescent="0.3">
      <c r="A67" s="18"/>
      <c r="C67" s="8" t="s">
        <v>119</v>
      </c>
      <c r="D67" s="13" t="s">
        <v>126</v>
      </c>
      <c r="E67" s="11" t="s">
        <v>168</v>
      </c>
      <c r="F67" s="15">
        <v>133.4</v>
      </c>
      <c r="G67">
        <v>15</v>
      </c>
      <c r="H67">
        <v>0</v>
      </c>
      <c r="I67" s="1">
        <f t="shared" si="1"/>
        <v>2001</v>
      </c>
      <c r="J67" t="s">
        <v>167</v>
      </c>
      <c r="K67" t="s">
        <v>163</v>
      </c>
      <c r="M67" s="4" t="s">
        <v>199</v>
      </c>
    </row>
    <row r="68" spans="1:13" x14ac:dyDescent="0.3">
      <c r="A68" s="18"/>
      <c r="C68" s="8" t="s">
        <v>172</v>
      </c>
      <c r="D68" s="13" t="s">
        <v>173</v>
      </c>
      <c r="E68" s="10" t="s">
        <v>174</v>
      </c>
      <c r="F68" s="1">
        <v>5300</v>
      </c>
      <c r="G68">
        <v>1</v>
      </c>
      <c r="H68">
        <v>0</v>
      </c>
      <c r="I68" s="1">
        <f t="shared" si="1"/>
        <v>5300</v>
      </c>
      <c r="J68" t="s">
        <v>52</v>
      </c>
      <c r="M68" s="4" t="s">
        <v>225</v>
      </c>
    </row>
    <row r="69" spans="1:13" x14ac:dyDescent="0.3">
      <c r="A69" s="18"/>
      <c r="C69" s="8" t="s">
        <v>86</v>
      </c>
      <c r="D69" s="13" t="s">
        <v>69</v>
      </c>
      <c r="E69" s="17" t="s">
        <v>207</v>
      </c>
      <c r="F69" s="1">
        <v>18</v>
      </c>
      <c r="G69">
        <v>1</v>
      </c>
      <c r="H69">
        <v>3</v>
      </c>
      <c r="I69" s="1">
        <f t="shared" ref="I69" si="2">F69*(G69+H69)</f>
        <v>72</v>
      </c>
      <c r="J69" t="s">
        <v>52</v>
      </c>
      <c r="M69" s="4" t="s">
        <v>226</v>
      </c>
    </row>
    <row r="70" spans="1:13" x14ac:dyDescent="0.3">
      <c r="J70" s="15"/>
    </row>
  </sheetData>
  <autoFilter ref="B6:M69"/>
  <mergeCells count="9">
    <mergeCell ref="A61:A69"/>
    <mergeCell ref="A54:A60"/>
    <mergeCell ref="A49:A53"/>
    <mergeCell ref="B1:K2"/>
    <mergeCell ref="A26:A34"/>
    <mergeCell ref="A43:A46"/>
    <mergeCell ref="A35:A41"/>
    <mergeCell ref="A47:A48"/>
    <mergeCell ref="A7:A25"/>
  </mergeCells>
  <phoneticPr fontId="1" type="noConversion"/>
  <hyperlinks>
    <hyperlink ref="M10" r:id="rId1"/>
    <hyperlink ref="M27" r:id="rId2"/>
    <hyperlink ref="M45" r:id="rId3"/>
    <hyperlink ref="M33" r:id="rId4"/>
    <hyperlink ref="M53" r:id="rId5"/>
    <hyperlink ref="M59" r:id="rId6"/>
    <hyperlink ref="M20" r:id="rId7"/>
    <hyperlink ref="M24" r:id="rId8"/>
    <hyperlink ref="M8" r:id="rId9"/>
    <hyperlink ref="M65" r:id="rId10"/>
    <hyperlink ref="M49" r:id="rId11"/>
    <hyperlink ref="M7" r:id="rId12"/>
    <hyperlink ref="M15" r:id="rId13"/>
    <hyperlink ref="M25" r:id="rId14"/>
    <hyperlink ref="M61" r:id="rId15"/>
    <hyperlink ref="M67" r:id="rId16"/>
    <hyperlink ref="M66" r:id="rId17"/>
    <hyperlink ref="M21" r:id="rId18"/>
    <hyperlink ref="M57" r:id="rId19"/>
    <hyperlink ref="M22" r:id="rId20"/>
    <hyperlink ref="M23" r:id="rId21"/>
    <hyperlink ref="M26" r:id="rId22"/>
    <hyperlink ref="M28" r:id="rId23"/>
    <hyperlink ref="M29" r:id="rId24"/>
    <hyperlink ref="M30" r:id="rId25"/>
    <hyperlink ref="M31" r:id="rId26"/>
    <hyperlink ref="M32" r:id="rId27"/>
    <hyperlink ref="M35" r:id="rId28"/>
    <hyperlink ref="M36" r:id="rId29"/>
    <hyperlink ref="M51" r:id="rId30"/>
    <hyperlink ref="M52" r:id="rId31"/>
    <hyperlink ref="M37" r:id="rId32"/>
    <hyperlink ref="M42" r:id="rId33"/>
    <hyperlink ref="M43" r:id="rId34"/>
    <hyperlink ref="M44" r:id="rId35"/>
    <hyperlink ref="M47" r:id="rId36"/>
    <hyperlink ref="M58" r:id="rId37"/>
    <hyperlink ref="M60" r:id="rId38"/>
    <hyperlink ref="M68" r:id="rId39"/>
    <hyperlink ref="M69" r:id="rId40"/>
    <hyperlink ref="M9" r:id="rId41"/>
    <hyperlink ref="M11" r:id="rId42"/>
    <hyperlink ref="M12" r:id="rId43"/>
    <hyperlink ref="M14" r:id="rId44"/>
    <hyperlink ref="M16" r:id="rId45"/>
    <hyperlink ref="M17" r:id="rId46"/>
    <hyperlink ref="M18" r:id="rId47"/>
    <hyperlink ref="M40" r:id="rId48"/>
    <hyperlink ref="M41" r:id="rId49"/>
    <hyperlink ref="M48" r:id="rId50"/>
    <hyperlink ref="M54" r:id="rId51"/>
    <hyperlink ref="M55" r:id="rId52"/>
    <hyperlink ref="M56" r:id="rId53"/>
    <hyperlink ref="M64" r:id="rId54"/>
    <hyperlink ref="M62" r:id="rId55"/>
    <hyperlink ref="M63" r:id="rId56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2" sqref="J12"/>
    </sheetView>
  </sheetViews>
  <sheetFormatPr defaultRowHeight="16.5" x14ac:dyDescent="0.3"/>
  <cols>
    <col min="3" max="3" width="13.5" customWidth="1"/>
    <col min="4" max="4" width="16.625" customWidth="1"/>
    <col min="5" max="5" width="12.125" customWidth="1"/>
    <col min="9" max="9" width="11.625" customWidth="1"/>
    <col min="10" max="10" width="11.375" customWidth="1"/>
  </cols>
  <sheetData>
    <row r="1" spans="1:13" x14ac:dyDescent="0.3">
      <c r="B1" s="20" t="s">
        <v>125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3" x14ac:dyDescent="0.3">
      <c r="C3" s="7"/>
      <c r="D3" s="13"/>
      <c r="E3" s="11"/>
      <c r="F3" s="1"/>
      <c r="I3" s="1"/>
    </row>
    <row r="4" spans="1:13" x14ac:dyDescent="0.3">
      <c r="C4" s="7"/>
      <c r="D4" s="13"/>
      <c r="E4" s="11"/>
      <c r="F4" s="1"/>
      <c r="I4" s="1" t="s">
        <v>182</v>
      </c>
    </row>
    <row r="5" spans="1:13" x14ac:dyDescent="0.3">
      <c r="C5" s="7"/>
      <c r="D5" s="13"/>
      <c r="E5" s="11"/>
      <c r="F5" s="1"/>
      <c r="I5" s="9">
        <f>SUM(I7:I505)</f>
        <v>25000</v>
      </c>
    </row>
    <row r="6" spans="1:13" x14ac:dyDescent="0.3"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135</v>
      </c>
      <c r="C7" t="s">
        <v>127</v>
      </c>
      <c r="D7" t="s">
        <v>128</v>
      </c>
      <c r="E7" t="s">
        <v>134</v>
      </c>
      <c r="G7">
        <v>25</v>
      </c>
      <c r="H7">
        <v>25</v>
      </c>
      <c r="I7" s="1">
        <f t="shared" ref="I7:I12" si="0">F7*(G7+H7)</f>
        <v>0</v>
      </c>
      <c r="J7" t="s">
        <v>129</v>
      </c>
      <c r="K7" t="s">
        <v>140</v>
      </c>
    </row>
    <row r="8" spans="1:13" x14ac:dyDescent="0.3">
      <c r="A8" s="18"/>
      <c r="C8" t="s">
        <v>130</v>
      </c>
      <c r="D8" t="s">
        <v>131</v>
      </c>
      <c r="E8" t="s">
        <v>132</v>
      </c>
      <c r="G8">
        <v>25</v>
      </c>
      <c r="H8">
        <v>25</v>
      </c>
      <c r="I8" s="1">
        <f t="shared" si="0"/>
        <v>0</v>
      </c>
      <c r="J8" t="s">
        <v>133</v>
      </c>
      <c r="K8" t="s">
        <v>140</v>
      </c>
    </row>
    <row r="9" spans="1:13" x14ac:dyDescent="0.3">
      <c r="A9" s="18"/>
      <c r="C9" t="s">
        <v>136</v>
      </c>
      <c r="G9">
        <v>10</v>
      </c>
      <c r="I9" s="1">
        <f t="shared" si="0"/>
        <v>0</v>
      </c>
    </row>
    <row r="10" spans="1:13" x14ac:dyDescent="0.3">
      <c r="A10" s="18"/>
      <c r="C10" t="s">
        <v>137</v>
      </c>
      <c r="F10">
        <v>5000</v>
      </c>
      <c r="G10">
        <v>5</v>
      </c>
      <c r="I10" s="1">
        <f>F10*(G10+H10)</f>
        <v>25000</v>
      </c>
      <c r="J10" t="s">
        <v>183</v>
      </c>
    </row>
    <row r="11" spans="1:13" x14ac:dyDescent="0.3">
      <c r="A11" s="18"/>
      <c r="C11" t="s">
        <v>139</v>
      </c>
      <c r="G11">
        <v>50</v>
      </c>
      <c r="I11" s="1">
        <f t="shared" si="0"/>
        <v>0</v>
      </c>
      <c r="J11" t="s">
        <v>184</v>
      </c>
    </row>
    <row r="12" spans="1:13" x14ac:dyDescent="0.3">
      <c r="A12" s="18"/>
      <c r="C12" t="s">
        <v>138</v>
      </c>
      <c r="G12">
        <v>50</v>
      </c>
      <c r="I12" s="1">
        <f t="shared" si="0"/>
        <v>0</v>
      </c>
    </row>
  </sheetData>
  <mergeCells count="2">
    <mergeCell ref="B1:K2"/>
    <mergeCell ref="A7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메인보드</vt:lpstr>
      <vt:lpstr>전자팀 배선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2017-06-07T12:11:55Z</dcterms:modified>
</cp:coreProperties>
</file>