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lands2\3팀\01.수행프로젝트\2022년 ~\01. 부서진행사업\12. 세종시 정원도시 기본계획 수립 및 기본설계 용역\01 문서자료\06 설계변경 내역서\"/>
    </mc:Choice>
  </mc:AlternateContent>
  <bookViews>
    <workbookView xWindow="0" yWindow="0" windowWidth="28800" windowHeight="12255" tabRatio="903" activeTab="11"/>
  </bookViews>
  <sheets>
    <sheet name="갑지" sheetId="62" r:id="rId1"/>
    <sheet name="내역" sheetId="16" r:id="rId2"/>
    <sheet name="용역비산출(간지)" sheetId="55" r:id="rId3"/>
    <sheet name="1-1.직접인건비(일위대가)" sheetId="56" r:id="rId4"/>
    <sheet name="산출근거(소요인원수 산출)" sheetId="35" r:id="rId5"/>
    <sheet name="1-2.직접경비(기정)" sheetId="72" r:id="rId6"/>
    <sheet name="산출근거(계획면적 산정)" sheetId="67" r:id="rId7"/>
    <sheet name="산출근거(인쇄)" sheetId="71" r:id="rId8"/>
    <sheet name="노임단가" sheetId="66" r:id="rId9"/>
    <sheet name="2-1.기본설계" sheetId="69" r:id="rId10"/>
    <sheet name="보간" sheetId="70" r:id="rId11"/>
    <sheet name="1-2.직접경비(기정) (2)" sheetId="73"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_________________KEY2" localSheetId="11" hidden="1">#REF!</definedName>
    <definedName name="_________________KEY2" hidden="1">#REF!</definedName>
    <definedName name="________________KEY2" localSheetId="11" hidden="1">#REF!</definedName>
    <definedName name="________________KEY2" hidden="1">#REF!</definedName>
    <definedName name="_______________KEY2" localSheetId="11" hidden="1">#REF!</definedName>
    <definedName name="_______________KEY2" hidden="1">#REF!</definedName>
    <definedName name="__________KEY2" localSheetId="11" hidden="1">#REF!</definedName>
    <definedName name="__________KEY2" hidden="1">#REF!</definedName>
    <definedName name="_________KEY2" localSheetId="11" hidden="1">#REF!</definedName>
    <definedName name="_________KEY2" hidden="1">#REF!</definedName>
    <definedName name="________a122" hidden="1">{#N/A,#N/A,FALSE,"속도"}</definedName>
    <definedName name="________KEY2" localSheetId="11" hidden="1">#REF!</definedName>
    <definedName name="________KEY2" hidden="1">#REF!</definedName>
    <definedName name="_______a122" hidden="1">{#N/A,#N/A,FALSE,"속도"}</definedName>
    <definedName name="_______KEY2" localSheetId="11" hidden="1">#REF!</definedName>
    <definedName name="_______KEY2" hidden="1">#REF!</definedName>
    <definedName name="______a122" hidden="1">{#N/A,#N/A,FALSE,"속도"}</definedName>
    <definedName name="______KEY2" localSheetId="11" hidden="1">#REF!</definedName>
    <definedName name="______KEY2" hidden="1">#REF!</definedName>
    <definedName name="______tt1">"tt1"</definedName>
    <definedName name="_____KEY2" localSheetId="11" hidden="1">#REF!</definedName>
    <definedName name="_____KEY2" hidden="1">#REF!</definedName>
    <definedName name="_____tt1">"tt1"</definedName>
    <definedName name="____a122" localSheetId="7" hidden="1">{#N/A,#N/A,FALSE,"속도"}</definedName>
    <definedName name="____a122" hidden="1">{#N/A,#N/A,FALSE,"속도"}</definedName>
    <definedName name="____KEY2" localSheetId="11" hidden="1">#REF!</definedName>
    <definedName name="____KEY2" hidden="1">#REF!</definedName>
    <definedName name="____tt1">"tt1"</definedName>
    <definedName name="___KEY2" localSheetId="11" hidden="1">#REF!</definedName>
    <definedName name="___KEY2" hidden="1">#REF!</definedName>
    <definedName name="___P3" localSheetId="7" hidden="1">{#N/A,#N/A,FALSE,"배수1"}</definedName>
    <definedName name="___P3" hidden="1">{#N/A,#N/A,FALSE,"배수1"}</definedName>
    <definedName name="___P4" localSheetId="7" hidden="1">{#N/A,#N/A,FALSE,"혼합골재"}</definedName>
    <definedName name="___P4" hidden="1">{#N/A,#N/A,FALSE,"혼합골재"}</definedName>
    <definedName name="___P5" localSheetId="7" hidden="1">{#N/A,#N/A,FALSE,"배수1"}</definedName>
    <definedName name="___P5" hidden="1">{#N/A,#N/A,FALSE,"배수1"}</definedName>
    <definedName name="___P6" localSheetId="7" hidden="1">{#N/A,#N/A,FALSE,"2~8번"}</definedName>
    <definedName name="___P6" hidden="1">{#N/A,#N/A,FALSE,"2~8번"}</definedName>
    <definedName name="___q45" hidden="1">{"'용역비'!$A$4:$C$8"}</definedName>
    <definedName name="___tt1">"tt1"</definedName>
    <definedName name="__123Graph_A" localSheetId="11" hidden="1">[1]목표세부명세!#REF!</definedName>
    <definedName name="__123Graph_A" hidden="1">[1]목표세부명세!#REF!</definedName>
    <definedName name="__123Graph_B" localSheetId="11" hidden="1">[1]목표세부명세!#REF!</definedName>
    <definedName name="__123Graph_B" hidden="1">[1]목표세부명세!#REF!</definedName>
    <definedName name="__123Graph_B그래프1" hidden="1">[2]A!$B$24:$B$27</definedName>
    <definedName name="__123Graph_X" localSheetId="11" hidden="1">#REF!</definedName>
    <definedName name="__123Graph_X" hidden="1">#REF!</definedName>
    <definedName name="__a122" localSheetId="7" hidden="1">{#N/A,#N/A,FALSE,"속도"}</definedName>
    <definedName name="__a122" hidden="1">{#N/A,#N/A,FALSE,"속도"}</definedName>
    <definedName name="__DemandLoad">TRUE</definedName>
    <definedName name="__EE1" hidden="1">{#N/A,#N/A,FALSE,"단가표지"}</definedName>
    <definedName name="__IntlFixup" hidden="1">TRUE</definedName>
    <definedName name="__KEY2" localSheetId="5" hidden="1">#REF!</definedName>
    <definedName name="__KEY2" localSheetId="11" hidden="1">#REF!</definedName>
    <definedName name="__KEY2" localSheetId="9" hidden="1">#REF!</definedName>
    <definedName name="__KEY2" localSheetId="10" hidden="1">#REF!</definedName>
    <definedName name="__KEY2" localSheetId="7" hidden="1">#REF!</definedName>
    <definedName name="__KEY2" hidden="1">#REF!</definedName>
    <definedName name="__P3" localSheetId="3" hidden="1">{#N/A,#N/A,FALSE,"배수1"}</definedName>
    <definedName name="__P3" localSheetId="9" hidden="1">{#N/A,#N/A,FALSE,"배수1"}</definedName>
    <definedName name="__P3" localSheetId="10" hidden="1">{#N/A,#N/A,FALSE,"배수1"}</definedName>
    <definedName name="__P3" localSheetId="7" hidden="1">{#N/A,#N/A,FALSE,"배수1"}</definedName>
    <definedName name="__P3" hidden="1">{#N/A,#N/A,FALSE,"배수1"}</definedName>
    <definedName name="__P4" localSheetId="3" hidden="1">{#N/A,#N/A,FALSE,"혼합골재"}</definedName>
    <definedName name="__P4" localSheetId="9" hidden="1">{#N/A,#N/A,FALSE,"혼합골재"}</definedName>
    <definedName name="__P4" localSheetId="10" hidden="1">{#N/A,#N/A,FALSE,"혼합골재"}</definedName>
    <definedName name="__P4" localSheetId="7" hidden="1">{#N/A,#N/A,FALSE,"혼합골재"}</definedName>
    <definedName name="__P4" hidden="1">{#N/A,#N/A,FALSE,"혼합골재"}</definedName>
    <definedName name="__P5" localSheetId="3" hidden="1">{#N/A,#N/A,FALSE,"배수1"}</definedName>
    <definedName name="__P5" localSheetId="9" hidden="1">{#N/A,#N/A,FALSE,"배수1"}</definedName>
    <definedName name="__P5" localSheetId="10" hidden="1">{#N/A,#N/A,FALSE,"배수1"}</definedName>
    <definedName name="__P5" localSheetId="7" hidden="1">{#N/A,#N/A,FALSE,"배수1"}</definedName>
    <definedName name="__P5" hidden="1">{#N/A,#N/A,FALSE,"배수1"}</definedName>
    <definedName name="__P6" localSheetId="3" hidden="1">{#N/A,#N/A,FALSE,"2~8번"}</definedName>
    <definedName name="__P6" localSheetId="9" hidden="1">{#N/A,#N/A,FALSE,"2~8번"}</definedName>
    <definedName name="__P6" localSheetId="10" hidden="1">{#N/A,#N/A,FALSE,"2~8번"}</definedName>
    <definedName name="__P6" localSheetId="7" hidden="1">{#N/A,#N/A,FALSE,"2~8번"}</definedName>
    <definedName name="__P6" hidden="1">{#N/A,#N/A,FALSE,"2~8번"}</definedName>
    <definedName name="__q45" hidden="1">{"'용역비'!$A$4:$C$8"}</definedName>
    <definedName name="__QQ1" hidden="1">{#N/A,#N/A,FALSE,"단가표지"}</definedName>
    <definedName name="__QW1" hidden="1">{#N/A,#N/A,FALSE,"단가표지"}</definedName>
    <definedName name="__S3" localSheetId="3" hidden="1">{#N/A,#N/A,FALSE,"포장2"}</definedName>
    <definedName name="__S3" localSheetId="9" hidden="1">{#N/A,#N/A,FALSE,"포장2"}</definedName>
    <definedName name="__S3" localSheetId="10" hidden="1">{#N/A,#N/A,FALSE,"포장2"}</definedName>
    <definedName name="__S3" localSheetId="7" hidden="1">{#N/A,#N/A,FALSE,"포장2"}</definedName>
    <definedName name="__S3" hidden="1">{#N/A,#N/A,FALSE,"포장2"}</definedName>
    <definedName name="__tt1">"tt1"</definedName>
    <definedName name="_1_0_0_F" localSheetId="11" hidden="1">[3]중기비!#REF!</definedName>
    <definedName name="_1_0_0_F" hidden="1">[3]중기비!#REF!</definedName>
    <definedName name="_1_0_F" localSheetId="11" hidden="1">[4]노임단가!#REF!</definedName>
    <definedName name="_1_0_F" hidden="1">[4]노임단가!#REF!</definedName>
    <definedName name="_1_0_S" localSheetId="5" hidden="1">[5]Sheet1!#REF!</definedName>
    <definedName name="_1_0_S" localSheetId="11" hidden="1">[5]Sheet1!#REF!</definedName>
    <definedName name="_1_0_S" localSheetId="7" hidden="1">[5]Sheet1!#REF!</definedName>
    <definedName name="_1_0_S" hidden="1">[5]Sheet1!#REF!</definedName>
    <definedName name="_1_123Grap" localSheetId="11" hidden="1">[6]공문!#REF!</definedName>
    <definedName name="_1_123Grap" hidden="1">[6]공문!#REF!</definedName>
    <definedName name="_1_3_0Crite" localSheetId="5">#REF!</definedName>
    <definedName name="_1_3_0Crite" localSheetId="11">#REF!</definedName>
    <definedName name="_1_3_0Crite" localSheetId="7">#REF!</definedName>
    <definedName name="_1_3_0Crite">#REF!</definedName>
    <definedName name="_10_0_0_F" localSheetId="11" hidden="1">[7]중기비!#REF!</definedName>
    <definedName name="_10_0_0_F" hidden="1">[7]중기비!#REF!</definedName>
    <definedName name="_10_0_S" localSheetId="11" hidden="1">'[8]6PILE  (돌출)'!#REF!</definedName>
    <definedName name="_10_0_S" hidden="1">'[8]6PILE  (돌출)'!#REF!</definedName>
    <definedName name="_108P3_" localSheetId="7" hidden="1">{#N/A,#N/A,FALSE,"배수1"}</definedName>
    <definedName name="_108P3_" hidden="1">{#N/A,#N/A,FALSE,"배수1"}</definedName>
    <definedName name="_10a122_" hidden="1">{#N/A,#N/A,FALSE,"속도"}</definedName>
    <definedName name="_10S3_" localSheetId="7" hidden="1">{#N/A,#N/A,FALSE,"포장2"}</definedName>
    <definedName name="_10S3_" hidden="1">{#N/A,#N/A,FALSE,"포장2"}</definedName>
    <definedName name="_11_0_0_F" localSheetId="11" hidden="1">[8]업무처리전!#REF!</definedName>
    <definedName name="_11_0_0_F" hidden="1">[8]업무처리전!#REF!</definedName>
    <definedName name="_114P4_" localSheetId="7" hidden="1">{#N/A,#N/A,FALSE,"혼합골재"}</definedName>
    <definedName name="_114P4_" hidden="1">{#N/A,#N/A,FALSE,"혼합골재"}</definedName>
    <definedName name="_12_0_0_F" localSheetId="11" hidden="1">[8]업무처리전!#REF!</definedName>
    <definedName name="_12_0_0_F" hidden="1">[8]업무처리전!#REF!</definedName>
    <definedName name="_12¤§¤_¤¡" hidden="1">{#N/A,#N/A,FALSE,"Sheet1"}</definedName>
    <definedName name="_120P5_" localSheetId="7" hidden="1">{#N/A,#N/A,FALSE,"배수1"}</definedName>
    <definedName name="_120P5_" hidden="1">{#N/A,#N/A,FALSE,"배수1"}</definedName>
    <definedName name="_126P6_" localSheetId="7" hidden="1">{#N/A,#N/A,FALSE,"2~8번"}</definedName>
    <definedName name="_126P6_" hidden="1">{#N/A,#N/A,FALSE,"2~8번"}</definedName>
    <definedName name="_12a122_" localSheetId="7" hidden="1">{#N/A,#N/A,FALSE,"속도"}</definedName>
    <definedName name="_12a122_" hidden="1">{#N/A,#N/A,FALSE,"속도"}</definedName>
    <definedName name="_12P3_" localSheetId="7" hidden="1">{#N/A,#N/A,FALSE,"배수1"}</definedName>
    <definedName name="_12P3_" hidden="1">{#N/A,#N/A,FALSE,"배수1"}</definedName>
    <definedName name="_132S3_" localSheetId="7" hidden="1">{#N/A,#N/A,FALSE,"포장2"}</definedName>
    <definedName name="_132S3_" hidden="1">{#N/A,#N/A,FALSE,"포장2"}</definedName>
    <definedName name="_150_2_0_Parse" localSheetId="11" hidden="1">[4]노임단가!#REF!</definedName>
    <definedName name="_150_2_0_Parse" hidden="1">[4]노임단가!#REF!</definedName>
    <definedName name="_15P4_" localSheetId="7" hidden="1">{#N/A,#N/A,FALSE,"혼합골재"}</definedName>
    <definedName name="_15P4_" hidden="1">{#N/A,#N/A,FALSE,"혼합골재"}</definedName>
    <definedName name="_16F" localSheetId="11" hidden="1">[8]업무처리전!#REF!</definedName>
    <definedName name="_16F" hidden="1">[8]업무처리전!#REF!</definedName>
    <definedName name="_17_0_0_F" localSheetId="11" hidden="1">[9]중기비!#REF!</definedName>
    <definedName name="_17_0_0_F" hidden="1">[9]중기비!#REF!</definedName>
    <definedName name="_18P5_" localSheetId="7" hidden="1">{#N/A,#N/A,FALSE,"배수1"}</definedName>
    <definedName name="_18P5_" hidden="1">{#N/A,#N/A,FALSE,"배수1"}</definedName>
    <definedName name="_2_0_0__123Grap" localSheetId="11" hidden="1">[6]공문!#REF!</definedName>
    <definedName name="_2_0_0__123Grap" hidden="1">[6]공문!#REF!</definedName>
    <definedName name="_2_0_F" localSheetId="11" hidden="1">[4]노임단가!#REF!</definedName>
    <definedName name="_2_0_F" hidden="1">[4]노임단가!#REF!</definedName>
    <definedName name="_2_2_0_Parse" localSheetId="11" hidden="1">[4]노임단가!#REF!</definedName>
    <definedName name="_2_2_0_Parse" hidden="1">[4]노임단가!#REF!</definedName>
    <definedName name="_2_3_0Criteria" localSheetId="5">#REF!</definedName>
    <definedName name="_2_3_0Criteria" localSheetId="11">#REF!</definedName>
    <definedName name="_2_3_0Criteria" localSheetId="7">#REF!</definedName>
    <definedName name="_2_3_0Criteria">#REF!</definedName>
    <definedName name="_20a122_" hidden="1">{#N/A,#N/A,FALSE,"속도"}</definedName>
    <definedName name="_21P6_" localSheetId="7" hidden="1">{#N/A,#N/A,FALSE,"2~8번"}</definedName>
    <definedName name="_21P6_" hidden="1">{#N/A,#N/A,FALSE,"2~8번"}</definedName>
    <definedName name="_22_2_0_Parse" localSheetId="11" hidden="1">[4]노임단가!#REF!</definedName>
    <definedName name="_22_2_0_Parse" hidden="1">[4]노임단가!#REF!</definedName>
    <definedName name="_24S3_" localSheetId="7" hidden="1">{#N/A,#N/A,FALSE,"포장2"}</definedName>
    <definedName name="_24S3_" hidden="1">{#N/A,#N/A,FALSE,"포장2"}</definedName>
    <definedName name="_25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26S" localSheetId="11" hidden="1">'[10]6PILE  (돌출)'!#REF!</definedName>
    <definedName name="_26S" hidden="1">'[10]6PILE  (돌출)'!#REF!</definedName>
    <definedName name="_29P3_" hidden="1">{#N/A,#N/A,FALSE,"배수1"}</definedName>
    <definedName name="_2P3_" localSheetId="7" hidden="1">{#N/A,#N/A,FALSE,"배수1"}</definedName>
    <definedName name="_2P3_" hidden="1">{#N/A,#N/A,FALSE,"배수1"}</definedName>
    <definedName name="_3_0_0_F" localSheetId="2" hidden="1">[11]중기비!#REF!</definedName>
    <definedName name="_3_3__Crite" localSheetId="5">#REF!</definedName>
    <definedName name="_3_3__Crite" localSheetId="11">#REF!</definedName>
    <definedName name="_3_3__Crite" localSheetId="7">#REF!</definedName>
    <definedName name="_3_3__Crite">#REF!</definedName>
    <definedName name="_32a122_" localSheetId="7" hidden="1">{#N/A,#N/A,FALSE,"속도"}</definedName>
    <definedName name="_32a122_" hidden="1">{#N/A,#N/A,FALSE,"속도"}</definedName>
    <definedName name="_33P4_" hidden="1">{#N/A,#N/A,FALSE,"혼합골재"}</definedName>
    <definedName name="_37P5_" hidden="1">{#N/A,#N/A,FALSE,"배수1"}</definedName>
    <definedName name="_3P4_" localSheetId="7" hidden="1">{#N/A,#N/A,FALSE,"혼합골재"}</definedName>
    <definedName name="_3P4_" hidden="1">{#N/A,#N/A,FALSE,"혼합골재"}</definedName>
    <definedName name="_4_0_S" localSheetId="11" hidden="1">'[8]6PILE  (돌출)'!#REF!</definedName>
    <definedName name="_4_0_S" hidden="1">'[8]6PILE  (돌출)'!#REF!</definedName>
    <definedName name="_4_2_0_Parse" localSheetId="11" hidden="1">[4]노임단가!#REF!</definedName>
    <definedName name="_4_2_0_Parse" hidden="1">[4]노임단가!#REF!</definedName>
    <definedName name="_4_3__Criteria" localSheetId="5">#REF!</definedName>
    <definedName name="_4_3__Criteria" localSheetId="11">#REF!</definedName>
    <definedName name="_4_3__Criteria" localSheetId="7">#REF!</definedName>
    <definedName name="_4_3__Criteria">#REF!</definedName>
    <definedName name="_41P6_" hidden="1">{#N/A,#N/A,FALSE,"2~8번"}</definedName>
    <definedName name="_41q45_" hidden="1">{"'용역비'!$A$4:$C$8"}</definedName>
    <definedName name="_45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45S3_" hidden="1">{#N/A,#N/A,FALSE,"포장2"}</definedName>
    <definedName name="_4P5_" localSheetId="7" hidden="1">{#N/A,#N/A,FALSE,"배수1"}</definedName>
    <definedName name="_4P5_" hidden="1">{#N/A,#N/A,FALSE,"배수1"}</definedName>
    <definedName name="_5_0_0_F" localSheetId="3" hidden="1">[11]중기비!#REF!</definedName>
    <definedName name="_5_0_0_F" localSheetId="9" hidden="1">[11]중기비!#REF!</definedName>
    <definedName name="_5_0_F" localSheetId="11" hidden="1">[4]노임단가!#REF!</definedName>
    <definedName name="_5_0_F" hidden="1">[4]노임단가!#REF!</definedName>
    <definedName name="_5_0_S" localSheetId="11" hidden="1">'[12]6PILE  (돌출)'!#REF!</definedName>
    <definedName name="_5_0_S" hidden="1">'[12]6PILE  (돌출)'!#REF!</definedName>
    <definedName name="_51_0_S" localSheetId="11" hidden="1">'[10]6PILE  (돌출)'!#REF!</definedName>
    <definedName name="_51_0_S" hidden="1">'[10]6PILE  (돌출)'!#REF!</definedName>
    <definedName name="_54P3_" hidden="1">{#N/A,#N/A,FALSE,"배수1"}</definedName>
    <definedName name="_56P4_" hidden="1">{#N/A,#N/A,FALSE,"혼합골재"}</definedName>
    <definedName name="_58P5_" hidden="1">{#N/A,#N/A,FALSE,"배수1"}</definedName>
    <definedName name="_58wrn.Ã¶°ñÁý°èÇ_._.5Ä­." hidden="1">{#N/A,#N/A,FALSE,"Sheet1"}</definedName>
    <definedName name="_5a122_" hidden="1">{#N/A,#N/A,FALSE,"속도"}</definedName>
    <definedName name="_5G_0Extr" localSheetId="5">#REF!</definedName>
    <definedName name="_5G_0Extr" localSheetId="11">#REF!</definedName>
    <definedName name="_5G_0Extr" localSheetId="7">#REF!</definedName>
    <definedName name="_5G_0Extr">#REF!</definedName>
    <definedName name="_5P6_" localSheetId="7" hidden="1">{#N/A,#N/A,FALSE,"2~8번"}</definedName>
    <definedName name="_5P6_" hidden="1">{#N/A,#N/A,FALSE,"2~8번"}</definedName>
    <definedName name="_6_0_S" localSheetId="11" hidden="1">'[12]6PILE  (돌출)'!#REF!</definedName>
    <definedName name="_6_0_S" hidden="1">'[12]6PILE  (돌출)'!#REF!</definedName>
    <definedName name="_6_2_0_Parse" localSheetId="11" hidden="1">[4]노임단가!#REF!</definedName>
    <definedName name="_6_2_0_Parse" hidden="1">[4]노임단가!#REF!</definedName>
    <definedName name="_60P6_" hidden="1">{#N/A,#N/A,FALSE,"2~8번"}</definedName>
    <definedName name="_61P3_" hidden="1">{#N/A,#N/A,FALSE,"배수1"}</definedName>
    <definedName name="_62S3_" hidden="1">{#N/A,#N/A,FALSE,"포장2"}</definedName>
    <definedName name="_65P4_" hidden="1">{#N/A,#N/A,FALSE,"혼합골재"}</definedName>
    <definedName name="_69P5_" hidden="1">{#N/A,#N/A,FALSE,"배수1"}</definedName>
    <definedName name="_6a122_" localSheetId="7" hidden="1">{#N/A,#N/A,FALSE,"속도"}</definedName>
    <definedName name="_6a122_" hidden="1">{#N/A,#N/A,FALSE,"속도"}</definedName>
    <definedName name="_6G_0Extract" localSheetId="5">#REF!</definedName>
    <definedName name="_6G_0Extract" localSheetId="11">#REF!</definedName>
    <definedName name="_6G_0Extract" localSheetId="7">#REF!</definedName>
    <definedName name="_6G_0Extract">#REF!</definedName>
    <definedName name="_6P3_" localSheetId="7" hidden="1">{#N/A,#N/A,FALSE,"배수1"}</definedName>
    <definedName name="_6P3_" hidden="1">{#N/A,#N/A,FALSE,"배수1"}</definedName>
    <definedName name="_6S3_" localSheetId="7" hidden="1">{#N/A,#N/A,FALSE,"포장2"}</definedName>
    <definedName name="_6S3_" hidden="1">{#N/A,#N/A,FALSE,"포장2"}</definedName>
    <definedName name="_7_0_0_F" localSheetId="11" hidden="1">[13]중기비!#REF!</definedName>
    <definedName name="_7_0_0_F" hidden="1">[13]중기비!#REF!</definedName>
    <definedName name="_71_0_0_F" localSheetId="11" hidden="1">[8]업무처리전!#REF!</definedName>
    <definedName name="_71_0_0_F" hidden="1">[8]업무처리전!#REF!</definedName>
    <definedName name="_73P6_" hidden="1">{#N/A,#N/A,FALSE,"2~8번"}</definedName>
    <definedName name="_75_0_F" localSheetId="11" hidden="1">[4]노임단가!#REF!</definedName>
    <definedName name="_75_0_F" hidden="1">[4]노임단가!#REF!</definedName>
    <definedName name="_77S3_" hidden="1">{#N/A,#N/A,FALSE,"포장2"}</definedName>
    <definedName name="_7a122_" hidden="1">{#N/A,#N/A,FALSE,"속도"}</definedName>
    <definedName name="_7G__Extr" localSheetId="5">#REF!</definedName>
    <definedName name="_7G__Extr" localSheetId="11">#REF!</definedName>
    <definedName name="_7G__Extr" localSheetId="7">#REF!</definedName>
    <definedName name="_7G__Extr">#REF!</definedName>
    <definedName name="_7P4_" localSheetId="7" hidden="1">{#N/A,#N/A,FALSE,"혼합골재"}</definedName>
    <definedName name="_7P4_" hidden="1">{#N/A,#N/A,FALSE,"혼합골재"}</definedName>
    <definedName name="_8_0_0_F" localSheetId="5" hidden="1">[11]중기비!#REF!</definedName>
    <definedName name="_8_0_0_F" localSheetId="11" hidden="1">[11]중기비!#REF!</definedName>
    <definedName name="_8_0_0_F" localSheetId="9" hidden="1">[11]중기비!#REF!</definedName>
    <definedName name="_8_0_0_F" hidden="1">[11]중기비!#REF!</definedName>
    <definedName name="_8G__Extract" localSheetId="5">#REF!</definedName>
    <definedName name="_8G__Extract" localSheetId="11">#REF!</definedName>
    <definedName name="_8G__Extract" localSheetId="7">#REF!</definedName>
    <definedName name="_8G__Extract">#REF!</definedName>
    <definedName name="_8P5_" localSheetId="7" hidden="1">{#N/A,#N/A,FALSE,"배수1"}</definedName>
    <definedName name="_8P5_" hidden="1">{#N/A,#N/A,FALSE,"배수1"}</definedName>
    <definedName name="_9a122_" hidden="1">{#N/A,#N/A,FALSE,"속도"}</definedName>
    <definedName name="_9P6_" localSheetId="7" hidden="1">{#N/A,#N/A,FALSE,"2~8번"}</definedName>
    <definedName name="_9P6_" hidden="1">{#N/A,#N/A,FALSE,"2~8번"}</definedName>
    <definedName name="_a122" hidden="1">{#N/A,#N/A,FALSE,"속도"}</definedName>
    <definedName name="_Fil" localSheetId="11" hidden="1">#REF!</definedName>
    <definedName name="_Fil" hidden="1">#REF!</definedName>
    <definedName name="_fil2" localSheetId="11" hidden="1">#REF!</definedName>
    <definedName name="_fil2" hidden="1">#REF!</definedName>
    <definedName name="_Fill" localSheetId="3" hidden="1">#REF!</definedName>
    <definedName name="_Fill" localSheetId="5" hidden="1">#REF!</definedName>
    <definedName name="_Fill" localSheetId="11" hidden="1">#REF!</definedName>
    <definedName name="_Fill" localSheetId="9" hidden="1">#REF!</definedName>
    <definedName name="_Fill" localSheetId="10" hidden="1">#REF!</definedName>
    <definedName name="_Fill" localSheetId="4" hidden="1">#REF!</definedName>
    <definedName name="_Fill" localSheetId="7" hidden="1">#REF!</definedName>
    <definedName name="_Fill" hidden="1">#REF!</definedName>
    <definedName name="_filll" localSheetId="5" hidden="1">#REF!</definedName>
    <definedName name="_filll" localSheetId="11" hidden="1">#REF!</definedName>
    <definedName name="_filll" localSheetId="7" hidden="1">#REF!</definedName>
    <definedName name="_filll" hidden="1">#REF!</definedName>
    <definedName name="_xlnm._FilterDatabase" localSheetId="5" hidden="1">#REF!</definedName>
    <definedName name="_xlnm._FilterDatabase" localSheetId="11" hidden="1">#REF!</definedName>
    <definedName name="_xlnm._FilterDatabase" localSheetId="9" hidden="1">#REF!</definedName>
    <definedName name="_xlnm._FilterDatabase" localSheetId="10" hidden="1">#REF!</definedName>
    <definedName name="_xlnm._FilterDatabase" localSheetId="7" hidden="1">#REF!</definedName>
    <definedName name="_xlnm._FilterDatabase" localSheetId="2" hidden="1">#REF!</definedName>
    <definedName name="_xlnm._FilterDatabase" hidden="1">#REF!</definedName>
    <definedName name="_fll2" localSheetId="11" hidden="1">#REF!</definedName>
    <definedName name="_fll2" hidden="1">#REF!</definedName>
    <definedName name="_Key1" localSheetId="3" hidden="1">#REF!</definedName>
    <definedName name="_Key1" localSheetId="5" hidden="1">#REF!</definedName>
    <definedName name="_Key1" localSheetId="11" hidden="1">#REF!</definedName>
    <definedName name="_Key1" localSheetId="9" hidden="1">#REF!</definedName>
    <definedName name="_Key1" localSheetId="10" hidden="1">#REF!</definedName>
    <definedName name="_Key1" localSheetId="4" hidden="1">#REF!</definedName>
    <definedName name="_Key1" localSheetId="7" hidden="1">#REF!</definedName>
    <definedName name="_Key1" localSheetId="2" hidden="1">#REF!</definedName>
    <definedName name="_Key1" hidden="1">#REF!</definedName>
    <definedName name="_key1234" localSheetId="11" hidden="1">#REF!</definedName>
    <definedName name="_key1234" hidden="1">#REF!</definedName>
    <definedName name="_Key2" localSheetId="3" hidden="1">#REF!</definedName>
    <definedName name="_Key2" localSheetId="5" hidden="1">#REF!</definedName>
    <definedName name="_Key2" localSheetId="11" hidden="1">#REF!</definedName>
    <definedName name="_Key2" localSheetId="9" hidden="1">#REF!</definedName>
    <definedName name="_Key2" localSheetId="10" hidden="1">#REF!</definedName>
    <definedName name="_Key2" localSheetId="4" hidden="1">#REF!</definedName>
    <definedName name="_Key2" localSheetId="7" hidden="1">#REF!</definedName>
    <definedName name="_Key2" localSheetId="2" hidden="1">#REF!</definedName>
    <definedName name="_Key2" hidden="1">#REF!</definedName>
    <definedName name="_kfkf" localSheetId="5" hidden="1">#REF!</definedName>
    <definedName name="_kfkf" localSheetId="11" hidden="1">#REF!</definedName>
    <definedName name="_kfkf" localSheetId="9" hidden="1">#REF!</definedName>
    <definedName name="_kfkf" localSheetId="2" hidden="1">#REF!</definedName>
    <definedName name="_kfkf" hidden="1">#REF!</definedName>
    <definedName name="_MatInverse_In" localSheetId="11" hidden="1">#REF!</definedName>
    <definedName name="_MatInverse_In" hidden="1">#REF!</definedName>
    <definedName name="_MatMult_A" localSheetId="11" hidden="1">#REF!</definedName>
    <definedName name="_MatMult_A" hidden="1">#REF!</definedName>
    <definedName name="_MatMult_AxB" localSheetId="11" hidden="1">#REF!</definedName>
    <definedName name="_MatMult_AxB" hidden="1">#REF!</definedName>
    <definedName name="_MatMult_B" localSheetId="11" hidden="1">#REF!</definedName>
    <definedName name="_MatMult_B" hidden="1">#REF!</definedName>
    <definedName name="_O">"○"</definedName>
    <definedName name="_Order1" hidden="1">255</definedName>
    <definedName name="_Order2" hidden="1">255</definedName>
    <definedName name="_Parse_In" localSheetId="5" hidden="1">#REF!</definedName>
    <definedName name="_Parse_In" localSheetId="11" hidden="1">#REF!</definedName>
    <definedName name="_Parse_In" localSheetId="7" hidden="1">#REF!</definedName>
    <definedName name="_Parse_In" hidden="1">#REF!</definedName>
    <definedName name="_Parse_Out" localSheetId="3" hidden="1">#REF!</definedName>
    <definedName name="_Parse_Out" localSheetId="5" hidden="1">#REF!</definedName>
    <definedName name="_Parse_Out" localSheetId="11" hidden="1">#REF!</definedName>
    <definedName name="_Parse_Out" localSheetId="9" hidden="1">#REF!</definedName>
    <definedName name="_Parse_Out" localSheetId="10" hidden="1">#REF!</definedName>
    <definedName name="_Parse_Out" localSheetId="4" hidden="1">#REF!</definedName>
    <definedName name="_Parse_Out" localSheetId="7" hidden="1">#REF!</definedName>
    <definedName name="_Parse_Out" localSheetId="2" hidden="1">#REF!</definedName>
    <definedName name="_Parse_Out" hidden="1">#REF!</definedName>
    <definedName name="_pill" localSheetId="11" hidden="1">#REF!</definedName>
    <definedName name="_pill" hidden="1">#REF!</definedName>
    <definedName name="_q45" hidden="1">{"'용역비'!$A$4:$C$8"}</definedName>
    <definedName name="_Regression_Int" hidden="1">1</definedName>
    <definedName name="_Regression_Out" localSheetId="5" hidden="1">#REF!</definedName>
    <definedName name="_Regression_Out" localSheetId="11" hidden="1">#REF!</definedName>
    <definedName name="_Regression_Out" localSheetId="9" hidden="1">#REF!</definedName>
    <definedName name="_Regression_Out" localSheetId="10" hidden="1">#REF!</definedName>
    <definedName name="_Regression_Out" localSheetId="7" hidden="1">#REF!</definedName>
    <definedName name="_Regression_Out" hidden="1">#REF!</definedName>
    <definedName name="_Regression_X" localSheetId="5" hidden="1">#REF!</definedName>
    <definedName name="_Regression_X" localSheetId="11" hidden="1">#REF!</definedName>
    <definedName name="_Regression_X" localSheetId="9" hidden="1">#REF!</definedName>
    <definedName name="_Regression_X" localSheetId="10" hidden="1">#REF!</definedName>
    <definedName name="_Regression_X" localSheetId="7" hidden="1">#REF!</definedName>
    <definedName name="_Regression_X" hidden="1">#REF!</definedName>
    <definedName name="_Regression_Y" localSheetId="5" hidden="1">#REF!</definedName>
    <definedName name="_Regression_Y" localSheetId="11" hidden="1">#REF!</definedName>
    <definedName name="_Regression_Y" localSheetId="9" hidden="1">#REF!</definedName>
    <definedName name="_Regression_Y" localSheetId="10" hidden="1">#REF!</definedName>
    <definedName name="_Regression_Y" localSheetId="7" hidden="1">#REF!</definedName>
    <definedName name="_Regression_Y" hidden="1">#REF!</definedName>
    <definedName name="_S3" localSheetId="7" hidden="1">{#N/A,#N/A,FALSE,"포장2"}</definedName>
    <definedName name="_S3" hidden="1">{#N/A,#N/A,FALSE,"포장2"}</definedName>
    <definedName name="_Sort" localSheetId="3" hidden="1">[11]중기비!#REF!</definedName>
    <definedName name="_Sort" localSheetId="5" hidden="1">[14]중기비!#REF!</definedName>
    <definedName name="_Sort" localSheetId="11" hidden="1">[14]중기비!#REF!</definedName>
    <definedName name="_Sort" localSheetId="9" hidden="1">[11]중기비!#REF!</definedName>
    <definedName name="_Sort" localSheetId="10" hidden="1">#REF!</definedName>
    <definedName name="_Sort" localSheetId="4" hidden="1">[11]중기비!#REF!</definedName>
    <definedName name="_Sort" localSheetId="7" hidden="1">#REF!</definedName>
    <definedName name="_Sort" localSheetId="2" hidden="1">[11]중기비!#REF!</definedName>
    <definedName name="_Sort" hidden="1">[14]중기비!#REF!</definedName>
    <definedName name="_SORT1" localSheetId="11" hidden="1">#REF!</definedName>
    <definedName name="_SORT1" hidden="1">#REF!</definedName>
    <definedName name="_Sortt" localSheetId="11" hidden="1">#REF!</definedName>
    <definedName name="_Sortt" hidden="1">#REF!</definedName>
    <definedName name="_su11" hidden="1">{#N/A,#N/A,FALSE,"2~8번"}</definedName>
    <definedName name="_Table1_In1" localSheetId="3" hidden="1">#REF!</definedName>
    <definedName name="_Table1_In1" localSheetId="5" hidden="1">#REF!</definedName>
    <definedName name="_Table1_In1" localSheetId="11" hidden="1">#REF!</definedName>
    <definedName name="_Table1_In1" localSheetId="9" hidden="1">#REF!</definedName>
    <definedName name="_Table1_In1" localSheetId="10" hidden="1">#REF!</definedName>
    <definedName name="_Table1_In1" localSheetId="4" hidden="1">#REF!</definedName>
    <definedName name="_Table1_In1" localSheetId="7" hidden="1">#REF!</definedName>
    <definedName name="_Table1_In1" localSheetId="2" hidden="1">#REF!</definedName>
    <definedName name="_Table1_In1" hidden="1">#REF!</definedName>
    <definedName name="_Table1_Out" localSheetId="3" hidden="1">#REF!</definedName>
    <definedName name="_Table1_Out" localSheetId="5" hidden="1">#REF!</definedName>
    <definedName name="_Table1_Out" localSheetId="11" hidden="1">#REF!</definedName>
    <definedName name="_Table1_Out" localSheetId="9" hidden="1">#REF!</definedName>
    <definedName name="_Table1_Out" localSheetId="10" hidden="1">#REF!</definedName>
    <definedName name="_Table1_Out" localSheetId="4" hidden="1">#REF!</definedName>
    <definedName name="_Table1_Out" localSheetId="7" hidden="1">#REF!</definedName>
    <definedName name="_Table1_Out" localSheetId="2" hidden="1">#REF!</definedName>
    <definedName name="_Table1_Out" hidden="1">#REF!</definedName>
    <definedName name="_Table2_In1" localSheetId="11" hidden="1">#REF!</definedName>
    <definedName name="_Table2_In1" hidden="1">#REF!</definedName>
    <definedName name="_Table2_Out" localSheetId="11" hidden="1">#REF!</definedName>
    <definedName name="_Table2_Out" hidden="1">#REF!</definedName>
    <definedName name="_tt1">"tt1"</definedName>
    <definedName name="_woogi" localSheetId="5" hidden="1">#REF!</definedName>
    <definedName name="_woogi" localSheetId="11" hidden="1">#REF!</definedName>
    <definedName name="_woogi" localSheetId="9" hidden="1">#REF!</definedName>
    <definedName name="_woogi" localSheetId="2" hidden="1">#REF!</definedName>
    <definedName name="_woogi" hidden="1">#REF!</definedName>
    <definedName name="_woogi2" localSheetId="5" hidden="1">#REF!</definedName>
    <definedName name="_woogi2" localSheetId="11" hidden="1">#REF!</definedName>
    <definedName name="_woogi2" localSheetId="9" hidden="1">#REF!</definedName>
    <definedName name="_woogi2" localSheetId="2" hidden="1">#REF!</definedName>
    <definedName name="_woogi2" hidden="1">#REF!</definedName>
    <definedName name="_woogi24" localSheetId="5" hidden="1">#REF!</definedName>
    <definedName name="_woogi24" localSheetId="11" hidden="1">#REF!</definedName>
    <definedName name="_woogi24" localSheetId="9" hidden="1">#REF!</definedName>
    <definedName name="_woogi24" localSheetId="2" hidden="1">#REF!</definedName>
    <definedName name="_woogi24" hidden="1">#REF!</definedName>
    <definedName name="_woogi3" localSheetId="5" hidden="1">#REF!</definedName>
    <definedName name="_woogi3" localSheetId="11" hidden="1">#REF!</definedName>
    <definedName name="_woogi3" localSheetId="9" hidden="1">#REF!</definedName>
    <definedName name="_woogi3" localSheetId="2" hidden="1">#REF!</definedName>
    <definedName name="_woogi3" hidden="1">#REF!</definedName>
    <definedName name="_재ㅐ햐" localSheetId="5" hidden="1">#REF!</definedName>
    <definedName name="_재ㅐ햐" localSheetId="11" hidden="1">#REF!</definedName>
    <definedName name="_재ㅐ햐" localSheetId="9" hidden="1">#REF!</definedName>
    <definedName name="_재ㅐ햐" localSheetId="2" hidden="1">#REF!</definedName>
    <definedName name="_재ㅐ햐" hidden="1">#REF!</definedName>
    <definedName name="_ㅣㅣㅣ" localSheetId="11" hidden="1">#REF!</definedName>
    <definedName name="_ㅣㅣㅣ" hidden="1">#REF!</definedName>
    <definedName name="A1C1" localSheetId="11" hidden="1">#REF!</definedName>
    <definedName name="A1C1" hidden="1">#REF!</definedName>
    <definedName name="aaa" localSheetId="11" hidden="1">#REF!</definedName>
    <definedName name="aaa" hidden="1">#REF!</definedName>
    <definedName name="AAAA" localSheetId="11" hidden="1">[15]입찰안!#REF!</definedName>
    <definedName name="AAAA" hidden="1">[15]입찰안!#REF!</definedName>
    <definedName name="aaaaa" localSheetId="3" hidden="1">{#N/A,#N/A,FALSE,"조골재"}</definedName>
    <definedName name="aaaaa" localSheetId="9" hidden="1">{#N/A,#N/A,FALSE,"조골재"}</definedName>
    <definedName name="aaaaa" hidden="1">{#N/A,#N/A,FALSE,"조골재"}</definedName>
    <definedName name="aaaaaa" localSheetId="3" hidden="1">{#N/A,#N/A,FALSE,"속도"}</definedName>
    <definedName name="aaaaaa" localSheetId="9" hidden="1">{#N/A,#N/A,FALSE,"속도"}</definedName>
    <definedName name="aaaaaa" localSheetId="10" hidden="1">{#N/A,#N/A,FALSE,"속도"}</definedName>
    <definedName name="aaaaaa" localSheetId="7" hidden="1">{#N/A,#N/A,FALSE,"속도"}</definedName>
    <definedName name="aaaaaa" hidden="1">{#N/A,#N/A,FALSE,"속도"}</definedName>
    <definedName name="aaaaaaaaaa" localSheetId="3" hidden="1">{#N/A,#N/A,FALSE,"운반시간"}</definedName>
    <definedName name="aaaaaaaaaa" localSheetId="9" hidden="1">{#N/A,#N/A,FALSE,"운반시간"}</definedName>
    <definedName name="aaaaaaaaaa" localSheetId="10" hidden="1">{#N/A,#N/A,FALSE,"포장1";#N/A,#N/A,FALSE,"포장1"}</definedName>
    <definedName name="aaaaaaaaaa" localSheetId="7" hidden="1">{#N/A,#N/A,FALSE,"포장1";#N/A,#N/A,FALSE,"포장1"}</definedName>
    <definedName name="aaaaaaaaaa" hidden="1">{#N/A,#N/A,FALSE,"운반시간"}</definedName>
    <definedName name="AAAAAAAAAAAAA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b" hidden="1">{#N/A,#N/A,TRUE,"대가1"}</definedName>
    <definedName name="abd" hidden="1">{#N/A,#N/A,FALSE,"골재소요량";#N/A,#N/A,FALSE,"골재소요량"}</definedName>
    <definedName name="acc" hidden="1">{#N/A,#N/A,FALSE,"구조2"}</definedName>
    <definedName name="Access_Button" hidden="1">"bo_sang_토지조서_List"</definedName>
    <definedName name="AccessDatabase" hidden="1">"C:\My Documents\Exc-data\bo_sang.mdb"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X" localSheetId="11" hidden="1">#REF!</definedName>
    <definedName name="ACX" hidden="1">#REF!</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dge" hidden="1">{#N/A,#N/A,FALSE,"2~8번"}</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asd" localSheetId="7" hidden="1">{#N/A,#N/A,FALSE,"단가표지"}</definedName>
    <definedName name="afasd" hidden="1">{#N/A,#N/A,FALSE,"단가표지"}</definedName>
    <definedName name="afd" localSheetId="7" hidden="1">{#N/A,#N/A,FALSE,"운반시간"}</definedName>
    <definedName name="afd" hidden="1">{#N/A,#N/A,FALSE,"운반시간"}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JH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slsdkjfjs" localSheetId="11" hidden="1">#REF!</definedName>
    <definedName name="alslsdkjfjs" hidden="1">#REF!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localSheetId="11" hidden="1">#REF!</definedName>
    <definedName name="AREA0002" hidden="1">#REF!</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3" hidden="1">#REF!</definedName>
    <definedName name="as" localSheetId="5" hidden="1">#REF!</definedName>
    <definedName name="as" localSheetId="11" hidden="1">#REF!</definedName>
    <definedName name="as" localSheetId="9" hidden="1">#REF!</definedName>
    <definedName name="as" localSheetId="4" hidden="1">#REF!</definedName>
    <definedName name="as" hidden="1">#REF!</definedName>
    <definedName name="asdfasdfasdfasfcasx" hidden="1">'[16]98수문일위'!$A$1:$P$2004</definedName>
    <definedName name="ASF" localSheetId="3" hidden="1">{#N/A,#N/A,FALSE,"2~8번"}</definedName>
    <definedName name="ASF" localSheetId="9" hidden="1">{#N/A,#N/A,FALSE,"2~8번"}</definedName>
    <definedName name="ASF" localSheetId="10" hidden="1">{#N/A,#N/A,FALSE,"2~8번"}</definedName>
    <definedName name="ASF" localSheetId="7" hidden="1">{#N/A,#N/A,FALSE,"2~8번"}</definedName>
    <definedName name="ASF" hidden="1">{#N/A,#N/A,FALSE,"2~8번"}</definedName>
    <definedName name="asfas" localSheetId="7" hidden="1">{#N/A,#N/A,FALSE,"표지목차"}</definedName>
    <definedName name="asfas" hidden="1">{#N/A,#N/A,FALSE,"표지목차"}</definedName>
    <definedName name="asp두께">0.15</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EGAWEG" localSheetId="11" hidden="1">#REF!</definedName>
    <definedName name="AWEGAWEG" hidden="1">#REF!</definedName>
    <definedName name="AWG" localSheetId="11" hidden="1">#REF!</definedName>
    <definedName name="AWG" hidden="1">#REF!</definedName>
    <definedName name="AWGRA" localSheetId="11" hidden="1">#REF!</definedName>
    <definedName name="AWGRA" hidden="1">#REF!</definedName>
    <definedName name="AWGRWGAW" localSheetId="11" hidden="1">#REF!</definedName>
    <definedName name="AWGRWGAW" hidden="1">#REF!</definedName>
    <definedName name="BBC" localSheetId="3" hidden="1">[11]중기비!#REF!</definedName>
    <definedName name="BBC" localSheetId="5" hidden="1">[14]중기비!#REF!</definedName>
    <definedName name="BBC" localSheetId="11" hidden="1">[14]중기비!#REF!</definedName>
    <definedName name="BBC" localSheetId="9" hidden="1">[11]중기비!#REF!</definedName>
    <definedName name="BBC" localSheetId="4" hidden="1">[11]중기비!#REF!</definedName>
    <definedName name="BBC" localSheetId="2" hidden="1">[11]중기비!#REF!</definedName>
    <definedName name="BBC" hidden="1">[14]중기비!#REF!</definedName>
    <definedName name="BHTV" localSheetId="7" hidden="1">{#N/A,#N/A,FALSE,"부대2"}</definedName>
    <definedName name="BHTV" hidden="1">{#N/A,#N/A,FALSE,"부대2"}</definedName>
    <definedName name="BHTV_1" hidden="1">{#N/A,#N/A,FALSE,"부대2"}</definedName>
    <definedName name="BHTV_2" hidden="1">{#N/A,#N/A,FALSE,"부대2"}</definedName>
    <definedName name="BHTV_3" hidden="1">{#N/A,#N/A,FALSE,"부대2"}</definedName>
    <definedName name="bnn" hidden="1">{#N/A,#N/A,FALSE,"조골재"}</definedName>
    <definedName name="box"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CB" localSheetId="3" hidden="1">[11]중기비!#REF!</definedName>
    <definedName name="CCB" localSheetId="5" hidden="1">[14]중기비!#REF!</definedName>
    <definedName name="CCB" localSheetId="11" hidden="1">[14]중기비!#REF!</definedName>
    <definedName name="CCB" localSheetId="9" hidden="1">[11]중기비!#REF!</definedName>
    <definedName name="CCB" localSheetId="4" hidden="1">[11]중기비!#REF!</definedName>
    <definedName name="CCB" localSheetId="2" hidden="1">[11]중기비!#REF!</definedName>
    <definedName name="CCB" hidden="1">[14]중기비!#REF!</definedName>
    <definedName name="CCC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gmh" hidden="1">{"'용역비'!$A$4:$C$8"}</definedName>
    <definedName name="chk" localSheetId="7" hidden="1">{"SJ - 기본 보기",#N/A,FALSE,"공사별 외주견적"}</definedName>
    <definedName name="chk" hidden="1">{"SJ - 기본 보기",#N/A,FALSE,"공사별 외주견적"}</definedName>
    <definedName name="chk_1" hidden="1">{"SJ - 기본 보기",#N/A,FALSE,"공사별 외주견적"}</definedName>
    <definedName name="chk_2" hidden="1">{"SJ - 기본 보기",#N/A,FALSE,"공사별 외주견적"}</definedName>
    <definedName name="chk_3" hidden="1">{"SJ - 기본 보기",#N/A,FALSE,"공사별 외주견적"}</definedName>
    <definedName name="cmrfid"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ataww" localSheetId="5" hidden="1">#REF!</definedName>
    <definedName name="dataww" localSheetId="11" hidden="1">#REF!</definedName>
    <definedName name="dataww" localSheetId="9" hidden="1">#REF!</definedName>
    <definedName name="dataww" localSheetId="2" hidden="1">#REF!</definedName>
    <definedName name="dataww" hidden="1">#REF!</definedName>
    <definedName name="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5" hidden="1">#REF!</definedName>
    <definedName name="ddddd" localSheetId="11" hidden="1">#REF!</definedName>
    <definedName name="d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7" hidden="1">#REF!</definedName>
    <definedName name="ddddd" hidden="1">#REF!</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0" hidden="1">{#N/A,#N/A,FALSE,"이정표"}</definedName>
    <definedName name="dddddd" localSheetId="7" hidden="1">{#N/A,#N/A,FALSE,"이정표"}</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 localSheetId="11" hidden="1">#REF!</definedName>
    <definedName name="dddddddd" hidden="1">#REF!</definedName>
    <definedName name="ddddddddd" hidden="1">{#N/A,#N/A,FALSE,"전력간선"}</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R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akdf" localSheetId="11" hidden="1">#REF!</definedName>
    <definedName name="dfakdf" hidden="1">#REF!</definedName>
    <definedName name="DFASDF" localSheetId="11" hidden="1">#REF!</definedName>
    <definedName name="DFASDF" hidden="1">#REF!</definedName>
    <definedName name="DFASFD" localSheetId="3" hidden="1">{#N/A,#N/A,FALSE,"골재소요량";#N/A,#N/A,FALSE,"골재소요량"}</definedName>
    <definedName name="DFASFD" localSheetId="9" hidden="1">{#N/A,#N/A,FALSE,"골재소요량";#N/A,#N/A,FALSE,"골재소요량"}</definedName>
    <definedName name="DFASFD" localSheetId="10" hidden="1">{#N/A,#N/A,FALSE,"골재소요량";#N/A,#N/A,FALSE,"골재소요량"}</definedName>
    <definedName name="DFASFD" localSheetId="7" hidden="1">{#N/A,#N/A,FALSE,"골재소요량";#N/A,#N/A,FALSE,"골재소요량"}</definedName>
    <definedName name="DFASFD" hidden="1">{#N/A,#N/A,FALSE,"골재소요량";#N/A,#N/A,FALSE,"골재소요량"}</definedName>
    <definedName name="DFDASFGDASG" localSheetId="3" hidden="1">{#N/A,#N/A,FALSE,"단가표지"}</definedName>
    <definedName name="DFDASFGDASG" localSheetId="9" hidden="1">{#N/A,#N/A,FALSE,"단가표지"}</definedName>
    <definedName name="DFDASFGDASG" localSheetId="10" hidden="1">{#N/A,#N/A,FALSE,"단가표지"}</definedName>
    <definedName name="DFDASFGDASG" localSheetId="7" hidden="1">{#N/A,#N/A,FALSE,"단가표지"}</definedName>
    <definedName name="DFDASFGDASG" hidden="1">{#N/A,#N/A,FALSE,"단가표지"}</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0" hidden="1">{#N/A,#N/A,FALSE,"조골재"}</definedName>
    <definedName name="DFDF" localSheetId="7" hidden="1">{#N/A,#N/A,FALSE,"조골재"}</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DF" localSheetId="3" hidden="1">{#N/A,#N/A,FALSE,"단가표지"}</definedName>
    <definedName name="DFDFDF" localSheetId="9" hidden="1">{#N/A,#N/A,FALSE,"단가표지"}</definedName>
    <definedName name="DFDFDF" localSheetId="10" hidden="1">{#N/A,#N/A,FALSE,"단가표지"}</definedName>
    <definedName name="DFDFDF" localSheetId="7" hidden="1">{#N/A,#N/A,FALSE,"단가표지"}</definedName>
    <definedName name="DFDFDF" hidden="1">{#N/A,#N/A,FALSE,"단가표지"}</definedName>
    <definedName name="DFDSADFADSF" localSheetId="3" hidden="1">{#N/A,#N/A,FALSE,"2~8번"}</definedName>
    <definedName name="DFDSADFADSF" localSheetId="9" hidden="1">{#N/A,#N/A,FALSE,"2~8번"}</definedName>
    <definedName name="DFDSADFADSF" localSheetId="10" hidden="1">{#N/A,#N/A,FALSE,"2~8번"}</definedName>
    <definedName name="DFDSADFADSF" localSheetId="7" hidden="1">{#N/A,#N/A,FALSE,"2~8번"}</definedName>
    <definedName name="DFDSADFADSF" hidden="1">{#N/A,#N/A,FALSE,"2~8번"}</definedName>
    <definedName name="DFDSAFDFD" localSheetId="3" hidden="1">{#N/A,#N/A,FALSE,"부대1"}</definedName>
    <definedName name="DFDSAFDFD" localSheetId="9" hidden="1">{#N/A,#N/A,FALSE,"부대1"}</definedName>
    <definedName name="DFDSAFDFD" localSheetId="10" hidden="1">{#N/A,#N/A,FALSE,"부대1"}</definedName>
    <definedName name="DFDSAFDFD" localSheetId="7" hidden="1">{#N/A,#N/A,FALSE,"부대1"}</definedName>
    <definedName name="DFDSAFDFD" hidden="1">{#N/A,#N/A,FALSE,"부대1"}</definedName>
    <definedName name="DFDSAFSFG" localSheetId="3" hidden="1">{#N/A,#N/A,FALSE,"구조2"}</definedName>
    <definedName name="DFDSAFSFG" localSheetId="9" hidden="1">{#N/A,#N/A,FALSE,"구조2"}</definedName>
    <definedName name="DFDSAFSFG" localSheetId="10" hidden="1">{#N/A,#N/A,FALSE,"구조2"}</definedName>
    <definedName name="DFDSAFSFG" localSheetId="7" hidden="1">{#N/A,#N/A,FALSE,"구조2"}</definedName>
    <definedName name="DFDSAFSFG" hidden="1">{#N/A,#N/A,FALSE,"구조2"}</definedName>
    <definedName name="DFDSAGFDSAG" localSheetId="3" hidden="1">{#N/A,#N/A,FALSE,"혼합골재"}</definedName>
    <definedName name="DFDSAGFDSAG" localSheetId="9" hidden="1">{#N/A,#N/A,FALSE,"혼합골재"}</definedName>
    <definedName name="DFDSAGFDSAG" localSheetId="10" hidden="1">{#N/A,#N/A,FALSE,"혼합골재"}</definedName>
    <definedName name="DFDSAGFDSAG" localSheetId="7" hidden="1">{#N/A,#N/A,FALSE,"혼합골재"}</definedName>
    <definedName name="DFDSAGFDSAG" hidden="1">{#N/A,#N/A,FALSE,"혼합골재"}</definedName>
    <definedName name="DFDSFD" localSheetId="3" hidden="1">{#N/A,#N/A,FALSE,"속도"}</definedName>
    <definedName name="DFDSFD" localSheetId="9" hidden="1">{#N/A,#N/A,FALSE,"속도"}</definedName>
    <definedName name="DFDSFD" localSheetId="10" hidden="1">{#N/A,#N/A,FALSE,"속도"}</definedName>
    <definedName name="DFDSFD" localSheetId="7" hidden="1">{#N/A,#N/A,FALSE,"속도"}</definedName>
    <definedName name="DFDSFD" hidden="1">{#N/A,#N/A,FALSE,"속도"}</definedName>
    <definedName name="DFDSFDFDFD" localSheetId="3" hidden="1">{#N/A,#N/A,FALSE,"구조1"}</definedName>
    <definedName name="DFDSFDFDFD" localSheetId="9" hidden="1">{#N/A,#N/A,FALSE,"구조1"}</definedName>
    <definedName name="DFDSFDFDFD" localSheetId="10" hidden="1">{#N/A,#N/A,FALSE,"구조1"}</definedName>
    <definedName name="DFDSFDFDFD" localSheetId="7" hidden="1">{#N/A,#N/A,FALSE,"구조1"}</definedName>
    <definedName name="DFDSFDFDFD" hidden="1">{#N/A,#N/A,FALSE,"구조1"}</definedName>
    <definedName name="DFDSFDS" localSheetId="3" hidden="1">{#N/A,#N/A,FALSE,"부대2"}</definedName>
    <definedName name="DFDSFDS" localSheetId="9" hidden="1">{#N/A,#N/A,FALSE,"부대2"}</definedName>
    <definedName name="DFDSFDS" localSheetId="10" hidden="1">{#N/A,#N/A,FALSE,"부대2"}</definedName>
    <definedName name="DFDSFDS" localSheetId="7" hidden="1">{#N/A,#N/A,FALSE,"부대2"}</definedName>
    <definedName name="DFDSFDS" hidden="1">{#N/A,#N/A,FALSE,"부대2"}</definedName>
    <definedName name="DFDSSF" localSheetId="3" hidden="1">{#N/A,#N/A,FALSE,"이정표"}</definedName>
    <definedName name="DFDSSF" localSheetId="9" hidden="1">{#N/A,#N/A,FALSE,"이정표"}</definedName>
    <definedName name="DFDSSF" localSheetId="10" hidden="1">{#N/A,#N/A,FALSE,"이정표"}</definedName>
    <definedName name="DFDSSF" localSheetId="7" hidden="1">{#N/A,#N/A,FALSE,"이정표"}</definedName>
    <definedName name="DFDSSF" hidden="1">{#N/A,#N/A,FALSE,"이정표"}</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3" hidden="1">{#N/A,#N/A,FALSE,"운반시간"}</definedName>
    <definedName name="DFGADSGAFDG" localSheetId="9" hidden="1">{#N/A,#N/A,FALSE,"운반시간"}</definedName>
    <definedName name="DFGADSGAFDG" localSheetId="10" hidden="1">{#N/A,#N/A,FALSE,"운반시간"}</definedName>
    <definedName name="DFGADSGAFDG" localSheetId="7" hidden="1">{#N/A,#N/A,FALSE,"운반시간"}</definedName>
    <definedName name="DFGADSGAFDG" hidden="1">{#N/A,#N/A,FALSE,"운반시간"}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SW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sg" hidden="1">{#N/A,#N/A,FALSE,"조골재"}</definedName>
    <definedName name="DGDFGFGDG" localSheetId="3" hidden="1">{#N/A,#N/A,FALSE,"배수1"}</definedName>
    <definedName name="DGDFGFGDG" localSheetId="9" hidden="1">{#N/A,#N/A,FALSE,"배수1"}</definedName>
    <definedName name="DGDFGFGDG" localSheetId="10" hidden="1">{#N/A,#N/A,FALSE,"배수1"}</definedName>
    <definedName name="DGDFGFGDG" localSheetId="7" hidden="1">{#N/A,#N/A,FALSE,"배수1"}</definedName>
    <definedName name="DGDFGFGDG" hidden="1">{#N/A,#N/A,FALSE,"배수1"}</definedName>
    <definedName name="dgfgf" hidden="1">{#N/A,#N/A,FALSE,"2~8번"}</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j" hidden="1">{"'용역비'!$A$4:$C$8"}</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YDTYJ" localSheetId="11" hidden="1">#REF!</definedName>
    <definedName name="DJYDTYJ" hidden="1">#REF!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C" hidden="1">{#N/A,#N/A,FALSE,"현장 NCR 분석";#N/A,#N/A,FALSE,"현장품질감사";#N/A,#N/A,FALSE,"현장품질감사"}</definedName>
    <definedName name="dldldldll" localSheetId="5" hidden="1">[17]조명시설!#REF!</definedName>
    <definedName name="dldldldll" localSheetId="11" hidden="1">[17]조명시설!#REF!</definedName>
    <definedName name="dldldldll" localSheetId="9" hidden="1">[17]조명시설!#REF!</definedName>
    <definedName name="dldldldll" hidden="1">[17]조명시설!#REF!</definedName>
    <definedName name="dlfdnl" localSheetId="3" hidden="1">{"'제10장(표)'!$A$5:$L$10"}</definedName>
    <definedName name="dlfdnl" localSheetId="9" hidden="1">{"'제10장(표)'!$A$5:$L$10"}</definedName>
    <definedName name="dlfdnl" localSheetId="4" hidden="1">{"'제10장(표)'!$A$5:$L$10"}</definedName>
    <definedName name="dlfdnl" hidden="1">{"'제10장(표)'!$A$5:$L$10"}</definedName>
    <definedName name="dlfdnl_1" hidden="1">{"'제10장(표)'!$A$5:$L$10"}</definedName>
    <definedName name="dlfdnl_2" hidden="1">{"'제10장(표)'!$A$5:$L$10"}</definedName>
    <definedName name="dlfdnl_3" hidden="1">{"'제10장(표)'!$A$5:$L$10"}</definedName>
    <definedName name="dlff" hidden="1">{#N/A,#N/A,FALSE,"운반시간"}</definedName>
    <definedName name="dn" localSheetId="3" hidden="1">{#N/A,#N/A,FALSE,"혼합골재"}</definedName>
    <definedName name="dn" localSheetId="9" hidden="1">{#N/A,#N/A,FALSE,"혼합골재"}</definedName>
    <definedName name="dn" localSheetId="10" hidden="1">{#N/A,#N/A,FALSE,"혼합골재"}</definedName>
    <definedName name="dn" localSheetId="4" hidden="1">{#N/A,#N/A,FALSE,"혼합골재"}</definedName>
    <definedName name="dn" localSheetId="7" hidden="1">{#N/A,#N/A,FALSE,"혼합골재"}</definedName>
    <definedName name="dn" hidden="1">{#N/A,#N/A,FALSE,"혼합골재"}</definedName>
    <definedName name="dn_1" hidden="1">{#N/A,#N/A,FALSE,"혼합골재"}</definedName>
    <definedName name="dn_2" hidden="1">{#N/A,#N/A,FALSE,"혼합골재"}</definedName>
    <definedName name="dn_3" hidden="1">{#N/A,#N/A,FALSE,"혼합골재"}</definedName>
    <definedName name="DRJDRTH" localSheetId="11" hidden="1">#REF!</definedName>
    <definedName name="DRJDRTH" hidden="1">#REF!</definedName>
    <definedName name="DSA" localSheetId="3" hidden="1">{#N/A,#N/A,FALSE,"포장1";#N/A,#N/A,FALSE,"포장1"}</definedName>
    <definedName name="DSA" localSheetId="9" hidden="1">{#N/A,#N/A,FALSE,"포장1";#N/A,#N/A,FALSE,"포장1"}</definedName>
    <definedName name="DSA" localSheetId="10" hidden="1">{#N/A,#N/A,FALSE,"포장1";#N/A,#N/A,FALSE,"포장1"}</definedName>
    <definedName name="DSA" localSheetId="7" hidden="1">{#N/A,#N/A,FALSE,"포장1";#N/A,#N/A,FALSE,"포장1"}</definedName>
    <definedName name="DSA" hidden="1">{#N/A,#N/A,FALSE,"포장1";#N/A,#N/A,FALSE,"포장1"}</definedName>
    <definedName name="dsaf" localSheetId="3" hidden="1">{#N/A,#N/A,FALSE,"조골재"}</definedName>
    <definedName name="dsaf" localSheetId="9" hidden="1">{#N/A,#N/A,FALSE,"조골재"}</definedName>
    <definedName name="dsaf" hidden="1">{#N/A,#N/A,FALSE,"조골재"}</definedName>
    <definedName name="dsdsd" hidden="1">{#N/A,#N/A,FALSE,"운반시간"}</definedName>
    <definedName name="DSF" localSheetId="3" hidden="1">{#N/A,#N/A,FALSE,"골재소요량";#N/A,#N/A,FALSE,"골재소요량"}</definedName>
    <definedName name="DSF" localSheetId="9" hidden="1">{#N/A,#N/A,FALSE,"골재소요량";#N/A,#N/A,FALSE,"골재소요량"}</definedName>
    <definedName name="DSF" hidden="1">{#N/A,#N/A,FALSE,"골재소요량";#N/A,#N/A,FALSE,"골재소요량"}</definedName>
    <definedName name="DTYJTH" localSheetId="11" hidden="1">#REF!</definedName>
    <definedName name="DTYJTH" hidden="1">#REF!</definedName>
    <definedName name="DW" localSheetId="3" hidden="1">{#N/A,#N/A,FALSE,"배수2"}</definedName>
    <definedName name="DW" localSheetId="9" hidden="1">{#N/A,#N/A,FALSE,"배수2"}</definedName>
    <definedName name="DW" localSheetId="10" hidden="1">{#N/A,#N/A,FALSE,"배수2"}</definedName>
    <definedName name="DW" localSheetId="7" hidden="1">{#N/A,#N/A,FALSE,"배수2"}</definedName>
    <definedName name="DW" hidden="1">{#N/A,#N/A,FALSE,"배수2"}</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dssqq" hidden="1">{#N/A,#N/A,FALSE,"혼합골재"}</definedName>
    <definedName name="ee" localSheetId="3" hidden="1">{#N/A,#N/A,FALSE,"단가표지"}</definedName>
    <definedName name="ee" localSheetId="9" hidden="1">{#N/A,#N/A,FALSE,"단가표지"}</definedName>
    <definedName name="ee" localSheetId="10" hidden="1">{#N/A,#N/A,FALSE,"단가표지"}</definedName>
    <definedName name="ee" localSheetId="4" hidden="1">{#N/A,#N/A,FALSE,"단가표지"}</definedName>
    <definedName name="ee" localSheetId="7" hidden="1">{#N/A,#N/A,FALSE,"단가표지"}</definedName>
    <definedName name="ee" hidden="1">{#N/A,#N/A,FALSE,"단가표지"}</definedName>
    <definedName name="ee_1" hidden="1">{#N/A,#N/A,FALSE,"단가표지"}</definedName>
    <definedName name="ee_2" hidden="1">{#N/A,#N/A,FALSE,"단가표지"}</definedName>
    <definedName name="ee_3" hidden="1">{#N/A,#N/A,FALSE,"단가표지"}</definedName>
    <definedName name="eee" localSheetId="3" hidden="1">{#N/A,#N/A,FALSE,"신청통보";#N/A,#N/A,FALSE,"기성확인서";#N/A,#N/A,FALSE,"기성내역서"}</definedName>
    <definedName name="eee" localSheetId="9" hidden="1">{#N/A,#N/A,FALSE,"신청통보";#N/A,#N/A,FALSE,"기성확인서";#N/A,#N/A,FALSE,"기성내역서"}</definedName>
    <definedName name="eee" localSheetId="7" hidden="1">{#N/A,#N/A,FALSE,"신청통보";#N/A,#N/A,FALSE,"기성확인서";#N/A,#N/A,FALSE,"기성내역서"}</definedName>
    <definedName name="eee" hidden="1">{#N/A,#N/A,FALSE,"신청통보";#N/A,#N/A,FALSE,"기성확인서";#N/A,#N/A,FALSE,"기성내역서"}</definedName>
    <definedName name="EE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r" localSheetId="7" hidden="1">{"'정산내역서'!$A$1:$I$35","'정산서(절.성토부)'!$A$1:$Q$17","'정산서(교량부)'!$A$1:$Q$84","'총괄표'!$A$1:$M$12","'시행현황'!$A$1:$G$12","'표지'!$A$1:$N$27","'정산서(절.성토부)'!$A$3:$Q$7"}</definedName>
    <definedName name="eer" hidden="1">{"'정산내역서'!$A$1:$I$35","'정산서(절.성토부)'!$A$1:$Q$17","'정산서(교량부)'!$A$1:$Q$84","'총괄표'!$A$1:$M$12","'시행현황'!$A$1:$G$12","'표지'!$A$1:$N$27","'정산서(절.성토부)'!$A$3:$Q$7"}</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j" hidden="1">{"'용역비'!$A$4:$C$8"}</definedName>
    <definedName name="ENJ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rName301948010" hidden="1">{0,0,0,0}</definedName>
    <definedName name="ertyertye" hidden="1">{"'용역비'!$A$4:$C$8"}</definedName>
    <definedName name="esteban" hidden="1">{#N/A,#N/A,FALSE,"골재소요량";#N/A,#N/A,FALSE,"골재소요량"}</definedName>
    <definedName name="etyj" hidden="1">{"'용역비'!$A$4:$C$8"}</definedName>
    <definedName name="etyjj" hidden="1">{"'용역비'!$A$4:$C$8"}</definedName>
    <definedName name="ewewewew" hidden="1">{#N/A,#N/A,TRUE,"토적및재료집계";#N/A,#N/A,TRUE,"토적및재료집계";#N/A,#N/A,TRUE,"단위량"}</definedName>
    <definedName name="f" localSheetId="3" hidden="1">#REF!</definedName>
    <definedName name="f" localSheetId="5" hidden="1">#REF!</definedName>
    <definedName name="f" localSheetId="11" hidden="1">#REF!</definedName>
    <definedName name="f" localSheetId="9" hidden="1">#REF!</definedName>
    <definedName name="f" localSheetId="4" hidden="1">#REF!</definedName>
    <definedName name="f" localSheetId="2" hidden="1">#REF!</definedName>
    <definedName name="f" hidden="1">#REF!</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FAGFD" localSheetId="3" hidden="1">{#N/A,#N/A,FALSE,"포장1";#N/A,#N/A,FALSE,"포장1"}</definedName>
    <definedName name="FDGDFAGFD" localSheetId="9" hidden="1">{#N/A,#N/A,FALSE,"포장1";#N/A,#N/A,FALSE,"포장1"}</definedName>
    <definedName name="FDGDFAGFD" localSheetId="10" hidden="1">{#N/A,#N/A,FALSE,"포장1";#N/A,#N/A,FALSE,"포장1"}</definedName>
    <definedName name="FDGDFAGFD" localSheetId="7" hidden="1">{#N/A,#N/A,FALSE,"포장1";#N/A,#N/A,FALSE,"포장1"}</definedName>
    <definedName name="FDGDFAGFD" hidden="1">{#N/A,#N/A,FALSE,"포장1";#N/A,#N/A,FALSE,"포장1"}</definedName>
    <definedName name="fdgfdg" localSheetId="3" hidden="1">{#N/A,#N/A,FALSE,"2~8번"}</definedName>
    <definedName name="fdgfdg" localSheetId="9" hidden="1">{#N/A,#N/A,FALSE,"2~8번"}</definedName>
    <definedName name="fdgfdg" localSheetId="10" hidden="1">{#N/A,#N/A,FALSE,"2~8번"}</definedName>
    <definedName name="fdgfdg" localSheetId="7" hidden="1">{#N/A,#N/A,FALSE,"2~8번"}</definedName>
    <definedName name="fdgfdg" hidden="1">{#N/A,#N/A,FALSE,"2~8번"}</definedName>
    <definedName name="fdgfgf" localSheetId="3" hidden="1">{#N/A,#N/A,FALSE,"운반시간"}</definedName>
    <definedName name="fdgfgf" localSheetId="9" hidden="1">{#N/A,#N/A,FALSE,"운반시간"}</definedName>
    <definedName name="fdgfgf" localSheetId="10" hidden="1">{#N/A,#N/A,FALSE,"운반시간"}</definedName>
    <definedName name="fdgfgf" localSheetId="7" hidden="1">{#N/A,#N/A,FALSE,"운반시간"}</definedName>
    <definedName name="fdgfgf" hidden="1">{#N/A,#N/A,FALSE,"운반시간"}</definedName>
    <definedName name="fdjk" hidden="1">{#N/A,#N/A,FALSE,"골재소요량";#N/A,#N/A,FALSE,"골재소요량"}</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fas" hidden="1">{"'산출근거'!$B$4:$D$8"}</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10" hidden="1">{#N/A,#N/A,FALSE,"조골재"}</definedName>
    <definedName name="ffffff" localSheetId="7" hidden="1">{#N/A,#N/A,FALSE,"조골재"}</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hidden="1">{#N/A,#N/A,FALSE,"골재소요량";#N/A,#N/A,FALSE,"골재소요량"}</definedName>
    <definedName name="ffk" localSheetId="11" hidden="1">#REF!</definedName>
    <definedName name="ffk" hidden="1">#REF!</definedName>
    <definedName name="FGDAG" localSheetId="3" hidden="1">{#N/A,#N/A,FALSE,"포장2"}</definedName>
    <definedName name="FGDAG" localSheetId="9" hidden="1">{#N/A,#N/A,FALSE,"포장2"}</definedName>
    <definedName name="FGDAG" localSheetId="10" hidden="1">{#N/A,#N/A,FALSE,"포장2"}</definedName>
    <definedName name="FGDAG" localSheetId="7" hidden="1">{#N/A,#N/A,FALSE,"포장2"}</definedName>
    <definedName name="FGDAG" hidden="1">{#N/A,#N/A,FALSE,"포장2"}</definedName>
    <definedName name="FGDAGFG" localSheetId="3" hidden="1">{#N/A,#N/A,FALSE,"혼합골재"}</definedName>
    <definedName name="FGDAGFG" localSheetId="9" hidden="1">{#N/A,#N/A,FALSE,"혼합골재"}</definedName>
    <definedName name="FGDAGFG" localSheetId="10" hidden="1">{#N/A,#N/A,FALSE,"혼합골재"}</definedName>
    <definedName name="FGDAGFG" localSheetId="7" hidden="1">{#N/A,#N/A,FALSE,"혼합골재"}</definedName>
    <definedName name="FGDAGFG" hidden="1">{#N/A,#N/A,FALSE,"혼합골재"}</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3" hidden="1">{#N/A,#N/A,FALSE,"혼합골재"}</definedName>
    <definedName name="fgfadgf" localSheetId="9" hidden="1">{#N/A,#N/A,FALSE,"혼합골재"}</definedName>
    <definedName name="fgfadgf" localSheetId="10" hidden="1">{#N/A,#N/A,FALSE,"혼합골재"}</definedName>
    <definedName name="fgfadgf" localSheetId="7" hidden="1">{#N/A,#N/A,FALSE,"혼합골재"}</definedName>
    <definedName name="fgfadgf" hidden="1">{#N/A,#N/A,FALSE,"혼합골재"}</definedName>
    <definedName name="FGFDG" localSheetId="3" hidden="1">{#N/A,#N/A,FALSE,"표지목차"}</definedName>
    <definedName name="FGFDG" localSheetId="9" hidden="1">{#N/A,#N/A,FALSE,"표지목차"}</definedName>
    <definedName name="FGFDG" localSheetId="10" hidden="1">{#N/A,#N/A,FALSE,"표지목차"}</definedName>
    <definedName name="FGFDG" localSheetId="7" hidden="1">{#N/A,#N/A,FALSE,"표지목차"}</definedName>
    <definedName name="FGFDG" hidden="1">{#N/A,#N/A,FALSE,"표지목차"}</definedName>
    <definedName name="fgfdgffff" localSheetId="3" hidden="1">{#N/A,#N/A,FALSE,"부대2"}</definedName>
    <definedName name="fgfdgffff" localSheetId="9" hidden="1">{#N/A,#N/A,FALSE,"부대2"}</definedName>
    <definedName name="fgfdgffff" localSheetId="10" hidden="1">{#N/A,#N/A,FALSE,"부대2"}</definedName>
    <definedName name="fgfdgffff" localSheetId="7" hidden="1">{#N/A,#N/A,FALSE,"부대2"}</definedName>
    <definedName name="fgfdgffff" hidden="1">{#N/A,#N/A,FALSE,"부대2"}</definedName>
    <definedName name="fgfdsgdfg" localSheetId="3" hidden="1">{#N/A,#N/A,FALSE,"혼합골재"}</definedName>
    <definedName name="fgfdsgdfg" localSheetId="9" hidden="1">{#N/A,#N/A,FALSE,"혼합골재"}</definedName>
    <definedName name="fgfdsgdfg" localSheetId="10" hidden="1">{#N/A,#N/A,FALSE,"혼합골재"}</definedName>
    <definedName name="fgfdsgdfg" localSheetId="7" hidden="1">{#N/A,#N/A,FALSE,"혼합골재"}</definedName>
    <definedName name="fgfdsgdfg" hidden="1">{#N/A,#N/A,FALSE,"혼합골재"}</definedName>
    <definedName name="fgfg" hidden="1">{#N/A,#N/A,FALSE,"2~8번"}</definedName>
    <definedName name="fgfgfg" hidden="1">{#N/A,#N/A,FALSE,"골재소요량";#N/A,#N/A,FALSE,"골재소요량"}</definedName>
    <definedName name="fghfdagfd" localSheetId="3" hidden="1">{#N/A,#N/A,FALSE,"표지목차"}</definedName>
    <definedName name="fghfdagfd" localSheetId="9" hidden="1">{#N/A,#N/A,FALSE,"표지목차"}</definedName>
    <definedName name="fghfdagfd" localSheetId="10" hidden="1">{#N/A,#N/A,FALSE,"표지목차"}</definedName>
    <definedName name="fghfdagfd" localSheetId="7" hidden="1">{#N/A,#N/A,FALSE,"표지목차"}</definedName>
    <definedName name="fghfdagfd" hidden="1">{#N/A,#N/A,FALSE,"표지목차"}</definedName>
    <definedName name="fhddg" localSheetId="3" hidden="1">{#N/A,#N/A,FALSE,"부대1"}</definedName>
    <definedName name="fhddg" localSheetId="9" hidden="1">{#N/A,#N/A,FALSE,"부대1"}</definedName>
    <definedName name="fhddg" localSheetId="10" hidden="1">{#N/A,#N/A,FALSE,"부대1"}</definedName>
    <definedName name="fhddg" localSheetId="7" hidden="1">{#N/A,#N/A,FALSE,"부대1"}</definedName>
    <definedName name="fhddg" hidden="1">{#N/A,#N/A,FALSE,"부대1"}</definedName>
    <definedName name="FHFH" hidden="1">[18]수량산출!$A$1:$A$8561</definedName>
    <definedName name="FHFK" localSheetId="11" hidden="1">[18]수량산출!#REF!</definedName>
    <definedName name="FHFK" hidden="1">[18]수량산출!#REF!</definedName>
    <definedName name="FK" hidden="1">{"'용역비'!$A$4:$C$8"}</definedName>
    <definedName name="fkf" localSheetId="11" hidden="1">#REF!</definedName>
    <definedName name="fkf" hidden="1">#REF!</definedName>
    <definedName name="fl" hidden="1">{#N/A,#N/A,FALSE,"골재소요량";#N/A,#N/A,FALSE,"골재소요량"}</definedName>
    <definedName name="FS" localSheetId="3" hidden="1">{#N/A,#N/A,FALSE,"배수1"}</definedName>
    <definedName name="FS" localSheetId="9" hidden="1">{#N/A,#N/A,FALSE,"배수1"}</definedName>
    <definedName name="FYUKGFYUK" localSheetId="11" hidden="1">#REF!</definedName>
    <definedName name="FYUKGFYUK" hidden="1">#REF!</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G" localSheetId="3" hidden="1">{#N/A,#N/A,FALSE,"포장2"}</definedName>
    <definedName name="GDG" localSheetId="9" hidden="1">{#N/A,#N/A,FALSE,"포장2"}</definedName>
    <definedName name="GDG" localSheetId="10" hidden="1">{#N/A,#N/A,FALSE,"포장2"}</definedName>
    <definedName name="GDG" localSheetId="7" hidden="1">{#N/A,#N/A,FALSE,"포장2"}</definedName>
    <definedName name="GDG" hidden="1">{#N/A,#N/A,FALSE,"포장2"}</definedName>
    <definedName name="GDGFD" localSheetId="3" hidden="1">{#N/A,#N/A,FALSE,"배수1"}</definedName>
    <definedName name="GDGFD" localSheetId="9" hidden="1">{#N/A,#N/A,FALSE,"배수1"}</definedName>
    <definedName name="GDGFD" localSheetId="10" hidden="1">{#N/A,#N/A,FALSE,"배수1"}</definedName>
    <definedName name="GDGFD" localSheetId="7" hidden="1">{#N/A,#N/A,FALSE,"배수1"}</definedName>
    <definedName name="GDGFD" hidden="1">{#N/A,#N/A,FALSE,"배수1"}</definedName>
    <definedName name="GEMCO" localSheetId="5" hidden="1">#REF!</definedName>
    <definedName name="GEMCO" localSheetId="11" hidden="1">#REF!</definedName>
    <definedName name="GEMCO" localSheetId="7" hidden="1">#REF!</definedName>
    <definedName name="GEMCO" hidden="1">#REF!</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G" localSheetId="3" hidden="1">{#N/A,#N/A,FALSE,"2~8번"}</definedName>
    <definedName name="GFDG" localSheetId="9" hidden="1">{#N/A,#N/A,FALSE,"2~8번"}</definedName>
    <definedName name="GFDG" localSheetId="10" hidden="1">{#N/A,#N/A,FALSE,"2~8번"}</definedName>
    <definedName name="GFDG" localSheetId="7" hidden="1">{#N/A,#N/A,FALSE,"2~8번"}</definedName>
    <definedName name="GFDG" hidden="1">{#N/A,#N/A,FALSE,"2~8번"}</definedName>
    <definedName name="GFDGDFGFG" localSheetId="3" hidden="1">{#N/A,#N/A,FALSE,"혼합골재"}</definedName>
    <definedName name="GFDGDFGFG" localSheetId="9" hidden="1">{#N/A,#N/A,FALSE,"혼합골재"}</definedName>
    <definedName name="GFDGDFGFG" localSheetId="10" hidden="1">{#N/A,#N/A,FALSE,"혼합골재"}</definedName>
    <definedName name="GFDGDFGFG" localSheetId="7" hidden="1">{#N/A,#N/A,FALSE,"혼합골재"}</definedName>
    <definedName name="GFDGDFGFG" hidden="1">{#N/A,#N/A,FALSE,"혼합골재"}</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3" hidden="1">#REF!</definedName>
    <definedName name="gfgdfg" localSheetId="5" hidden="1">#REF!</definedName>
    <definedName name="gfgdfg" localSheetId="11" hidden="1">#REF!</definedName>
    <definedName name="gfgdfg" localSheetId="9" hidden="1">#REF!</definedName>
    <definedName name="gfgdfg" localSheetId="10" hidden="1">#REF!</definedName>
    <definedName name="gfgdfg" localSheetId="4" hidden="1">#REF!</definedName>
    <definedName name="gfgdfg" localSheetId="7" hidden="1">#REF!</definedName>
    <definedName name="gfgdfg" localSheetId="2" hidden="1">#REF!</definedName>
    <definedName name="gfgdfg" hidden="1">#REF!</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3" hidden="1">{#N/A,#N/A,FALSE,"토공2"}</definedName>
    <definedName name="GFGFHGFHF" localSheetId="9" hidden="1">{#N/A,#N/A,FALSE,"토공2"}</definedName>
    <definedName name="GFGFHGFHF" localSheetId="10" hidden="1">{#N/A,#N/A,FALSE,"토공2"}</definedName>
    <definedName name="GFGFHGFHF" localSheetId="7" hidden="1">{#N/A,#N/A,FALSE,"토공2"}</definedName>
    <definedName name="GFGFHGFHF" hidden="1">{#N/A,#N/A,FALSE,"토공2"}</definedName>
    <definedName name="gfhgh" localSheetId="3" hidden="1">{#N/A,#N/A,FALSE,"배수2"}</definedName>
    <definedName name="gfhgh" localSheetId="9" hidden="1">{#N/A,#N/A,FALSE,"배수2"}</definedName>
    <definedName name="gfhgh" localSheetId="10" hidden="1">{#N/A,#N/A,FALSE,"배수2"}</definedName>
    <definedName name="gfhgh" localSheetId="7" hidden="1">{#N/A,#N/A,FALSE,"배수2"}</definedName>
    <definedName name="gfhgh" hidden="1">{#N/A,#N/A,FALSE,"배수2"}</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3" hidden="1">{#N/A,#N/A,FALSE,"포장2"}</definedName>
    <definedName name="ggfhgfshgh" localSheetId="9" hidden="1">{#N/A,#N/A,FALSE,"포장2"}</definedName>
    <definedName name="ggfhgfshgh" localSheetId="10" hidden="1">{#N/A,#N/A,FALSE,"포장2"}</definedName>
    <definedName name="ggfhgfshgh" localSheetId="7" hidden="1">{#N/A,#N/A,FALSE,"포장2"}</definedName>
    <definedName name="ggfhgfshgh" hidden="1">{#N/A,#N/A,FALSE,"포장2"}</definedName>
    <definedName name="G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gg" localSheetId="3" hidden="1">{#N/A,#N/A,FALSE,"구조1"}</definedName>
    <definedName name="ggggg" localSheetId="9" hidden="1">{#N/A,#N/A,FALSE,"구조1"}</definedName>
    <definedName name="ggggg" localSheetId="10" hidden="1">{#N/A,#N/A,FALSE,"구조1"}</definedName>
    <definedName name="ggggg" localSheetId="7" hidden="1">{#N/A,#N/A,FALSE,"구조1"}</definedName>
    <definedName name="ggggg" hidden="1">{#N/A,#N/A,FALSE,"구조1"}</definedName>
    <definedName name="GGGTR"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{#N/A,#N/A,FALSE,"표지목차"}</definedName>
    <definedName name="GGTREW"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gfh" localSheetId="3" hidden="1">{#N/A,#N/A,FALSE,"포장2"}</definedName>
    <definedName name="ghgfh" localSheetId="9" hidden="1">{#N/A,#N/A,FALSE,"포장2"}</definedName>
    <definedName name="ghgfh" localSheetId="10" hidden="1">{#N/A,#N/A,FALSE,"포장2"}</definedName>
    <definedName name="ghgfh" localSheetId="7" hidden="1">{#N/A,#N/A,FALSE,"포장2"}</definedName>
    <definedName name="ghgfh" hidden="1">{#N/A,#N/A,FALSE,"포장2"}</definedName>
    <definedName name="GJHGLI" localSheetId="3" hidden="1">{#N/A,#N/A,FALSE,"포장1";#N/A,#N/A,FALSE,"포장1"}</definedName>
    <definedName name="GJHGLI" localSheetId="9" hidden="1">{#N/A,#N/A,FALSE,"포장1";#N/A,#N/A,FALSE,"포장1"}</definedName>
    <definedName name="GJHGLI" localSheetId="10" hidden="1">{#N/A,#N/A,FALSE,"포장1";#N/A,#N/A,FALSE,"포장1"}</definedName>
    <definedName name="GJHGLI" localSheetId="7" hidden="1">{#N/A,#N/A,FALSE,"포장1";#N/A,#N/A,FALSE,"포장1"}</definedName>
    <definedName name="GJHGLI" hidden="1">{#N/A,#N/A,FALSE,"포장1";#N/A,#N/A,FALSE,"포장1"}</definedName>
    <definedName name="gkdksod" hidden="1">{#N/A,#N/A,FALSE,"포장2"}</definedName>
    <definedName name="grew" localSheetId="3" hidden="1">#REF!</definedName>
    <definedName name="grew" localSheetId="5" hidden="1">#REF!</definedName>
    <definedName name="grew" localSheetId="11" hidden="1">#REF!</definedName>
    <definedName name="grew" localSheetId="9" hidden="1">#REF!</definedName>
    <definedName name="grew" localSheetId="10" hidden="1">#REF!</definedName>
    <definedName name="grew" localSheetId="4" hidden="1">#REF!</definedName>
    <definedName name="grew" localSheetId="7" hidden="1">#REF!</definedName>
    <definedName name="grew" hidden="1">#REF!</definedName>
    <definedName name="GS" localSheetId="3" hidden="1">{#N/A,#N/A,FALSE,"포장2"}</definedName>
    <definedName name="GS" localSheetId="9" hidden="1">{#N/A,#N/A,FALSE,"포장2"}</definedName>
    <definedName name="han" localSheetId="3" hidden="1">#REF!</definedName>
    <definedName name="han" localSheetId="5" hidden="1">#REF!</definedName>
    <definedName name="han" localSheetId="11" hidden="1">#REF!</definedName>
    <definedName name="han" localSheetId="9" hidden="1">#REF!</definedName>
    <definedName name="han" localSheetId="10" hidden="1">#REF!</definedName>
    <definedName name="han" localSheetId="4" hidden="1">#REF!</definedName>
    <definedName name="han" localSheetId="7" hidden="1">#REF!</definedName>
    <definedName name="han" hidden="1">#REF!</definedName>
    <definedName name="hardwar" localSheetId="11" hidden="1">[19]Sheet1!#REF!</definedName>
    <definedName name="hardwar" hidden="1">[19]Sheet1!#REF!</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d" localSheetId="3" hidden="1">{#N/A,#N/A,FALSE,"배수2"}</definedName>
    <definedName name="hgd" localSheetId="9" hidden="1">{#N/A,#N/A,FALSE,"배수2"}</definedName>
    <definedName name="hgd" localSheetId="10" hidden="1">{#N/A,#N/A,FALSE,"배수2"}</definedName>
    <definedName name="hgd" localSheetId="7" hidden="1">{#N/A,#N/A,FALSE,"배수2"}</definedName>
    <definedName name="hgd" hidden="1">{#N/A,#N/A,FALSE,"배수2"}</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11" hidden="1">#REF!</definedName>
    <definedName name="HHHH" hidden="1">#REF!</definedName>
    <definedName name="hhj" hidden="1">{#N/A,#N/A,FALSE,"혼합골재"}</definedName>
    <definedName name="HHR" localSheetId="3" hidden="1">{#N/A,#N/A,FALSE,"포장2"}</definedName>
    <definedName name="HHR" localSheetId="9" hidden="1">{#N/A,#N/A,FALSE,"포장2"}</definedName>
    <definedName name="HHR" localSheetId="10" hidden="1">{#N/A,#N/A,FALSE,"포장2"}</definedName>
    <definedName name="HHR" localSheetId="7" hidden="1">{#N/A,#N/A,FALSE,"포장2"}</definedName>
    <definedName name="HHR" hidden="1">{#N/A,#N/A,FALSE,"포장2"}</definedName>
    <definedName name="hkilgu" hidden="1">{#N/A,#N/A,FALSE,"포장2"}</definedName>
    <definedName name="hkj" hidden="1">{#N/A,#N/A,FALSE,"혼합골재"}</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3" hidden="1">{"'관경확장'!$A$79:$M$98","'관경확장'!$A$54:$M$78"}</definedName>
    <definedName name="HTML_Control" localSheetId="9" hidden="1">{"'관경확장'!$A$79:$M$98","'관경확장'!$A$54:$M$78"}</definedName>
    <definedName name="HTML_Control" localSheetId="10" hidden="1">{"'활동원단위'!$A$22:$G$26"}</definedName>
    <definedName name="HTML_Control" localSheetId="4" hidden="1">{"'관경확장'!$A$79:$M$98","'관경확장'!$A$54:$M$78"}</definedName>
    <definedName name="HTML_Control" localSheetId="7" hidden="1">{"'활동원단위'!$A$22:$G$26"}</definedName>
    <definedName name="HTML_Control" hidden="1">{"'관경확장'!$A$79:$M$98","'관경확장'!$A$54:$M$78"}</definedName>
    <definedName name="HTML_Control_1" hidden="1">{"'용역비'!$A$4:$C$8"}</definedName>
    <definedName name="HTML_Control_2" hidden="1">{"'용역비'!$A$4:$C$8"}</definedName>
    <definedName name="HTML_Control_3" hidden="1">{"'용역비'!$A$4:$C$8"}</definedName>
    <definedName name="html_control2" localSheetId="3" hidden="1">{"'관경확장'!$A$79:$M$98","'관경확장'!$A$54:$M$78"}</definedName>
    <definedName name="html_control2" localSheetId="9" hidden="1">{"'관경확장'!$A$79:$M$98","'관경확장'!$A$54:$M$78"}</definedName>
    <definedName name="html_control2" hidden="1">{"'관경확장'!$A$79:$M$98","'관경확장'!$A$54:$M$78"}</definedName>
    <definedName name="HTML_Control3" hidden="1">{"'활동원단위'!$A$22:$G$26"}</definedName>
    <definedName name="HTML_Controll" localSheetId="7" hidden="1">{"'소요인력'!$A$1:$E$12"}</definedName>
    <definedName name="HTML_Controll" hidden="1">{"'소요인력'!$A$1:$E$12"}</definedName>
    <definedName name="HTML_Description" hidden="1">""</definedName>
    <definedName name="HTML_Email" hidden="1">""</definedName>
    <definedName name="HTML_Header" localSheetId="10" hidden="1">"활동원단위"</definedName>
    <definedName name="HTML_Header" localSheetId="7" hidden="1">"활동원단위"</definedName>
    <definedName name="HTML_Header" hidden="1">"관경확장"</definedName>
    <definedName name="HTML_Header_1" hidden="1">"용역비"</definedName>
    <definedName name="HTML_LastUpdate" localSheetId="10" hidden="1">"99-09-18"</definedName>
    <definedName name="HTML_LastUpdate" localSheetId="7" hidden="1">"99-09-18"</definedName>
    <definedName name="HTML_LastUpdate" hidden="1">"2001-06-25"</definedName>
    <definedName name="HTML_LastUpdate_1" hidden="1">"99-07-01"</definedName>
    <definedName name="HTML_LineAfter" hidden="1">FALSE</definedName>
    <definedName name="HTML_LineBefore" hidden="1">FALSE</definedName>
    <definedName name="HTML_Name" localSheetId="10" hidden="1">"교통계획부"</definedName>
    <definedName name="HTML_Name" localSheetId="7" hidden="1">"교통계획부"</definedName>
    <definedName name="HTML_Name" hidden="1">"Hyunwook, Jang"</definedName>
    <definedName name="HTML_Name_1" hidden="1">"전산실"</definedName>
    <definedName name="HTML_OBDlg2" hidden="1">TRUE</definedName>
    <definedName name="HTML_OBDlg3" hidden="1">TRUE</definedName>
    <definedName name="HTML_OBDlg4" hidden="1">TRUE</definedName>
    <definedName name="HTML_OS" hidden="1">0</definedName>
    <definedName name="HTML_PathFile" localSheetId="10" hidden="1">"C:\My Documents\chunho\MyHTML.htm"</definedName>
    <definedName name="HTML_PathFile" localSheetId="7" hidden="1">"C:\My Documents\chunho\MyHTML.htm"</definedName>
    <definedName name="HTML_PathFile" hidden="1">"C:\USERS\JHW\Kwangju\Distribution-Analysis\4.htm"</definedName>
    <definedName name="HTML_PathFile_1" hidden="1">"C:\My Documents\MyHTML.htm"</definedName>
    <definedName name="HTML_PathTemplate" hidden="1">"C:\USERS\JHW\Kwangju\Distribution-Analysis\HTMLTemp.htm"</definedName>
    <definedName name="HTML_Title" localSheetId="10" hidden="1">"WON"</definedName>
    <definedName name="HTML_Title" localSheetId="7" hidden="1">"WON"</definedName>
    <definedName name="HTML_Title" hidden="1">"관경개량계획,절점급수량조정"</definedName>
    <definedName name="HTML_Title_1" hidden="1">"전체금액"</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unt" hidden="1">1</definedName>
    <definedName name="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OIOIOIO" localSheetId="3" hidden="1">{#N/A,#N/A,FALSE,"표지목차"}</definedName>
    <definedName name="IOIOIOIO" localSheetId="9" hidden="1">{#N/A,#N/A,FALSE,"표지목차"}</definedName>
    <definedName name="IOIOIOIO" localSheetId="10" hidden="1">{#N/A,#N/A,FALSE,"표지목차"}</definedName>
    <definedName name="IOIOIOIO" localSheetId="7" hidden="1">{#N/A,#N/A,FALSE,"표지목차"}</definedName>
    <definedName name="IOIOIOIO" hidden="1">{#N/A,#N/A,FALSE,"표지목차"}</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 localSheetId="3" hidden="1">#REF!</definedName>
    <definedName name="j" localSheetId="5" hidden="1">#REF!</definedName>
    <definedName name="j" localSheetId="11" hidden="1">#REF!</definedName>
    <definedName name="j" localSheetId="9" hidden="1">#REF!</definedName>
    <definedName name="j" localSheetId="4" hidden="1">#REF!</definedName>
    <definedName name="j" hidden="1">#REF!</definedName>
    <definedName name="J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BG" localSheetId="5" hidden="1">#REF!</definedName>
    <definedName name="JBG" localSheetId="11" hidden="1">#REF!</definedName>
    <definedName name="JBG" localSheetId="7" hidden="1">#REF!</definedName>
    <definedName name="JBG" hidden="1">#REF!</definedName>
    <definedName name="jhjg" hidden="1">{#N/A,#N/A,FALSE,"조골재"}</definedName>
    <definedName name="jhjh" hidden="1">{#N/A,#N/A,FALSE,"표지목차"}</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FOR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J" localSheetId="3" hidden="1">#REF!</definedName>
    <definedName name="JJJJJJ" localSheetId="5" hidden="1">#REF!</definedName>
    <definedName name="JJJJJJ" localSheetId="11" hidden="1">#REF!</definedName>
    <definedName name="JJJJJJ" localSheetId="9" hidden="1">#REF!</definedName>
    <definedName name="JJJJJJ" localSheetId="10" hidden="1">#REF!</definedName>
    <definedName name="JJJJJJ" localSheetId="4" hidden="1">#REF!</definedName>
    <definedName name="JJJJJJ" localSheetId="7" hidden="1">#REF!</definedName>
    <definedName name="JJJJJJ" hidden="1">#REF!</definedName>
    <definedName name="jjk" hidden="1">{#N/A,#N/A,FALSE,"조골재"}</definedName>
    <definedName name="JJSUW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jk"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JKJK" localSheetId="3" hidden="1">{#N/A,#N/A,FALSE,"포장1";#N/A,#N/A,FALSE,"포장1"}</definedName>
    <definedName name="JKJKJKJK" localSheetId="9" hidden="1">{#N/A,#N/A,FALSE,"포장1";#N/A,#N/A,FALSE,"포장1"}</definedName>
    <definedName name="JKJKJKJK" localSheetId="10" hidden="1">{#N/A,#N/A,FALSE,"포장1";#N/A,#N/A,FALSE,"포장1"}</definedName>
    <definedName name="JKJKJKJK" localSheetId="7" hidden="1">{#N/A,#N/A,FALSE,"포장1";#N/A,#N/A,FALSE,"포장1"}</definedName>
    <definedName name="JKJKJKJK" hidden="1">{#N/A,#N/A,FALSE,"포장1";#N/A,#N/A,FALSE,"포장1"}</definedName>
    <definedName name="JSH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hl" localSheetId="3" hidden="1">{#N/A,#N/A,FALSE,"2~8번"}</definedName>
    <definedName name="khl" localSheetId="9" hidden="1">{#N/A,#N/A,FALSE,"2~8번"}</definedName>
    <definedName name="khl" localSheetId="10" hidden="1">{#N/A,#N/A,FALSE,"2~8번"}</definedName>
    <definedName name="khl" localSheetId="7" hidden="1">{#N/A,#N/A,FALSE,"2~8번"}</definedName>
    <definedName name="khl" hidden="1">{#N/A,#N/A,FALSE,"2~8번"}</definedName>
    <definedName name="kj" hidden="1">{#N/A,#N/A,FALSE,"전력간선"}</definedName>
    <definedName name="kjj" hidden="1">{#N/A,#N/A,FALSE,"조골재"}</definedName>
    <definedName name="kk" localSheetId="3" hidden="1">#REF!</definedName>
    <definedName name="kk" localSheetId="5" hidden="1">#REF!</definedName>
    <definedName name="kk" localSheetId="11" hidden="1">#REF!</definedName>
    <definedName name="kk" localSheetId="9" hidden="1">#REF!</definedName>
    <definedName name="kk" localSheetId="4" hidden="1">#REF!</definedName>
    <definedName name="kk" localSheetId="2" hidden="1">#REF!</definedName>
    <definedName name="kk" hidden="1">#REF!</definedName>
    <definedName name="KK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5" hidden="1">[20]날개벽수량표!#REF!</definedName>
    <definedName name="KKK" localSheetId="11" hidden="1">[20]날개벽수량표!#REF!</definedName>
    <definedName name="KKK"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7" hidden="1">[20]날개벽수량표!#REF!</definedName>
    <definedName name="KKK" hidden="1">[20]날개벽수량표!#REF!</definedName>
    <definedName name="KKK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k" localSheetId="5" hidden="1">[21]날개벽수량표!#REF!</definedName>
    <definedName name="kkkkk" localSheetId="11" hidden="1">[21]날개벽수량표!#REF!</definedName>
    <definedName name="kkkkk" localSheetId="7" hidden="1">[21]날개벽수량표!#REF!</definedName>
    <definedName name="kkkkk" hidden="1">[21]날개벽수량표!#REF!</definedName>
    <definedName name="KKKSJ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kkk" localSheetId="5" hidden="1">[22]날개벽수량표!#REF!</definedName>
    <definedName name="klkkk" localSheetId="11" hidden="1">[22]날개벽수량표!#REF!</definedName>
    <definedName name="klkkk" localSheetId="7" hidden="1">[22]날개벽수량표!#REF!</definedName>
    <definedName name="klkkk" hidden="1">[22]날개벽수량표!#REF!</definedName>
    <definedName name="KLLKLKLK" localSheetId="3" hidden="1">{#N/A,#N/A,FALSE,"포장2"}</definedName>
    <definedName name="KLLKLKLK" localSheetId="9" hidden="1">{#N/A,#N/A,FALSE,"포장2"}</definedName>
    <definedName name="KLLKLKLK" localSheetId="10" hidden="1">{#N/A,#N/A,FALSE,"포장2"}</definedName>
    <definedName name="KLLKLKLK" localSheetId="7" hidden="1">{#N/A,#N/A,FALSE,"포장2"}</definedName>
    <definedName name="KLLKLKLK" hidden="1">{#N/A,#N/A,FALSE,"포장2"}</definedName>
    <definedName name="ktf" localSheetId="5" hidden="1">#REF!</definedName>
    <definedName name="ktf" localSheetId="11" hidden="1">#REF!</definedName>
    <definedName name="ktf" localSheetId="9" hidden="1">#REF!</definedName>
    <definedName name="ktf" localSheetId="2" hidden="1">#REF!</definedName>
    <definedName name="ktf" hidden="1">#REF!</definedName>
    <definedName name="kty" localSheetId="5" hidden="1">#REF!</definedName>
    <definedName name="kty" localSheetId="11" hidden="1">#REF!</definedName>
    <definedName name="kty" localSheetId="9" hidden="1">#REF!</definedName>
    <definedName name="kty" localSheetId="2" hidden="1">#REF!</definedName>
    <definedName name="kty" hidden="1">#REF!</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AK"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i" hidden="1">{"'용역비'!$A$4:$C$8"}</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ㅏㅎ" localSheetId="7" hidden="1">{#N/A,#N/A,FALSE,"2~8번"}</definedName>
    <definedName name="ljkㅏㅎ" hidden="1">{#N/A,#N/A,FALSE,"2~8번"}</definedName>
    <definedName name="LLDIEKK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llllllllll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lllllllllllllllllllll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형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이음부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이음부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이음부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 localSheetId="11" hidden="1">#REF!</definedName>
    <definedName name="m" hidden="1">#REF!</definedName>
    <definedName name="mm" localSheetId="7" hidden="1">{#N/A,#N/A,TRUE,"토적및재료집계";#N/A,#N/A,TRUE,"토적및재료집계";#N/A,#N/A,TRUE,"단위량"}</definedName>
    <definedName name="mm" hidden="1">{#N/A,#N/A,TRUE,"토적및재료집계";#N/A,#N/A,TRUE,"토적및재료집계";#N/A,#N/A,TRUE,"단위량"}</definedName>
    <definedName name="mmm" hidden="1">{#N/A,#N/A,FALSE,"단가표지"}</definedName>
    <definedName name="MMM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mmmm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TTR">528</definedName>
    <definedName name="n" localSheetId="3" hidden="1">#REF!</definedName>
    <definedName name="n" localSheetId="5" hidden="1">#REF!</definedName>
    <definedName name="n" localSheetId="11" hidden="1">#REF!</definedName>
    <definedName name="n" localSheetId="9" hidden="1">#REF!</definedName>
    <definedName name="n" localSheetId="10" hidden="1">#REF!</definedName>
    <definedName name="n" localSheetId="4" hidden="1">#REF!</definedName>
    <definedName name="n" localSheetId="7" hidden="1">#REF!</definedName>
    <definedName name="n" hidden="1">#REF!</definedName>
    <definedName name="NEWNAME" localSheetId="7" hidden="1">{#N/A,#N/A,FALSE,"CCTV"}</definedName>
    <definedName name="NEWNAME" hidden="1">{#N/A,#N/A,FALSE,"CCTV"}</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IL" hidden="1">{"'용역비'!$A$4:$C$8"}</definedName>
    <definedName name="ooo" localSheetId="5" hidden="1">'[23]6PILE  (돌출)'!#REF!</definedName>
    <definedName name="ooo" localSheetId="11" hidden="1">'[23]6PILE  (돌출)'!#REF!</definedName>
    <definedName name="ooo" localSheetId="7" hidden="1">'[23]6PILE  (돌출)'!#REF!</definedName>
    <definedName name="ooo" hidden="1">'[23]6PILE  (돌출)'!#REF!</definedName>
    <definedName name="OOO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ooooooooooooooo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ART2" hidden="1">{"'용역비'!$A$4:$C$8"}</definedName>
    <definedName name="PAT" hidden="1">{#N/A,#N/A,FALSE,"Sheet1"}</definedName>
    <definedName name="pe빗물받이" hidden="1">{#N/A,#N/A,FALSE,"현장 NCR 분석";#N/A,#N/A,FALSE,"현장품질감사";#N/A,#N/A,FALSE,"현장품질감사"}</definedName>
    <definedName name="PP_1" hidden="1">{#N/A,#N/A,TRUE,"토적및재료집계";#N/A,#N/A,TRUE,"토적및재료집계";#N/A,#N/A,TRUE,"단위량"}</definedName>
    <definedName name="PP_2" hidden="1">{#N/A,#N/A,TRUE,"토적및재료집계";#N/A,#N/A,TRUE,"토적및재료집계";#N/A,#N/A,TRUE,"단위량"}</definedName>
    <definedName name="PP_3" hidden="1">{#N/A,#N/A,TRUE,"토적및재료집계";#N/A,#N/A,TRUE,"토적및재료집계";#N/A,#N/A,TRUE,"단위량"}</definedName>
    <definedName name="PPP" hidden="1">{#N/A,#N/A,TRUE,"토적및재료집계";#N/A,#N/A,TRUE,"토적및재료집계";#N/A,#N/A,TRUE,"단위량"}</definedName>
    <definedName name="PPP_1" hidden="1">{#N/A,#N/A,TRUE,"토적및재료집계";#N/A,#N/A,TRUE,"토적및재료집계";#N/A,#N/A,TRUE,"단위량"}</definedName>
    <definedName name="PPP_2" hidden="1">{#N/A,#N/A,TRUE,"토적및재료집계";#N/A,#N/A,TRUE,"토적및재료집계";#N/A,#N/A,TRUE,"단위량"}</definedName>
    <definedName name="PPP_3" hidden="1">{#N/A,#N/A,TRUE,"토적및재료집계";#N/A,#N/A,TRUE,"토적및재료집계";#N/A,#N/A,TRUE,"단위량"}</definedName>
    <definedName name="pppppp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Q점수">"Dialog Frame 1"</definedName>
    <definedName name="_xlnm.Print_Area" localSheetId="3">'1-1.직접인건비(일위대가)'!$A$1:$M$217</definedName>
    <definedName name="_xlnm.Print_Area" localSheetId="5">'1-2.직접경비(기정)'!$A$1:$L$49</definedName>
    <definedName name="_xlnm.Print_Area" localSheetId="11">'1-2.직접경비(기정) (2)'!$A$1:$L$49</definedName>
    <definedName name="_xlnm.Print_Area" localSheetId="9">'2-1.기본설계'!$A$1:$M$24</definedName>
    <definedName name="_xlnm.Print_Area" localSheetId="0">갑지!$A$1:$N$35</definedName>
    <definedName name="_xlnm.Print_Area" localSheetId="1">내역!$A$1:$M$71</definedName>
    <definedName name="_xlnm.Print_Area" localSheetId="10">보간!$A$1:$R$46</definedName>
    <definedName name="_xlnm.Print_Area" localSheetId="6">'산출근거(계획면적 산정)'!$A$1:$G$22</definedName>
    <definedName name="_xlnm.Print_Area" localSheetId="4">'산출근거(소요인원수 산출)'!$A$1:$Q$177</definedName>
    <definedName name="_xlnm.Print_Area" localSheetId="7">'산출근거(인쇄)'!$A$1:$T$26</definedName>
    <definedName name="_xlnm.Print_Area">#REF!</definedName>
    <definedName name="_xlnm.Print_Titles" localSheetId="3">'1-1.직접인건비(일위대가)'!$1:$2</definedName>
    <definedName name="_xlnm.Print_Titles" localSheetId="11">#REF!</definedName>
    <definedName name="_xlnm.Print_Titles" localSheetId="9">'2-1.기본설계'!$1:$2</definedName>
    <definedName name="_xlnm.Print_Titles" localSheetId="1">내역!$2:$3</definedName>
    <definedName name="_xlnm.Print_Titles">#REF!</definedName>
    <definedName name="q" localSheetId="3" hidden="1">#REF!</definedName>
    <definedName name="q" localSheetId="5" hidden="1">#REF!</definedName>
    <definedName name="q" localSheetId="11" hidden="1">#REF!</definedName>
    <definedName name="q" localSheetId="9" hidden="1">#REF!</definedName>
    <definedName name="q" localSheetId="10" hidden="1">#REF!</definedName>
    <definedName name="q" localSheetId="4" hidden="1">#REF!</definedName>
    <definedName name="q" localSheetId="7" hidden="1">#REF!</definedName>
    <definedName name="q" hidden="1">#REF!</definedName>
    <definedName name="q234562456" hidden="1">{"'용역비'!$A$4:$C$8"}</definedName>
    <definedName name="Q3WEE" localSheetId="3" hidden="1">{#N/A,#N/A,FALSE,"조골재"}</definedName>
    <definedName name="Q3WEE" localSheetId="9" hidden="1">{#N/A,#N/A,FALSE,"조골재"}</definedName>
    <definedName name="Q3WEE" hidden="1">{#N/A,#N/A,FALSE,"조골재"}</definedName>
    <definedName name="QA" hidden="1">{"'용역비'!$A$4:$C$8"}</definedName>
    <definedName name="QKQ" hidden="1">0</definedName>
    <definedName name="qor" localSheetId="3" hidden="1">#REF!</definedName>
    <definedName name="qor" localSheetId="5" hidden="1">#REF!</definedName>
    <definedName name="qor" localSheetId="11" hidden="1">#REF!</definedName>
    <definedName name="qor" localSheetId="9" hidden="1">#REF!</definedName>
    <definedName name="qor" localSheetId="10" hidden="1">#REF!</definedName>
    <definedName name="qor" localSheetId="4" hidden="1">#REF!</definedName>
    <definedName name="qor" localSheetId="7" hidden="1">#REF!</definedName>
    <definedName name="qor" hidden="1">#REF!</definedName>
    <definedName name="qq" localSheetId="3" hidden="1">{#N/A,#N/A,FALSE,"단가표지"}</definedName>
    <definedName name="qq" localSheetId="9" hidden="1">{#N/A,#N/A,FALSE,"단가표지"}</definedName>
    <definedName name="qq" localSheetId="10" hidden="1">{#N/A,#N/A,FALSE,"단가표지"}</definedName>
    <definedName name="qq" localSheetId="4" hidden="1">{#N/A,#N/A,FALSE,"단가표지"}</definedName>
    <definedName name="qq" localSheetId="7" hidden="1">{#N/A,#N/A,FALSE,"단가표지"}</definedName>
    <definedName name="qq" hidden="1">{#N/A,#N/A,FALSE,"단가표지"}</definedName>
    <definedName name="qq_1" hidden="1">{#N/A,#N/A,FALSE,"단가표지"}</definedName>
    <definedName name="qq_2" hidden="1">{#N/A,#N/A,FALSE,"단가표지"}</definedName>
    <definedName name="qq_3" hidden="1">{#N/A,#N/A,FALSE,"단가표지"}</definedName>
    <definedName name="qqq" localSheetId="3" hidden="1">#REF!</definedName>
    <definedName name="qqq" localSheetId="5" hidden="1">#REF!</definedName>
    <definedName name="qqq" localSheetId="11" hidden="1">#REF!</definedName>
    <definedName name="qqq" localSheetId="9" hidden="1">#REF!</definedName>
    <definedName name="qqq" localSheetId="4" hidden="1">#REF!</definedName>
    <definedName name="qqq" hidden="1">#REF!</definedName>
    <definedName name="qqqqq" hidden="1">{#N/A,#N/A,FALSE,"골재소요량";#N/A,#N/A,FALSE,"골재소요량"}</definedName>
    <definedName name="qqqqqqqqqq"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qqqqqqqqqqqq"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qw" localSheetId="3" hidden="1">{#N/A,#N/A,FALSE,"단가표지"}</definedName>
    <definedName name="qw" localSheetId="9" hidden="1">{#N/A,#N/A,FALSE,"단가표지"}</definedName>
    <definedName name="qw" localSheetId="10" hidden="1">{#N/A,#N/A,FALSE,"단가표지"}</definedName>
    <definedName name="qw" localSheetId="4" hidden="1">{#N/A,#N/A,FALSE,"단가표지"}</definedName>
    <definedName name="qw" localSheetId="7" hidden="1">{#N/A,#N/A,FALSE,"단가표지"}</definedName>
    <definedName name="qw" hidden="1">{#N/A,#N/A,FALSE,"단가표지"}</definedName>
    <definedName name="qw_1" hidden="1">{#N/A,#N/A,FALSE,"단가표지"}</definedName>
    <definedName name="qw_2" hidden="1">{#N/A,#N/A,FALSE,"단가표지"}</definedName>
    <definedName name="qw_3" hidden="1">{#N/A,#N/A,FALSE,"단가표지"}</definedName>
    <definedName name="qwerqerwr" localSheetId="11" hidden="1">#REF!</definedName>
    <definedName name="qwerqerwr" hidden="1">#REF!</definedName>
    <definedName name="QWERQWER" localSheetId="11" hidden="1">#REF!</definedName>
    <definedName name="QWERQWER" hidden="1">#REF!</definedName>
    <definedName name="QWERT" localSheetId="11" hidden="1">#REF!</definedName>
    <definedName name="QWERT" hidden="1">#REF!</definedName>
    <definedName name="QWQ" localSheetId="3" hidden="1">{#N/A,#N/A,FALSE,"배수2"}</definedName>
    <definedName name="QWQ" localSheetId="9" hidden="1">{#N/A,#N/A,FALSE,"배수2"}</definedName>
    <definedName name="QWQ" localSheetId="10" hidden="1">{#N/A,#N/A,FALSE,"배수2"}</definedName>
    <definedName name="QWQ" localSheetId="7" hidden="1">{#N/A,#N/A,FALSE,"배수2"}</definedName>
    <definedName name="QWQ" hidden="1">{#N/A,#N/A,FALSE,"배수2"}</definedName>
    <definedName name="qyk" hidden="1">{"'용역비'!$A$4:$C$8"}</definedName>
    <definedName name="_xlnm.Recorder" localSheetId="5">#REF!</definedName>
    <definedName name="_xlnm.Recorder" localSheetId="11">#REF!</definedName>
    <definedName name="_xlnm.Recorder" localSheetId="7">#REF!</definedName>
    <definedName name="_xlnm.Recorder">#REF!</definedName>
    <definedName name="RFYIFIOYGOPIO" localSheetId="11" hidden="1">#REF!</definedName>
    <definedName name="RFYIFIOYGOPIO" hidden="1">#REF!</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hidden="1">{"'용역비'!$A$4:$C$8"}</definedName>
    <definedName name="risl" hidden="1">{#N/A,#N/A,FALSE,"속도"}</definedName>
    <definedName name="rkdkd" hidden="1">{#N/A,#N/A,FALSE,"2~8번"}</definedName>
    <definedName name="RLA" hidden="1">{"'단계별시설공사비'!$A$3:$K$51"}</definedName>
    <definedName name="rnwhwh" hidden="1">{#N/A,#N/A,FALSE,"구조2"}</definedName>
    <definedName name="Royalty" hidden="1">{#N/A,#N/A,FALSE,"Sheet1"}</definedName>
    <definedName name="RRR" localSheetId="3" hidden="1">{#N/A,#N/A,FALSE,"포장2"}</definedName>
    <definedName name="RRR" localSheetId="9" hidden="1">{#N/A,#N/A,FALSE,"포장2"}</definedName>
    <definedName name="RRR" localSheetId="4" hidden="1">{#N/A,#N/A,FALSE,"포장2"}</definedName>
    <definedName name="RRR" hidden="1">{#N/A,#N/A,FALSE,"포장2"}</definedName>
    <definedName name="RRR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r" localSheetId="7" hidden="1">{"'정산내역서'!$A$1:$I$35","'정산서(절.성토부)'!$A$1:$Q$17","'정산서(교량부)'!$A$1:$Q$84","'총괄표'!$A$1:$M$12","'시행현황'!$A$1:$G$12","'표지'!$A$1:$N$27","'정산서(절.성토부)'!$A$3:$Q$7"}</definedName>
    <definedName name="rrrrrrr" hidden="1">{"'정산내역서'!$A$1:$I$35","'정산서(절.성토부)'!$A$1:$Q$17","'정산서(교량부)'!$A$1:$Q$84","'총괄표'!$A$1:$M$12","'시행현황'!$A$1:$G$12","'표지'!$A$1:$N$27","'정산서(절.성토부)'!$A$3:$Q$7"}</definedName>
    <definedName name="RTERTE" hidden="1">{#N/A,#N/A,FALSE,"조골재"}</definedName>
    <definedName name="rth" hidden="1">{"'용역비'!$A$4:$C$8"}</definedName>
    <definedName name="rty" hidden="1">{"'용역비'!$A$4:$C$8"}</definedName>
    <definedName name="rtyu" localSheetId="7" hidden="1">{"'정산내역서'!$A$1:$I$35","'정산서(절.성토부)'!$A$1:$Q$17","'정산서(교량부)'!$A$1:$Q$84","'총괄표'!$A$1:$M$12","'시행현황'!$A$1:$G$12","'표지'!$A$1:$N$27","'정산서(절.성토부)'!$A$3:$Q$7"}</definedName>
    <definedName name="rtyu" hidden="1">{"'정산내역서'!$A$1:$I$35","'정산서(절.성토부)'!$A$1:$Q$17","'정산서(교량부)'!$A$1:$Q$84","'총괄표'!$A$1:$M$12","'시행현황'!$A$1:$G$12","'표지'!$A$1:$N$27","'정산서(절.성토부)'!$A$3:$Q$7"}</definedName>
    <definedName name="ryuk" hidden="1">{"'용역비'!$A$4:$C$8"}</definedName>
    <definedName name="SADASDA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ASDA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ASD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j" hidden="1">{#N/A,#N/A,FALSE,"단가표지"}</definedName>
    <definedName name="s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a" hidden="1">{#N/A,#N/A,FALSE,"견적갑지";#N/A,#N/A,FALSE,"총괄표";#N/A,#N/A,FALSE,"철골공사";#N/A,#N/A,FALSE,"토목공사";#N/A,#N/A,FALSE,"판넬전기공사"}</definedName>
    <definedName name="SdAS" hidden="1">'[24]98수문일위'!$A$1:$P$2004</definedName>
    <definedName name="SDCFG\" localSheetId="3" hidden="1">{#N/A,#N/A,FALSE,"운반시간"}</definedName>
    <definedName name="SDCFG\" localSheetId="9" hidden="1">{#N/A,#N/A,FALSE,"운반시간"}</definedName>
    <definedName name="SDCFG\" localSheetId="10" hidden="1">{#N/A,#N/A,FALSE,"운반시간"}</definedName>
    <definedName name="SDCFG\" localSheetId="4" hidden="1">{#N/A,#N/A,FALSE,"운반시간"}</definedName>
    <definedName name="SDCFG\" localSheetId="7" hidden="1">{#N/A,#N/A,FALSE,"운반시간"}</definedName>
    <definedName name="SDCFG\" hidden="1">{#N/A,#N/A,FALSE,"운반시간"}</definedName>
    <definedName name="SDDFD" localSheetId="3" hidden="1">{#N/A,#N/A,FALSE,"배수1"}</definedName>
    <definedName name="SDDFD" localSheetId="9" hidden="1">{#N/A,#N/A,FALSE,"배수1"}</definedName>
    <definedName name="SDDFD" localSheetId="10" hidden="1">{#N/A,#N/A,FALSE,"배수1"}</definedName>
    <definedName name="SDDFD" localSheetId="7" hidden="1">{#N/A,#N/A,FALSE,"배수1"}</definedName>
    <definedName name="SDDFD" hidden="1">{#N/A,#N/A,FALSE,"배수1"}</definedName>
    <definedName name="SDF" localSheetId="3" hidden="1">{#N/A,#N/A,FALSE,"혼합골재"}</definedName>
    <definedName name="SDF" localSheetId="9" hidden="1">{#N/A,#N/A,FALSE,"혼합골재"}</definedName>
    <definedName name="SDF" localSheetId="10" hidden="1">{#N/A,#N/A,FALSE,"혼합골재"}</definedName>
    <definedName name="SDF" localSheetId="4" hidden="1">{#N/A,#N/A,FALSE,"혼합골재"}</definedName>
    <definedName name="SDF" localSheetId="7" hidden="1">{#N/A,#N/A,FALSE,"혼합골재"}</definedName>
    <definedName name="SDF" hidden="1">{#N/A,#N/A,FALSE,"혼합골재"}</definedName>
    <definedName name="SDFDFD" localSheetId="3" hidden="1">{#N/A,#N/A,FALSE,"운반시간"}</definedName>
    <definedName name="SDFDFD" localSheetId="9" hidden="1">{#N/A,#N/A,FALSE,"운반시간"}</definedName>
    <definedName name="SDFDFD" localSheetId="10" hidden="1">{#N/A,#N/A,FALSE,"운반시간"}</definedName>
    <definedName name="SDFDFD" localSheetId="7" hidden="1">{#N/A,#N/A,FALSE,"운반시간"}</definedName>
    <definedName name="SDFDFD" hidden="1">{#N/A,#N/A,FALSE,"운반시간"}</definedName>
    <definedName name="sdg" localSheetId="3" hidden="1">#REF!</definedName>
    <definedName name="sdg" localSheetId="5" hidden="1">#REF!</definedName>
    <definedName name="sdg" localSheetId="11" hidden="1">#REF!</definedName>
    <definedName name="sdg" localSheetId="9" hidden="1">#REF!</definedName>
    <definedName name="sdg" localSheetId="10" hidden="1">#REF!</definedName>
    <definedName name="sdg" localSheetId="4" hidden="1">#REF!</definedName>
    <definedName name="sdg" localSheetId="7" hidden="1">#REF!</definedName>
    <definedName name="sdg" hidden="1">#REF!</definedName>
    <definedName name="SDGAS" localSheetId="11" hidden="1">#REF!</definedName>
    <definedName name="SDGAS" hidden="1">#REF!</definedName>
    <definedName name="sdgdsfdsgdsfggfdsd" localSheetId="5" hidden="1">#REF!</definedName>
    <definedName name="sdgdsfdsgdsfggfdsd" localSheetId="11" hidden="1">#REF!</definedName>
    <definedName name="sdgdsfdsgdsfggfdsd" localSheetId="7" hidden="1">#REF!</definedName>
    <definedName name="sdgdsfdsgdsfggfdsd" hidden="1">#REF!</definedName>
    <definedName name="SDRTHST" localSheetId="11" hidden="1">#REF!</definedName>
    <definedName name="SDRTHST" hidden="1">#REF!</definedName>
    <definedName name="sdryhj" hidden="1">{"'용역비'!$A$4:$C$8"}</definedName>
    <definedName name="SDS" localSheetId="3" hidden="1">{#N/A,#N/A,FALSE,"2~8번"}</definedName>
    <definedName name="SDS" localSheetId="9" hidden="1">{#N/A,#N/A,FALSE,"2~8번"}</definedName>
    <definedName name="SDS" hidden="1">{#N/A,#N/A,FALSE,"2~8번"}</definedName>
    <definedName name="sdsd" localSheetId="11" hidden="1">#REF!</definedName>
    <definedName name="sdsd" hidden="1">#REF!</definedName>
    <definedName name="sdsdddd" localSheetId="3" hidden="1">{#N/A,#N/A,FALSE,"토공2"}</definedName>
    <definedName name="sdsdddd" localSheetId="9" hidden="1">{#N/A,#N/A,FALSE,"토공2"}</definedName>
    <definedName name="sdsdddd" localSheetId="10" hidden="1">{#N/A,#N/A,FALSE,"토공2"}</definedName>
    <definedName name="sdsdddd" localSheetId="7" hidden="1">{#N/A,#N/A,FALSE,"토공2"}</definedName>
    <definedName name="sdsdddd" hidden="1">{#N/A,#N/A,FALSE,"토공2"}</definedName>
    <definedName name="sdwf4rge" hidden="1">{#N/A,#N/A,FALSE,"운반시간"}</definedName>
    <definedName name="SE" hidden="1">{"'용역비'!$A$4:$C$8"}</definedName>
    <definedName name="SEP" localSheetId="3" hidden="1">{#N/A,#N/A,FALSE,"단가표지"}</definedName>
    <definedName name="SEP" localSheetId="9" hidden="1">{#N/A,#N/A,FALSE,"단가표지"}</definedName>
    <definedName name="SEP" localSheetId="10" hidden="1">{#N/A,#N/A,FALSE,"단가표지"}</definedName>
    <definedName name="SEP" localSheetId="4" hidden="1">{#N/A,#N/A,FALSE,"단가표지"}</definedName>
    <definedName name="SEP" localSheetId="7" hidden="1">{#N/A,#N/A,FALSE,"단가표지"}</definedName>
    <definedName name="SEP" hidden="1">{#N/A,#N/A,FALSE,"단가표지"}</definedName>
    <definedName name="SEP_1" hidden="1">{#N/A,#N/A,FALSE,"단가표지"}</definedName>
    <definedName name="SEP_2" hidden="1">{#N/A,#N/A,FALSE,"단가표지"}</definedName>
    <definedName name="SEP_3" hidden="1">{#N/A,#N/A,FALSE,"단가표지"}</definedName>
    <definedName name="SFA" localSheetId="3" hidden="1">{#N/A,#N/A,FALSE,"포장1";#N/A,#N/A,FALSE,"포장1"}</definedName>
    <definedName name="SFA" localSheetId="9" hidden="1">{#N/A,#N/A,FALSE,"포장1";#N/A,#N/A,FALSE,"포장1"}</definedName>
    <definedName name="SFA" localSheetId="10" hidden="1">{#N/A,#N/A,FALSE,"포장1";#N/A,#N/A,FALSE,"포장1"}</definedName>
    <definedName name="SFA" localSheetId="7" hidden="1">{#N/A,#N/A,FALSE,"포장1";#N/A,#N/A,FALSE,"포장1"}</definedName>
    <definedName name="SFA" hidden="1">{#N/A,#N/A,FALSE,"포장1";#N/A,#N/A,FALSE,"포장1"}</definedName>
    <definedName name="sfggf" localSheetId="3" hidden="1">{#N/A,#N/A,FALSE,"배수1"}</definedName>
    <definedName name="sfggf" localSheetId="9" hidden="1">{#N/A,#N/A,FALSE,"배수1"}</definedName>
    <definedName name="sfggf" localSheetId="10" hidden="1">{#N/A,#N/A,FALSE,"배수1"}</definedName>
    <definedName name="sfggf" localSheetId="7" hidden="1">{#N/A,#N/A,FALSE,"배수1"}</definedName>
    <definedName name="sfggf" hidden="1">{#N/A,#N/A,FALSE,"배수1"}</definedName>
    <definedName name="SFSDFDSF" localSheetId="3" hidden="1">{#N/A,#N/A,FALSE,"운반시간"}</definedName>
    <definedName name="SFSDFDSF" localSheetId="9" hidden="1">{#N/A,#N/A,FALSE,"운반시간"}</definedName>
    <definedName name="SFSDFDSF" localSheetId="10" hidden="1">{#N/A,#N/A,FALSE,"운반시간"}</definedName>
    <definedName name="SFSDFDSF" localSheetId="7" hidden="1">{#N/A,#N/A,FALSE,"운반시간"}</definedName>
    <definedName name="SFSDFDSF" hidden="1">{#N/A,#N/A,FALSE,"운반시간"}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eet" hidden="1">{#N/A,#N/A,FALSE,"골재소요량";#N/A,#N/A,FALSE,"골재소요량"}</definedName>
    <definedName name="SHEET100" localSheetId="5" hidden="1">#REF!</definedName>
    <definedName name="SHEET100" localSheetId="11" hidden="1">#REF!</definedName>
    <definedName name="SHEET100" localSheetId="7" hidden="1">#REF!</definedName>
    <definedName name="SHEET100" hidden="1">#REF!</definedName>
    <definedName name="soil_survery2" hidden="1">{#N/A,#N/A,FALSE,"CCTV"}</definedName>
    <definedName name="soil_survery3" hidden="1">{#N/A,#N/A,FALSE,"운반시간"}</definedName>
    <definedName name="soil_survery4" hidden="1">{#N/A,#N/A,FALSE,"혼합골재"}</definedName>
    <definedName name="soil_survery5" hidden="1">{#N/A,#N/A,FALSE,"운반시간"}</definedName>
    <definedName name="soil_survery6" hidden="1">{#N/A,#N/A,FALSE,"혼합골재"}</definedName>
    <definedName name="soil_survery7" hidden="1">{#N/A,#N/A,FALSE,"지침";#N/A,#N/A,FALSE,"환경분석";#N/A,#N/A,FALSE,"Sheet16"}</definedName>
    <definedName name="solver_lin" hidden="1">0</definedName>
    <definedName name="solver_num" hidden="1">1</definedName>
    <definedName name="solver_rel1" hidden="1">1</definedName>
    <definedName name="solver_rhs1" hidden="1">500000000</definedName>
    <definedName name="solver_tmp" hidden="1">500000000</definedName>
    <definedName name="solver_typ" hidden="1">1</definedName>
    <definedName name="solver_val" hidden="1">0</definedName>
    <definedName name="SORT" localSheetId="11" hidden="1">#REF!</definedName>
    <definedName name="SORT" hidden="1">#REF!</definedName>
    <definedName name="sortt" localSheetId="11" hidden="1">#REF!</definedName>
    <definedName name="sortt" hidden="1">#REF!</definedName>
    <definedName name="srth" hidden="1">{"'용역비'!$A$4:$C$8"}</definedName>
    <definedName name="ss" localSheetId="7" hidden="1">{#N/A,#N/A,FALSE,"운반시간"}</definedName>
    <definedName name="ss" hidden="1">{#N/A,#N/A,FALSE,"운반시간"}</definedName>
    <definedName name="sss" localSheetId="3" hidden="1">{#N/A,#N/A,FALSE,"전력간선"}</definedName>
    <definedName name="sss" localSheetId="9" hidden="1">{#N/A,#N/A,FALSE,"전력간선"}</definedName>
    <definedName name="sss" localSheetId="10" hidden="1">#REF!</definedName>
    <definedName name="sss" localSheetId="4" hidden="1">{#N/A,#N/A,FALSE,"전력간선"}</definedName>
    <definedName name="sss" localSheetId="7" hidden="1">#REF!</definedName>
    <definedName name="sss" hidden="1">{#N/A,#N/A,FALSE,"전력간선"}</definedName>
    <definedName name="SS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 localSheetId="7" hidden="1">{#N/A,#N/A,FALSE,"운반시간"}</definedName>
    <definedName name="sssss" hidden="1">{#N/A,#N/A,FALSE,"운반시간"}</definedName>
    <definedName name="ssssssss" hidden="1">{"'제10장(표)'!$A$5:$L$10"}</definedName>
    <definedName name="ssssssss_1" hidden="1">{"'제10장(표)'!$A$5:$L$10"}</definedName>
    <definedName name="ssssssss_2" hidden="1">{"'제10장(표)'!$A$5:$L$10"}</definedName>
    <definedName name="ssssssss_3" hidden="1">{"'제10장(표)'!$A$5:$L$10"}</definedName>
    <definedName name="STS" hidden="1">{"'용역비'!$A$4:$C$8"}</definedName>
    <definedName name="su" hidden="1">{#N/A,#N/A,FALSE,"골재소요량";#N/A,#N/A,FALSE,"골재소요량"}</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FUI" hidden="1">{"'용역비'!$A$4:$C$8"}</definedName>
    <definedName name="tmp" hidden="1">{#N/A,#N/A,FALSE,"회선임차현황"}</definedName>
    <definedName name="tr" localSheetId="3" hidden="1">#REF!</definedName>
    <definedName name="tr" localSheetId="5" hidden="1">#REF!</definedName>
    <definedName name="tr" localSheetId="11" hidden="1">#REF!</definedName>
    <definedName name="tr" localSheetId="9" hidden="1">#REF!</definedName>
    <definedName name="tr" localSheetId="10" hidden="1">#REF!</definedName>
    <definedName name="tr" localSheetId="4" hidden="1">#REF!</definedName>
    <definedName name="tr" localSheetId="7" hidden="1">#REF!</definedName>
    <definedName name="tr" hidden="1">#REF!</definedName>
    <definedName name="tryrtyrtyrty" hidden="1">{#N/A,#N/A,FALSE,"운반시간"}</definedName>
    <definedName name="ttl" hidden="1">{#N/A,#N/A,FALSE,"포장1";#N/A,#N/A,FALSE,"포장1"}</definedName>
    <definedName name="TTTT" localSheetId="11" hidden="1">#REF!</definedName>
    <definedName name="TTTT" hidden="1">#REF!</definedName>
    <definedName name="tttttt" hidden="1">{#N/A,#N/A,FALSE,"골재소요량";#N/A,#N/A,FALSE,"골재소요량"}</definedName>
    <definedName name="tuilol" hidden="1">{"'용역비'!$A$4:$C$8"}</definedName>
    <definedName name="TYHFDGFD" localSheetId="3" hidden="1">{#N/A,#N/A,FALSE,"배수2"}</definedName>
    <definedName name="TYHFDGFD" localSheetId="9" hidden="1">{#N/A,#N/A,FALSE,"배수2"}</definedName>
    <definedName name="TYHFDGFD" localSheetId="10" hidden="1">{#N/A,#N/A,FALSE,"배수2"}</definedName>
    <definedName name="TYHFDGFD" localSheetId="7" hidden="1">{#N/A,#N/A,FALSE,"배수2"}</definedName>
    <definedName name="TYHFDGFD" hidden="1">{#N/A,#N/A,FALSE,"배수2"}</definedName>
    <definedName name="TYJ" hidden="1">{"'용역비'!$A$4:$C$8"}</definedName>
    <definedName name="tyje" hidden="1">{"'용역비'!$A$4:$C$8"}</definedName>
    <definedName name="tyjet" hidden="1">{"'용역비'!$A$4:$C$8"}</definedName>
    <definedName name="tykd" localSheetId="3" hidden="1">{"'제10장(표)'!$A$5:$L$10"}</definedName>
    <definedName name="tykd" localSheetId="9" hidden="1">{"'제10장(표)'!$A$5:$L$10"}</definedName>
    <definedName name="tykd" localSheetId="4" hidden="1">{"'제10장(표)'!$A$5:$L$10"}</definedName>
    <definedName name="tykd" hidden="1">{"'제10장(표)'!$A$5:$L$10"}</definedName>
    <definedName name="tykd_1" hidden="1">{"'제10장(표)'!$A$5:$L$10"}</definedName>
    <definedName name="tykd_2" hidden="1">{"'제10장(표)'!$A$5:$L$10"}</definedName>
    <definedName name="tykd_3" hidden="1">{"'제10장(표)'!$A$5:$L$10"}</definedName>
    <definedName name="TYRY" localSheetId="11" hidden="1">#REF!</definedName>
    <definedName name="TYRY" hidden="1">#REF!</definedName>
    <definedName name="tytyt" hidden="1">{#N/A,#N/A,FALSE,"배수2"}</definedName>
    <definedName name="tyu" hidden="1">{"'용역비'!$A$4:$C$8"}</definedName>
    <definedName name="t설계예산서" hidden="1">{#N/A,#N/A,FALSE,"전력간선"}</definedName>
    <definedName name="ujdffdf" hidden="1">{#N/A,#N/A,FALSE,"단가표지"}</definedName>
    <definedName name="ulo" hidden="1">{"'용역비'!$A$4:$C$8"}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HFG" localSheetId="11" hidden="1">#REF!</definedName>
    <definedName name="VHFG" hidden="1">#REF!</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vvv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err" hidden="1">{#N/A,#N/A,FALSE,"운반시간"}</definedName>
    <definedName name="werewr" hidden="1">{#N/A,#N/A,FALSE,"골재소요량";#N/A,#N/A,FALSE,"골재소요량"}</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 localSheetId="5" hidden="1">#REF!</definedName>
    <definedName name="wew" localSheetId="11" hidden="1">#REF!</definedName>
    <definedName name="wew" localSheetId="7" hidden="1">#REF!</definedName>
    <definedName name="wew" hidden="1">#REF!</definedName>
    <definedName name="whekd" localSheetId="7" hidden="1">{#N/A,#N/A,FALSE,"포장단가"}</definedName>
    <definedName name="whekd" hidden="1">{#N/A,#N/A,FALSE,"포장단가"}</definedName>
    <definedName name="wkdidsps" hidden="1">{#N/A,#N/A,FALSE,"배수2"}</definedName>
    <definedName name="wm.조골재1" localSheetId="3" hidden="1">{#N/A,#N/A,FALSE,"조골재"}</definedName>
    <definedName name="wm.조골재1" localSheetId="9" hidden="1">{#N/A,#N/A,FALSE,"조골재"}</definedName>
    <definedName name="wm.조골재1" localSheetId="10" hidden="1">{#N/A,#N/A,FALSE,"조골재"}</definedName>
    <definedName name="wm.조골재1" localSheetId="4" hidden="1">{#N/A,#N/A,FALSE,"조골재"}</definedName>
    <definedName name="wm.조골재1" localSheetId="7" hidden="1">{#N/A,#N/A,FALSE,"조골재"}</definedName>
    <definedName name="wm.조골재1" hidden="1">{#N/A,#N/A,FALSE,"조골재"}</definedName>
    <definedName name="wm.조골재1_1" hidden="1">{#N/A,#N/A,FALSE,"조골재"}</definedName>
    <definedName name="wm.조골재1_2" hidden="1">{#N/A,#N/A,FALSE,"조골재"}</definedName>
    <definedName name="wm.조골재1_3" hidden="1">{#N/A,#N/A,FALSE,"조골재"}</definedName>
    <definedName name="wocld" hidden="1">{#N/A,#N/A,FALSE,"토공2"}</definedName>
    <definedName name="woogi" localSheetId="11" hidden="1">#REF!</definedName>
    <definedName name="woogi" hidden="1">#REF!</definedName>
    <definedName name="woogi2" localSheetId="11" hidden="1">#REF!</definedName>
    <definedName name="woogi2" hidden="1">#REF!</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7" hidden="1">{#N/A,#N/A,FALSE,"CCTV"}</definedName>
    <definedName name="WRITE" hidden="1">{#N/A,#N/A,FALSE,"CCTV"}</definedName>
    <definedName name="wrn.2번." localSheetId="3" hidden="1">{#N/A,#N/A,FALSE,"2~8번"}</definedName>
    <definedName name="wrn.2번." localSheetId="9" hidden="1">{#N/A,#N/A,FALSE,"2~8번"}</definedName>
    <definedName name="wrn.2번." localSheetId="10" hidden="1">{#N/A,#N/A,FALSE,"2~8번"}</definedName>
    <definedName name="wrn.2번." localSheetId="4" hidden="1">{#N/A,#N/A,FALSE,"2~8번"}</definedName>
    <definedName name="wrn.2번." localSheetId="7" hidden="1">{#N/A,#N/A,FALSE,"2~8번"}</definedName>
    <definedName name="wrn.2번." hidden="1">{#N/A,#N/A,FALSE,"2~8번"}</definedName>
    <definedName name="wrn.2번._1" hidden="1">{#N/A,#N/A,FALSE,"2~8번"}</definedName>
    <definedName name="wrn.2번._2" hidden="1">{#N/A,#N/A,FALSE,"2~8번"}</definedName>
    <definedName name="wrn.2번._3" hidden="1">{#N/A,#N/A,FALSE,"2~8번"}</definedName>
    <definedName name="wrn.3번." localSheetId="3" hidden="1">{#N/A,#N/A,FALSE,"2~8번"}</definedName>
    <definedName name="wrn.3번." localSheetId="9" hidden="1">{#N/A,#N/A,FALSE,"2~8번"}</definedName>
    <definedName name="wrn.3번." hidden="1">{#N/A,#N/A,FALSE,"2~8번"}</definedName>
    <definedName name="wrn.97." localSheetId="7" hidden="1">{#N/A,#N/A,FALSE,"지침";#N/A,#N/A,FALSE,"환경분석";#N/A,#N/A,FALSE,"Sheet16"}</definedName>
    <definedName name="wrn.97." hidden="1">{#N/A,#N/A,FALSE,"지침";#N/A,#N/A,FALSE,"환경분석";#N/A,#N/A,FALSE,"Sheet16"}</definedName>
    <definedName name="wrn.97년._.사업계획._.및._.예산지침." localSheetId="7" hidden="1">{#N/A,#N/A,TRUE,"1";#N/A,#N/A,TRUE,"2";#N/A,#N/A,TRUE,"3";#N/A,#N/A,TRUE,"4";#N/A,#N/A,TRUE,"5";#N/A,#N/A,TRUE,"6";#N/A,#N/A,TRUE,"7"}</definedName>
    <definedName name="wrn.97년._.사업계획._.및._.예산지침." hidden="1">{#N/A,#N/A,TRUE,"1";#N/A,#N/A,TRUE,"2";#N/A,#N/A,TRUE,"3";#N/A,#N/A,TRUE,"4";#N/A,#N/A,TRUE,"5";#N/A,#N/A,TRUE,"6";#N/A,#N/A,TRUE,"7"}</definedName>
    <definedName name="WRN.98." localSheetId="7" hidden="1">{#N/A,#N/A,FALSE,"지침";#N/A,#N/A,FALSE,"환경분석";#N/A,#N/A,FALSE,"Sheet16"}</definedName>
    <definedName name="WRN.98." hidden="1">{#N/A,#N/A,FALSE,"지침";#N/A,#N/A,FALSE,"환경분석";#N/A,#N/A,FALSE,"Sheet16"}</definedName>
    <definedName name="wrn.BM." localSheetId="7" hidden="1">{#N/A,#N/A,FALSE,"CCTV"}</definedName>
    <definedName name="wrn.BM." hidden="1">{#N/A,#N/A,FALSE,"CCTV"}</definedName>
    <definedName name="WRN.SF" localSheetId="7" hidden="1">{#N/A,#N/A,FALSE,"CCTV"}</definedName>
    <definedName name="WRN.SF" hidden="1">{#N/A,#N/A,FALSE,"CCTV"}</definedName>
    <definedName name="wrn.각종보고서._.전체인쇄._.기본형." localSheetId="3"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9"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3"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9"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3"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9"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3"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9"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3" hidden="1">{#N/A,#N/A,FALSE,"일위대가목록";#N/A,#N/A,FALSE,"산출근거목록";#N/A,#N/A,FALSE,"노무비";#N/A,#N/A,FALSE,"재료비";#N/A,#N/A,FALSE,"경비";#N/A,#N/A,FALSE,"기타";#N/A,#N/A,FALSE,"중기목록"}</definedName>
    <definedName name="wrn.각종수량집계._.전체인쇄." localSheetId="9"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경비인쇄." localSheetId="3" hidden="1">{#N/A,#N/A,FALSE,"경비"}</definedName>
    <definedName name="wrn.경비인쇄." localSheetId="9" hidden="1">{#N/A,#N/A,FALSE,"경비"}</definedName>
    <definedName name="wrn.경비인쇄." hidden="1">{#N/A,#N/A,FALSE,"경비"}</definedName>
    <definedName name="wrn.골재소요량." localSheetId="3" hidden="1">{#N/A,#N/A,FALSE,"골재소요량";#N/A,#N/A,FALSE,"골재소요량"}</definedName>
    <definedName name="wrn.골재소요량." localSheetId="9" hidden="1">{#N/A,#N/A,FALSE,"골재소요량";#N/A,#N/A,FALSE,"골재소요량"}</definedName>
    <definedName name="wrn.골재소요량." localSheetId="10" hidden="1">{#N/A,#N/A,FALSE,"골재소요량";#N/A,#N/A,FALSE,"골재소요량"}</definedName>
    <definedName name="wrn.골재소요량." localSheetId="4" hidden="1">{#N/A,#N/A,FALSE,"골재소요량";#N/A,#N/A,FALSE,"골재소요량"}</definedName>
    <definedName name="wrn.골재소요량." localSheetId="7" hidden="1">{#N/A,#N/A,FALSE,"골재소요량";#N/A,#N/A,FALSE,"골재소요량"}</definedName>
    <definedName name="wrn.골재소요량." hidden="1">{#N/A,#N/A,FALSE,"골재소요량";#N/A,#N/A,FALSE,"골재소요량"}</definedName>
    <definedName name="wrn.골재소요량._1" hidden="1">{#N/A,#N/A,FALSE,"골재소요량";#N/A,#N/A,FALSE,"골재소요량"}</definedName>
    <definedName name="wrn.골재소요량._2" hidden="1">{#N/A,#N/A,FALSE,"골재소요량";#N/A,#N/A,FALSE,"골재소요량"}</definedName>
    <definedName name="wrn.골재소요량._3" hidden="1">{#N/A,#N/A,FALSE,"골재소요량";#N/A,#N/A,FALSE,"골재소요량"}</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{#N/A,#N/A,FALSE,"집계";#N/A,#N/A,FALSE,"철근";#N/A,#N/A,FALSE,"보천3교(교대A1-녹동방향)";#N/A,#N/A,FALSE,"보천3교(교대A1-고흥방향)";#N/A,#N/A,FALSE,"보천3교(교대A2-녹동방향)";#N/A,#N/A,FALSE,"보천3교(교대A2-고흥방향)"}</definedName>
    <definedName name="wrn.교육청." localSheetId="3" hidden="1">{#N/A,#N/A,FALSE,"전력간선"}</definedName>
    <definedName name="wrn.교육청." localSheetId="9" hidden="1">{#N/A,#N/A,FALSE,"전력간선"}</definedName>
    <definedName name="wrn.교육청." localSheetId="10" hidden="1">{#N/A,#N/A,FALSE,"전력간선"}</definedName>
    <definedName name="wrn.교육청." localSheetId="4" hidden="1">{#N/A,#N/A,FALSE,"전력간선"}</definedName>
    <definedName name="wrn.교육청." localSheetId="7" hidden="1">{#N/A,#N/A,FALSE,"전력간선"}</definedName>
    <definedName name="wrn.교육청." hidden="1">{#N/A,#N/A,FALSE,"전력간선"}</definedName>
    <definedName name="wrn.교육청._1" hidden="1">{#N/A,#N/A,FALSE,"전력간선"}</definedName>
    <definedName name="wrn.교육청._2" hidden="1">{#N/A,#N/A,FALSE,"전력간선"}</definedName>
    <definedName name="wrn.교육청._3" hidden="1">{#N/A,#N/A,FALSE,"전력간선"}</definedName>
    <definedName name="wrn.교육청.1" localSheetId="7" hidden="1">{#N/A,#N/A,FALSE,"전력간선"}</definedName>
    <definedName name="wrn.교육청.1" hidden="1">{#N/A,#N/A,FALSE,"전력간선"}</definedName>
    <definedName name="wrn.교육청.1_1" hidden="1">{#N/A,#N/A,FALSE,"전력간선"}</definedName>
    <definedName name="wrn.교육청.1_2" hidden="1">{#N/A,#N/A,FALSE,"전력간선"}</definedName>
    <definedName name="wrn.교육청.1_3" hidden="1">{#N/A,#N/A,FALSE,"전력간선"}</definedName>
    <definedName name="wrn.구조02." hidden="1">{#N/A,#N/A,FALSE,"구조2"}</definedName>
    <definedName name="wrn.구조2." localSheetId="3" hidden="1">{#N/A,#N/A,FALSE,"구조2"}</definedName>
    <definedName name="wrn.구조2." localSheetId="9" hidden="1">{#N/A,#N/A,FALSE,"구조2"}</definedName>
    <definedName name="wrn.구조2." localSheetId="10" hidden="1">{#N/A,#N/A,FALSE,"구조2"}</definedName>
    <definedName name="wrn.구조2." localSheetId="4" hidden="1">{#N/A,#N/A,FALSE,"구조2"}</definedName>
    <definedName name="wrn.구조2." localSheetId="7" hidden="1">{#N/A,#N/A,FALSE,"구조2"}</definedName>
    <definedName name="wrn.구조2." hidden="1">{#N/A,#N/A,FALSE,"구조2"}</definedName>
    <definedName name="wrn.구조2._1" hidden="1">{#N/A,#N/A,FALSE,"구조2"}</definedName>
    <definedName name="wrn.구조2._2" hidden="1">{#N/A,#N/A,FALSE,"구조2"}</definedName>
    <definedName name="wrn.구조2._3" hidden="1">{#N/A,#N/A,FALSE,"구조2"}</definedName>
    <definedName name="wrn.구조3" hidden="1">{#N/A,#N/A,FALSE,"구조2"}</definedName>
    <definedName name="wrn.기성." localSheetId="3" hidden="1">{#N/A,#N/A,FALSE,"신청통보";#N/A,#N/A,FALSE,"기성확인서";#N/A,#N/A,FALSE,"기성내역서"}</definedName>
    <definedName name="wrn.기성." localSheetId="9" hidden="1">{#N/A,#N/A,FALSE,"신청통보";#N/A,#N/A,FALSE,"기성확인서";#N/A,#N/A,FALSE,"기성내역서"}</definedName>
    <definedName name="wrn.기성." localSheetId="10" hidden="1">{#N/A,#N/A,FALSE,"신청통보";#N/A,#N/A,FALSE,"기성확인서";#N/A,#N/A,FALSE,"기성내역서"}</definedName>
    <definedName name="wrn.기성." localSheetId="7" hidden="1">{#N/A,#N/A,FALSE,"신청통보";#N/A,#N/A,FALSE,"기성확인서";#N/A,#N/A,FALSE,"기성내역서"}</definedName>
    <definedName name="wrn.기성." hidden="1">{#N/A,#N/A,FALSE,"신청통보";#N/A,#N/A,FALSE,"기성확인서";#N/A,#N/A,FALSE,"기성내역서"}</definedName>
    <definedName name="wrn.기타인쇄." localSheetId="3" hidden="1">{#N/A,#N/A,FALSE,"기타"}</definedName>
    <definedName name="wrn.기타인쇄." localSheetId="9" hidden="1">{#N/A,#N/A,FALSE,"기타"}</definedName>
    <definedName name="wrn.기타인쇄." hidden="1">{#N/A,#N/A,FALSE,"기타"}</definedName>
    <definedName name="wrn.노무비인쇄." localSheetId="3" hidden="1">{#N/A,#N/A,FALSE,"노무비"}</definedName>
    <definedName name="wrn.노무비인쇄." localSheetId="9" hidden="1">{#N/A,#N/A,FALSE,"노무비"}</definedName>
    <definedName name="wrn.노무비인쇄." hidden="1">{#N/A,#N/A,FALSE,"노무비"}</definedName>
    <definedName name="wrn.단가산출서."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localSheetId="3" hidden="1">{#N/A,#N/A,FALSE,"단가표지"}</definedName>
    <definedName name="wrn.단가표지." localSheetId="9" hidden="1">{#N/A,#N/A,FALSE,"단가표지"}</definedName>
    <definedName name="wrn.단가표지." localSheetId="10" hidden="1">{#N/A,#N/A,FALSE,"단가표지"}</definedName>
    <definedName name="wrn.단가표지." localSheetId="4" hidden="1">{#N/A,#N/A,FALSE,"단가표지"}</definedName>
    <definedName name="wrn.단가표지." localSheetId="7" hidden="1">{#N/A,#N/A,FALSE,"단가표지"}</definedName>
    <definedName name="wrn.단가표지." hidden="1">{#N/A,#N/A,FALSE,"단가표지"}</definedName>
    <definedName name="wrn.단가표지._1" hidden="1">{#N/A,#N/A,FALSE,"단가표지"}</definedName>
    <definedName name="wrn.단가표지._2" hidden="1">{#N/A,#N/A,FALSE,"단가표지"}</definedName>
    <definedName name="wrn.단가표지._3" hidden="1">{#N/A,#N/A,FALSE,"단가표지"}</definedName>
    <definedName name="wrn.ㅁㅁㅁ." hidden="1">{#N/A,#N/A,FALSE,"월공사비집계표양식 (7)";#N/A,#N/A,FALSE,"월공사비집계표양식 (7)"}</definedName>
    <definedName name="wrn.배수1." localSheetId="3" hidden="1">{#N/A,#N/A,FALSE,"배수1"}</definedName>
    <definedName name="wrn.배수1." localSheetId="9" hidden="1">{#N/A,#N/A,FALSE,"배수1"}</definedName>
    <definedName name="wrn.배수1." localSheetId="10" hidden="1">{#N/A,#N/A,FALSE,"배수1"}</definedName>
    <definedName name="wrn.배수1." localSheetId="4" hidden="1">{#N/A,#N/A,FALSE,"배수1"}</definedName>
    <definedName name="wrn.배수1." localSheetId="7" hidden="1">{#N/A,#N/A,FALSE,"배수1"}</definedName>
    <definedName name="wrn.배수1." hidden="1">{#N/A,#N/A,FALSE,"배수1"}</definedName>
    <definedName name="wrn.배수1._1" hidden="1">{#N/A,#N/A,FALSE,"배수1"}</definedName>
    <definedName name="wrn.배수1._2" hidden="1">{#N/A,#N/A,FALSE,"배수1"}</definedName>
    <definedName name="wrn.배수1._3" hidden="1">{#N/A,#N/A,FALSE,"배수1"}</definedName>
    <definedName name="wrn.배수2." localSheetId="3" hidden="1">{#N/A,#N/A,FALSE,"배수2"}</definedName>
    <definedName name="wrn.배수2." localSheetId="9" hidden="1">{#N/A,#N/A,FALSE,"배수2"}</definedName>
    <definedName name="wrn.배수2." localSheetId="10" hidden="1">{#N/A,#N/A,FALSE,"배수2"}</definedName>
    <definedName name="wrn.배수2." localSheetId="4" hidden="1">{#N/A,#N/A,FALSE,"배수2"}</definedName>
    <definedName name="wrn.배수2." localSheetId="7" hidden="1">{#N/A,#N/A,FALSE,"배수2"}</definedName>
    <definedName name="wrn.배수2." hidden="1">{#N/A,#N/A,FALSE,"배수2"}</definedName>
    <definedName name="wrn.배수2._1" hidden="1">{#N/A,#N/A,FALSE,"배수2"}</definedName>
    <definedName name="wrn.배수2._2" hidden="1">{#N/A,#N/A,FALSE,"배수2"}</definedName>
    <definedName name="wrn.배수2._3" hidden="1">{#N/A,#N/A,FALSE,"배수2"}</definedName>
    <definedName name="wrn.부대1." localSheetId="3" hidden="1">{#N/A,#N/A,FALSE,"부대1"}</definedName>
    <definedName name="wrn.부대1." localSheetId="9" hidden="1">{#N/A,#N/A,FALSE,"부대1"}</definedName>
    <definedName name="wrn.부대1." localSheetId="10" hidden="1">{#N/A,#N/A,FALSE,"부대1"}</definedName>
    <definedName name="wrn.부대1." localSheetId="4" hidden="1">{#N/A,#N/A,FALSE,"부대1"}</definedName>
    <definedName name="wrn.부대1." localSheetId="7" hidden="1">{#N/A,#N/A,FALSE,"부대1"}</definedName>
    <definedName name="wrn.부대1." hidden="1">{#N/A,#N/A,FALSE,"부대1"}</definedName>
    <definedName name="wrn.부대1._1" hidden="1">{#N/A,#N/A,FALSE,"부대1"}</definedName>
    <definedName name="wrn.부대1._2" hidden="1">{#N/A,#N/A,FALSE,"부대1"}</definedName>
    <definedName name="wrn.부대1._3" hidden="1">{#N/A,#N/A,FALSE,"부대1"}</definedName>
    <definedName name="wrn.부대2." localSheetId="3" hidden="1">{#N/A,#N/A,FALSE,"부대2"}</definedName>
    <definedName name="wrn.부대2." localSheetId="9" hidden="1">{#N/A,#N/A,FALSE,"부대2"}</definedName>
    <definedName name="wrn.부대2." localSheetId="10" hidden="1">{#N/A,#N/A,FALSE,"부대2"}</definedName>
    <definedName name="wrn.부대2." localSheetId="4" hidden="1">{#N/A,#N/A,FALSE,"부대2"}</definedName>
    <definedName name="wrn.부대2." localSheetId="7" hidden="1">{#N/A,#N/A,FALSE,"부대2"}</definedName>
    <definedName name="wrn.부대2." hidden="1">{#N/A,#N/A,FALSE,"부대2"}</definedName>
    <definedName name="wrn.부대2._1" hidden="1">{#N/A,#N/A,FALSE,"부대2"}</definedName>
    <definedName name="wrn.부대2._2" hidden="1">{#N/A,#N/A,FALSE,"부대2"}</definedName>
    <definedName name="wrn.부대2._3" hidden="1">{#N/A,#N/A,FALSE,"부대2"}</definedName>
    <definedName name="wrn.부산주경기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산출근거목록인쇄." localSheetId="3" hidden="1">{#N/A,#N/A,FALSE,"산출근거목록"}</definedName>
    <definedName name="wrn.산출근거목록인쇄." localSheetId="9" hidden="1">{#N/A,#N/A,FALSE,"산출근거목록"}</definedName>
    <definedName name="wrn.산출근거목록인쇄." hidden="1">{#N/A,#N/A,FALSE,"산출근거목록"}</definedName>
    <definedName name="wrn.산출근거인쇄." localSheetId="3" hidden="1">{#N/A,#N/A,FALSE,"산출근거"}</definedName>
    <definedName name="wrn.산출근거인쇄." localSheetId="9" hidden="1">{#N/A,#N/A,FALSE,"산출근거"}</definedName>
    <definedName name="wrn.산출근거인쇄." hidden="1">{#N/A,#N/A,FALSE,"산출근거"}</definedName>
    <definedName name="wrn.산출근거인쇄._.토개공변환." localSheetId="3" hidden="1">{#N/A,#N/A,FALSE,"산출근거변환"}</definedName>
    <definedName name="wrn.산출근거인쇄._.토개공변환." localSheetId="9" hidden="1">{#N/A,#N/A,FALSE,"산출근거변환"}</definedName>
    <definedName name="wrn.산출근거인쇄._.토개공변환." hidden="1">{#N/A,#N/A,FALSE,"산출근거변환"}</definedName>
    <definedName name="wrn.설계내역서인쇄." localSheetId="3" hidden="1">{#N/A,#N/A,FALSE,"설계내역서"}</definedName>
    <definedName name="wrn.설계내역서인쇄." localSheetId="9" hidden="1">{#N/A,#N/A,FALSE,"설계내역서"}</definedName>
    <definedName name="wrn.설계내역서인쇄." hidden="1">{#N/A,#N/A,FALSE,"설계내역서"}</definedName>
    <definedName name="wrn.속도." localSheetId="3" hidden="1">{#N/A,#N/A,FALSE,"속도"}</definedName>
    <definedName name="wrn.속도." localSheetId="9" hidden="1">{#N/A,#N/A,FALSE,"속도"}</definedName>
    <definedName name="wrn.속도." localSheetId="10" hidden="1">{#N/A,#N/A,FALSE,"속도"}</definedName>
    <definedName name="wrn.속도." localSheetId="4" hidden="1">{#N/A,#N/A,FALSE,"속도"}</definedName>
    <definedName name="wrn.속도." localSheetId="7" hidden="1">{#N/A,#N/A,FALSE,"속도"}</definedName>
    <definedName name="wrn.속도." hidden="1">{#N/A,#N/A,FALSE,"속도"}</definedName>
    <definedName name="wrn.속도._1" hidden="1">{#N/A,#N/A,FALSE,"속도"}</definedName>
    <definedName name="wrn.속도._2" hidden="1">{#N/A,#N/A,FALSE,"속도"}</definedName>
    <definedName name="wrn.속도._3" hidden="1">{#N/A,#N/A,FALSE,"속도"}</definedName>
    <definedName name="wrn.시행결의." localSheetId="3" hidden="1">{#N/A,#N/A,FALSE,"결의서";#N/A,#N/A,FALSE,"내역서";#N/A,#N/A,FALSE,"도급예상";#N/A,#N/A,FALSE,"시방서"}</definedName>
    <definedName name="wrn.시행결의." localSheetId="9" hidden="1">{#N/A,#N/A,FALSE,"결의서";#N/A,#N/A,FALSE,"내역서";#N/A,#N/A,FALSE,"도급예상";#N/A,#N/A,FALSE,"시방서"}</definedName>
    <definedName name="wrn.시행결의." localSheetId="10" hidden="1">{#N/A,#N/A,FALSE,"결의서";#N/A,#N/A,FALSE,"내역서";#N/A,#N/A,FALSE,"도급예상";#N/A,#N/A,FALSE,"시방서"}</definedName>
    <definedName name="wrn.시행결의." localSheetId="7" hidden="1">{#N/A,#N/A,FALSE,"결의서";#N/A,#N/A,FALSE,"내역서";#N/A,#N/A,FALSE,"도급예상";#N/A,#N/A,FALSE,"시방서"}</definedName>
    <definedName name="wrn.시행결의." hidden="1">{#N/A,#N/A,FALSE,"결의서";#N/A,#N/A,FALSE,"내역서";#N/A,#N/A,FALSE,"도급예상";#N/A,#N/A,FALSE,"시방서"}</definedName>
    <definedName name="wrn.신용찬." localSheetId="3" hidden="1">{#N/A,#N/A,TRUE,"토적및재료집계";#N/A,#N/A,TRUE,"토적및재료집계";#N/A,#N/A,TRUE,"단위량"}</definedName>
    <definedName name="wrn.신용찬." localSheetId="9" hidden="1">{#N/A,#N/A,TRUE,"토적및재료집계";#N/A,#N/A,TRUE,"토적및재료집계";#N/A,#N/A,TRUE,"단위량"}</definedName>
    <definedName name="wrn.신용찬." localSheetId="10" hidden="1">{#N/A,#N/A,TRUE,"토적및재료집계";#N/A,#N/A,TRUE,"토적및재료집계";#N/A,#N/A,TRUE,"단위량"}</definedName>
    <definedName name="wrn.신용찬." localSheetId="7" hidden="1">{#N/A,#N/A,TRUE,"토적및재료집계";#N/A,#N/A,TRUE,"토적및재료집계";#N/A,#N/A,TRUE,"단위량"}</definedName>
    <definedName name="wrn.신용찬." hidden="1">{#N/A,#N/A,TRUE,"토적및재료집계";#N/A,#N/A,TRUE,"토적및재료집계";#N/A,#N/A,TRUE,"단위량"}</definedName>
    <definedName name="wrn.신용찬._1" hidden="1">{#N/A,#N/A,TRUE,"토적및재료집계";#N/A,#N/A,TRUE,"토적및재료집계";#N/A,#N/A,TRUE,"단위량"}</definedName>
    <definedName name="wrn.신용찬._2" hidden="1">{#N/A,#N/A,TRUE,"토적및재료집계";#N/A,#N/A,TRUE,"토적및재료집계";#N/A,#N/A,TRUE,"단위량"}</definedName>
    <definedName name="wrn.신용찬._3" hidden="1">{#N/A,#N/A,TRUE,"토적및재료집계";#N/A,#N/A,TRUE,"토적및재료집계";#N/A,#N/A,TRUE,"단위량"}</definedName>
    <definedName name="wrn.업체별._.견적공사명." localSheetId="3" hidden="1">{"SJ - 기본 보기",#N/A,FALSE,"공사별 외주견적"}</definedName>
    <definedName name="wrn.업체별._.견적공사명." localSheetId="9" hidden="1">{"SJ - 기본 보기",#N/A,FALSE,"공사별 외주견적"}</definedName>
    <definedName name="wrn.업체별._.견적공사명." localSheetId="10" hidden="1">{"SJ - 기본 보기",#N/A,FALSE,"공사별 외주견적"}</definedName>
    <definedName name="wrn.업체별._.견적공사명." localSheetId="7" hidden="1">{"SJ - 기본 보기",#N/A,FALSE,"공사별 외주견적"}</definedName>
    <definedName name="wrn.업체별._.견적공사명." hidden="1">{"SJ - 기본 보기",#N/A,FALSE,"공사별 외주견적"}</definedName>
    <definedName name="wrn.업체별._.견적공사명._1" hidden="1">{"SJ - 기본 보기",#N/A,FALSE,"공사별 외주견적"}</definedName>
    <definedName name="wrn.업체별._.견적공사명._2" hidden="1">{"SJ - 기본 보기",#N/A,FALSE,"공사별 외주견적"}</definedName>
    <definedName name="wrn.업체별._.견적공사명._3" hidden="1">{"SJ - 기본 보기",#N/A,FALSE,"공사별 외주견적"}</definedName>
    <definedName name="wrn.외주기성." localSheetId="3" hidden="1">{#N/A,#N/A,FALSE,"신청통보";#N/A,#N/A,FALSE,"기성확인서";#N/A,#N/A,FALSE,"기성내역서"}</definedName>
    <definedName name="wrn.외주기성." localSheetId="9" hidden="1">{#N/A,#N/A,FALSE,"신청통보";#N/A,#N/A,FALSE,"기성확인서";#N/A,#N/A,FALSE,"기성내역서"}</definedName>
    <definedName name="wrn.외주기성." localSheetId="10" hidden="1">{#N/A,#N/A,FALSE,"신청통보";#N/A,#N/A,FALSE,"기성확인서";#N/A,#N/A,FALSE,"기성내역서"}</definedName>
    <definedName name="wrn.외주기성." localSheetId="7" hidden="1">{#N/A,#N/A,FALSE,"신청통보";#N/A,#N/A,FALSE,"기성확인서";#N/A,#N/A,FALSE,"기성내역서"}</definedName>
    <definedName name="wrn.외주기성." hidden="1">{#N/A,#N/A,FALSE,"신청통보";#N/A,#N/A,FALSE,"기성확인서";#N/A,#N/A,FALSE,"기성내역서"}</definedName>
    <definedName name="wrn.운반시간." localSheetId="3" hidden="1">{#N/A,#N/A,FALSE,"운반시간"}</definedName>
    <definedName name="wrn.운반시간." localSheetId="9" hidden="1">{#N/A,#N/A,FALSE,"운반시간"}</definedName>
    <definedName name="wrn.운반시간." localSheetId="10" hidden="1">{#N/A,#N/A,FALSE,"운반시간"}</definedName>
    <definedName name="wrn.운반시간." localSheetId="4" hidden="1">{#N/A,#N/A,FALSE,"운반시간"}</definedName>
    <definedName name="wrn.운반시간." localSheetId="7" hidden="1">{#N/A,#N/A,FALSE,"운반시간"}</definedName>
    <definedName name="wrn.운반시간." hidden="1">{#N/A,#N/A,FALSE,"운반시간"}</definedName>
    <definedName name="wrn.운반시간._1" hidden="1">{#N/A,#N/A,FALSE,"운반시간"}</definedName>
    <definedName name="wrn.운반시간._2" hidden="1">{#N/A,#N/A,FALSE,"운반시간"}</definedName>
    <definedName name="wrn.운반시간._3" hidden="1">{#N/A,#N/A,FALSE,"운반시간"}</definedName>
    <definedName name="wrn.원가계산서인쇄." localSheetId="3" hidden="1">{#N/A,#N/A,FALSE,"원가계산서"}</definedName>
    <definedName name="wrn.원가계산서인쇄." localSheetId="9" hidden="1">{#N/A,#N/A,FALSE,"원가계산서"}</definedName>
    <definedName name="wrn.원가계산서인쇄." hidden="1">{#N/A,#N/A,FALSE,"원가계산서"}</definedName>
    <definedName name="wrn.월보고." hidden="1">{#N/A,#N/A,TRUE,"갑지(01.5)";#N/A,#N/A,TRUE,"집계(01.5)";#N/A,#N/A,TRUE,"항목별내역(01.5)"}</definedName>
    <definedName name="wrn.이인주." hidden="1">{#N/A,#N/A,FALSE,"물량산출"}</definedName>
    <definedName name="wrn.이정표." localSheetId="3" hidden="1">{#N/A,#N/A,FALSE,"이정표"}</definedName>
    <definedName name="wrn.이정표." localSheetId="9" hidden="1">{#N/A,#N/A,FALSE,"이정표"}</definedName>
    <definedName name="wrn.이정표." localSheetId="10" hidden="1">{#N/A,#N/A,FALSE,"이정표"}</definedName>
    <definedName name="wrn.이정표." localSheetId="4" hidden="1">{#N/A,#N/A,FALSE,"이정표"}</definedName>
    <definedName name="wrn.이정표." localSheetId="7" hidden="1">{#N/A,#N/A,FALSE,"이정표"}</definedName>
    <definedName name="wrn.이정표." hidden="1">{#N/A,#N/A,FALSE,"이정표"}</definedName>
    <definedName name="wrn.이정표._1" hidden="1">{#N/A,#N/A,FALSE,"이정표"}</definedName>
    <definedName name="wrn.이정표._2" hidden="1">{#N/A,#N/A,FALSE,"이정표"}</definedName>
    <definedName name="wrn.이정표._3" hidden="1">{#N/A,#N/A,FALSE,"이정표"}</definedName>
    <definedName name="wrn.일위대가." localSheetId="7" hidden="1">{#N/A,#N/A,TRUE,"대가1"}</definedName>
    <definedName name="wrn.일위대가." hidden="1">{#N/A,#N/A,TRUE,"대가1"}</definedName>
    <definedName name="wrn.일위대가._1" hidden="1">{#N/A,#N/A,TRUE,"대가1"}</definedName>
    <definedName name="wrn.일위대가._2" hidden="1">{#N/A,#N/A,TRUE,"대가1"}</definedName>
    <definedName name="wrn.일위대가._3" hidden="1">{#N/A,#N/A,TRUE,"대가1"}</definedName>
    <definedName name="wrn.일위대가목록인쇄." localSheetId="3" hidden="1">{#N/A,#N/A,FALSE,"일위대가목록"}</definedName>
    <definedName name="wrn.일위대가목록인쇄." localSheetId="9" hidden="1">{#N/A,#N/A,FALSE,"일위대가목록"}</definedName>
    <definedName name="wrn.일위대가목록인쇄." hidden="1">{#N/A,#N/A,FALSE,"일위대가목록"}</definedName>
    <definedName name="wrn.일위대가인쇄." localSheetId="3" hidden="1">{#N/A,#N/A,FALSE,"일위대가"}</definedName>
    <definedName name="wrn.일위대가인쇄." localSheetId="9" hidden="1">{#N/A,#N/A,FALSE,"일위대가"}</definedName>
    <definedName name="wrn.일위대가인쇄." hidden="1">{#N/A,#N/A,FALSE,"일위대가"}</definedName>
    <definedName name="wrn.일위대가인쇄._.수자원변환." localSheetId="3" hidden="1">{#N/A,#N/A,FALSE,"일위대가변환"}</definedName>
    <definedName name="wrn.일위대가인쇄._.수자원변환." localSheetId="9" hidden="1">{#N/A,#N/A,FALSE,"일위대가변환"}</definedName>
    <definedName name="wrn.일위대가인쇄._.수자원변환." hidden="1">{#N/A,#N/A,FALSE,"일위대가변환"}</definedName>
    <definedName name="wrn.재료비인쇄." localSheetId="3" hidden="1">{#N/A,#N/A,FALSE,"재료비"}</definedName>
    <definedName name="wrn.재료비인쇄." localSheetId="9" hidden="1">{#N/A,#N/A,FALSE,"재료비"}</definedName>
    <definedName name="wrn.재료비인쇄." hidden="1">{#N/A,#N/A,FALSE,"재료비"}</definedName>
    <definedName name="wrn.전열선출서." localSheetId="7" hidden="1">{#N/A,#N/A,FALSE,"전열산출서"}</definedName>
    <definedName name="wrn.전열선출서." hidden="1">{#N/A,#N/A,FALSE,"전열산출서"}</definedName>
    <definedName name="wrn.전열선출서._1" hidden="1">{#N/A,#N/A,FALSE,"전열산출서"}</definedName>
    <definedName name="wrn.전열선출서._2" hidden="1">{#N/A,#N/A,FALSE,"전열산출서"}</definedName>
    <definedName name="wrn.전열선출서._3" hidden="1">{#N/A,#N/A,FALSE,"전열산출서"}</definedName>
    <definedName name="wrn.조골재." localSheetId="3" hidden="1">{#N/A,#N/A,FALSE,"조골재"}</definedName>
    <definedName name="wrn.조골재." localSheetId="9" hidden="1">{#N/A,#N/A,FALSE,"조골재"}</definedName>
    <definedName name="wrn.조골재." localSheetId="10" hidden="1">{#N/A,#N/A,FALSE,"조골재"}</definedName>
    <definedName name="wrn.조골재." localSheetId="4" hidden="1">{#N/A,#N/A,FALSE,"조골재"}</definedName>
    <definedName name="wrn.조골재." localSheetId="7" hidden="1">{#N/A,#N/A,FALSE,"조골재"}</definedName>
    <definedName name="wrn.조골재." hidden="1">{#N/A,#N/A,FALSE,"조골재"}</definedName>
    <definedName name="wrn.조골재._1" hidden="1">{#N/A,#N/A,FALSE,"조골재"}</definedName>
    <definedName name="wrn.조골재._2" hidden="1">{#N/A,#N/A,FALSE,"조골재"}</definedName>
    <definedName name="wrn.조골재._3" hidden="1">{#N/A,#N/A,FALSE,"조골재"}</definedName>
    <definedName name="wrn.중공업군포견적서." hidden="1">{#N/A,#N/A,FALSE,"견적갑지";#N/A,#N/A,FALSE,"총괄표";#N/A,#N/A,FALSE,"철골공사";#N/A,#N/A,FALSE,"토목공사";#N/A,#N/A,FALSE,"판넬전기공사"}</definedName>
    <definedName name="wrn.중기목록인쇄." localSheetId="3" hidden="1">{#N/A,#N/A,FALSE,"중기목록"}</definedName>
    <definedName name="wrn.중기목록인쇄." localSheetId="9" hidden="1">{#N/A,#N/A,FALSE,"중기목록"}</definedName>
    <definedName name="wrn.중기목록인쇄." hidden="1">{#N/A,#N/A,FALSE,"중기목록"}</definedName>
    <definedName name="wrn.중기산출기초인쇄." localSheetId="3" hidden="1">{#N/A,#N/A,FALSE,"중기산출기초"}</definedName>
    <definedName name="wrn.중기산출기초인쇄." localSheetId="9" hidden="1">{#N/A,#N/A,FALSE,"중기산출기초"}</definedName>
    <definedName name="wrn.중기산출기초인쇄." hidden="1">{#N/A,#N/A,FALSE,"중기산출기초"}</definedName>
    <definedName name="wrn.중기인쇄." localSheetId="3" hidden="1">{#N/A,#N/A,FALSE,"중기"}</definedName>
    <definedName name="wrn.중기인쇄." localSheetId="9" hidden="1">{#N/A,#N/A,FALSE,"중기"}</definedName>
    <definedName name="wrn.중기인쇄." hidden="1">{#N/A,#N/A,FALSE,"중기"}</definedName>
    <definedName name="wrn.중기인쇄._.일반형변환." localSheetId="3" hidden="1">{#N/A,#N/A,FALSE,"중기변환"}</definedName>
    <definedName name="wrn.중기인쇄._.일반형변환." localSheetId="9" hidden="1">{#N/A,#N/A,FALSE,"중기변환"}</definedName>
    <definedName name="wrn.중기인쇄._.일반형변환." hidden="1">{#N/A,#N/A,FALSE,"중기변환"}</definedName>
    <definedName name="wrn.지수1." localSheetId="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_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_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_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토공1." localSheetId="3" hidden="1">{#N/A,#N/A,FALSE,"구조1"}</definedName>
    <definedName name="wrn.토공1." localSheetId="9" hidden="1">{#N/A,#N/A,FALSE,"구조1"}</definedName>
    <definedName name="wrn.토공1." localSheetId="10" hidden="1">{#N/A,#N/A,FALSE,"구조1"}</definedName>
    <definedName name="wrn.토공1." localSheetId="4" hidden="1">{#N/A,#N/A,FALSE,"구조1"}</definedName>
    <definedName name="wrn.토공1." localSheetId="7" hidden="1">{#N/A,#N/A,FALSE,"구조1"}</definedName>
    <definedName name="wrn.토공1." hidden="1">{#N/A,#N/A,FALSE,"구조1"}</definedName>
    <definedName name="wrn.토공1._1" hidden="1">{#N/A,#N/A,FALSE,"구조1"}</definedName>
    <definedName name="wrn.토공1._2" hidden="1">{#N/A,#N/A,FALSE,"구조1"}</definedName>
    <definedName name="wrn.토공1._3" hidden="1">{#N/A,#N/A,FALSE,"구조1"}</definedName>
    <definedName name="wrn.토공2." localSheetId="3" hidden="1">{#N/A,#N/A,FALSE,"토공2"}</definedName>
    <definedName name="wrn.토공2." localSheetId="9" hidden="1">{#N/A,#N/A,FALSE,"토공2"}</definedName>
    <definedName name="wrn.토공2." localSheetId="10" hidden="1">{#N/A,#N/A,FALSE,"토공2"}</definedName>
    <definedName name="wrn.토공2." localSheetId="4" hidden="1">{#N/A,#N/A,FALSE,"토공2"}</definedName>
    <definedName name="wrn.토공2." localSheetId="7" hidden="1">{#N/A,#N/A,FALSE,"토공2"}</definedName>
    <definedName name="wrn.토공2." hidden="1">{#N/A,#N/A,FALSE,"토공2"}</definedName>
    <definedName name="wrn.토공2._1" hidden="1">{#N/A,#N/A,FALSE,"토공2"}</definedName>
    <definedName name="wrn.토공2._2" hidden="1">{#N/A,#N/A,FALSE,"토공2"}</definedName>
    <definedName name="wrn.토공2._3" hidden="1">{#N/A,#N/A,FALSE,"토공2"}</definedName>
    <definedName name="wrn.포장1." localSheetId="3" hidden="1">{#N/A,#N/A,FALSE,"포장1";#N/A,#N/A,FALSE,"포장1"}</definedName>
    <definedName name="wrn.포장1." localSheetId="9" hidden="1">{#N/A,#N/A,FALSE,"포장1";#N/A,#N/A,FALSE,"포장1"}</definedName>
    <definedName name="wrn.포장1." localSheetId="10" hidden="1">{#N/A,#N/A,FALSE,"포장1";#N/A,#N/A,FALSE,"포장1"}</definedName>
    <definedName name="wrn.포장1." localSheetId="4" hidden="1">{#N/A,#N/A,FALSE,"포장1";#N/A,#N/A,FALSE,"포장1"}</definedName>
    <definedName name="wrn.포장1." localSheetId="7" hidden="1">{#N/A,#N/A,FALSE,"포장1";#N/A,#N/A,FALSE,"포장1"}</definedName>
    <definedName name="wrn.포장1." hidden="1">{#N/A,#N/A,FALSE,"포장1";#N/A,#N/A,FALSE,"포장1"}</definedName>
    <definedName name="wrn.포장1._1" hidden="1">{#N/A,#N/A,FALSE,"포장1";#N/A,#N/A,FALSE,"포장1"}</definedName>
    <definedName name="wrn.포장1._2" hidden="1">{#N/A,#N/A,FALSE,"포장1";#N/A,#N/A,FALSE,"포장1"}</definedName>
    <definedName name="wrn.포장1._3" hidden="1">{#N/A,#N/A,FALSE,"포장1";#N/A,#N/A,FALSE,"포장1"}</definedName>
    <definedName name="wrn.포장2." localSheetId="3" hidden="1">{#N/A,#N/A,FALSE,"포장2"}</definedName>
    <definedName name="wrn.포장2." localSheetId="9" hidden="1">{#N/A,#N/A,FALSE,"포장2"}</definedName>
    <definedName name="wrn.포장2." localSheetId="10" hidden="1">{#N/A,#N/A,FALSE,"포장2"}</definedName>
    <definedName name="wrn.포장2." localSheetId="4" hidden="1">{#N/A,#N/A,FALSE,"포장2"}</definedName>
    <definedName name="wrn.포장2." localSheetId="7" hidden="1">{#N/A,#N/A,FALSE,"포장2"}</definedName>
    <definedName name="wrn.포장2." hidden="1">{#N/A,#N/A,FALSE,"포장2"}</definedName>
    <definedName name="wrn.포장2._1" hidden="1">{#N/A,#N/A,FALSE,"포장2"}</definedName>
    <definedName name="wrn.포장2._2" hidden="1">{#N/A,#N/A,FALSE,"포장2"}</definedName>
    <definedName name="wrn.포장2._3" hidden="1">{#N/A,#N/A,FALSE,"포장2"}</definedName>
    <definedName name="wrn.포장단가." localSheetId="7" hidden="1">{#N/A,#N/A,FALSE,"포장단가"}</definedName>
    <definedName name="wrn.포장단가." hidden="1">{#N/A,#N/A,FALSE,"포장단가"}</definedName>
    <definedName name="wrn.표지." localSheetId="7" hidden="1">{#N/A,#N/A,FALSE,"표지"}</definedName>
    <definedName name="wrn.표지." hidden="1">{#N/A,#N/A,FALSE,"표지"}</definedName>
    <definedName name="wrn.표지목차." localSheetId="3" hidden="1">{#N/A,#N/A,FALSE,"표지목차"}</definedName>
    <definedName name="wrn.표지목차." localSheetId="9" hidden="1">{#N/A,#N/A,FALSE,"표지목차"}</definedName>
    <definedName name="wrn.표지목차." localSheetId="10" hidden="1">{#N/A,#N/A,FALSE,"표지목차"}</definedName>
    <definedName name="wrn.표지목차." localSheetId="4" hidden="1">{#N/A,#N/A,FALSE,"표지목차"}</definedName>
    <definedName name="wrn.표지목차." localSheetId="7" hidden="1">{#N/A,#N/A,FALSE,"표지목차"}</definedName>
    <definedName name="wrn.표지목차." hidden="1">{#N/A,#N/A,FALSE,"표지목차"}</definedName>
    <definedName name="wrn.표지목차._1" hidden="1">{#N/A,#N/A,FALSE,"표지목차"}</definedName>
    <definedName name="wrn.표지목차._2" hidden="1">{#N/A,#N/A,FALSE,"표지목차"}</definedName>
    <definedName name="wrn.표지목차._3" hidden="1">{#N/A,#N/A,FALSE,"표지목차"}</definedName>
    <definedName name="wrn.현장._.NCR._.분석." hidden="1">{#N/A,#N/A,FALSE,"현장 NCR 분석";#N/A,#N/A,FALSE,"현장품질감사";#N/A,#N/A,FALSE,"현장품질감사"}</definedName>
    <definedName name="wrn.혼합골재." localSheetId="3" hidden="1">{#N/A,#N/A,FALSE,"혼합골재"}</definedName>
    <definedName name="wrn.혼합골재." localSheetId="9" hidden="1">{#N/A,#N/A,FALSE,"혼합골재"}</definedName>
    <definedName name="wrn.혼합골재." localSheetId="10" hidden="1">{#N/A,#N/A,FALSE,"혼합골재"}</definedName>
    <definedName name="wrn.혼합골재." localSheetId="4" hidden="1">{#N/A,#N/A,FALSE,"혼합골재"}</definedName>
    <definedName name="wrn.혼합골재." localSheetId="7" hidden="1">{#N/A,#N/A,FALSE,"혼합골재"}</definedName>
    <definedName name="wrn.혼합골재." hidden="1">{#N/A,#N/A,FALSE,"혼합골재"}</definedName>
    <definedName name="wrn.혼합골재._1" hidden="1">{#N/A,#N/A,FALSE,"혼합골재"}</definedName>
    <definedName name="wrn.혼합골재._2" hidden="1">{#N/A,#N/A,FALSE,"혼합골재"}</definedName>
    <definedName name="wrn.혼합골재._3" hidden="1">{#N/A,#N/A,FALSE,"혼합골재"}</definedName>
    <definedName name="wrn.황금동." hidden="1">{#N/A,#N/A,FALSE,"단면 제원"}</definedName>
    <definedName name="wrn.회선임차현황." hidden="1">{#N/A,#N/A,FALSE,"회선임차현황"}</definedName>
    <definedName name="wrty" hidden="1">{"'용역비'!$A$4:$C$8"}</definedName>
    <definedName name="wrtyrtyrt" hidden="1">{"'용역비'!$A$4:$C$8"}</definedName>
    <definedName name="wrtywrtywr" hidden="1">{"'용역비'!$A$4:$C$8"}</definedName>
    <definedName name="wuy" hidden="1">{"'용역비'!$A$4:$C$8"}</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 localSheetId="5" hidden="1">[14]중기비!#REF!</definedName>
    <definedName name="www" localSheetId="11" hidden="1">[14]중기비!#REF!</definedName>
    <definedName name="www" localSheetId="9" hidden="1">[14]중기비!#REF!</definedName>
    <definedName name="www" localSheetId="2" hidden="1">[14]중기비!#REF!</definedName>
    <definedName name="www" hidden="1">[14]중기비!#REF!</definedName>
    <definedName name="WWW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wwwwwwwww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CVBGSDFGSER" localSheetId="11" hidden="1">#REF!</definedName>
    <definedName name="XCVBGSDFGSER" hidden="1">#REF!</definedName>
    <definedName name="xhrhd" localSheetId="7" hidden="1">{#N/A,#N/A,FALSE,"토공2"}</definedName>
    <definedName name="xhrhd" hidden="1">{#N/A,#N/A,FALSE,"토공2"}</definedName>
    <definedName name="xx" localSheetId="11" hidden="1">#REF!</definedName>
    <definedName name="xx" hidden="1">#REF!</definedName>
    <definedName name="xxx" localSheetId="11" hidden="1">#REF!</definedName>
    <definedName name="xxx" hidden="1">#REF!</definedName>
    <definedName name="xxxx" hidden="1">{#N/A,#N/A,FALSE,"표지목차"}</definedName>
    <definedName name="xxxxc" hidden="1">{#N/A,#N/A,FALSE,"조골재"}</definedName>
    <definedName name="YFU" hidden="1">{"'용역비'!$A$4:$C$8"}</definedName>
    <definedName name="YL" hidden="1">{"'용역비'!$A$4:$C$8"}</definedName>
    <definedName name="yu" hidden="1">{"'용역비'!$A$4:$C$8"}</definedName>
    <definedName name="yugkvyil" hidden="1">{"'별표'!$N$220"}</definedName>
    <definedName name="YUK" hidden="1">{"'용역비'!$A$4:$C$8"}</definedName>
    <definedName name="YUYUY" localSheetId="3" hidden="1">{#N/A,#N/A,FALSE,"혼합골재"}</definedName>
    <definedName name="YUYUY" localSheetId="9" hidden="1">{#N/A,#N/A,FALSE,"혼합골재"}</definedName>
    <definedName name="YUYUY" localSheetId="10" hidden="1">{#N/A,#N/A,FALSE,"혼합골재"}</definedName>
    <definedName name="YUYUY" localSheetId="7" hidden="1">{#N/A,#N/A,FALSE,"혼합골재"}</definedName>
    <definedName name="YUYUY" hidden="1">{#N/A,#N/A,FALSE,"혼합골재"}</definedName>
    <definedName name="yy" hidden="1">{#N/A,#N/A,FALSE,"단가표지"}</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 hidden="1">{#N/A,#N/A,FALSE,"조골재"}</definedName>
    <definedName name="yyyyyyyyyy" localSheetId="7" hidden="1">{"'정산내역서'!$A$1:$I$35","'정산서(절.성토부)'!$A$1:$Q$17","'정산서(교량부)'!$A$1:$Q$84","'총괄표'!$A$1:$M$12","'시행현황'!$A$1:$G$12","'표지'!$A$1:$N$27","'정산서(절.성토부)'!$A$3:$Q$7"}</definedName>
    <definedName name="yyyyyyyyyy" hidden="1">{"'정산내역서'!$A$1:$I$35","'정산서(절.성토부)'!$A$1:$Q$17","'정산서(교량부)'!$A$1:$Q$84","'총괄표'!$A$1:$M$12","'시행현황'!$A$1:$G$12","'표지'!$A$1:$N$27","'정산서(절.성토부)'!$A$3:$Q$7"}</definedName>
    <definedName name="Z_7C9E3C89_86A0_11D2_9795_00A0C94ACFC5_.wvu.PrintArea" localSheetId="5" hidden="1">#REF!</definedName>
    <definedName name="Z_7C9E3C89_86A0_11D2_9795_00A0C94ACFC5_.wvu.PrintArea" localSheetId="11" hidden="1">#REF!</definedName>
    <definedName name="Z_7C9E3C89_86A0_11D2_9795_00A0C94ACFC5_.wvu.PrintArea" localSheetId="9" hidden="1">#REF!</definedName>
    <definedName name="Z_7C9E3C89_86A0_11D2_9795_00A0C94ACFC5_.wvu.PrintArea" hidden="1">#REF!</definedName>
    <definedName name="za" localSheetId="3" hidden="1">#REF!</definedName>
    <definedName name="za" localSheetId="5" hidden="1">#REF!</definedName>
    <definedName name="za" localSheetId="11" hidden="1">#REF!</definedName>
    <definedName name="za" localSheetId="9" hidden="1">#REF!</definedName>
    <definedName name="za" localSheetId="10" hidden="1">#REF!</definedName>
    <definedName name="za" localSheetId="4" hidden="1">#REF!</definedName>
    <definedName name="za" localSheetId="7" hidden="1">#REF!</definedName>
    <definedName name="za" hidden="1">#REF!</definedName>
    <definedName name="zuu" hidden="1">{#N/A,#N/A,FALSE,"골재소요량";#N/A,#N/A,FALSE,"골재소요량"}</definedName>
    <definedName name="zx" localSheetId="11" hidden="1">[4]노임단가!#REF!</definedName>
    <definedName name="zx" hidden="1">[4]노임단가!#REF!</definedName>
    <definedName name="ZZZ" localSheetId="7" hidden="1">{#N/A,#N/A,FALSE,"배수2"}</definedName>
    <definedName name="ZZZ" hidden="1">{#N/A,#N/A,FALSE,"배수2"}</definedName>
    <definedName name="ZZZ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ZZZZZZZZZ"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ㄱㄱㄱㄱ" hidden="1">{#N/A,#N/A,TRUE,"토적및재료집계";#N/A,#N/A,TRUE,"토적및재료집계";#N/A,#N/A,TRUE,"단위량"}</definedName>
    <definedName name="ㄱㄱㄱㄱㄱ" hidden="1">{#N/A,#N/A,FALSE,"2~8번"}</definedName>
    <definedName name="ㄱㄱㄱㄱㄱㄱ" hidden="1">{"'용역비'!$A$4:$C$8"}</definedName>
    <definedName name="ㄱㄱㄱㄱㄱㄱㄱ" hidden="1">{#N/A,#N/A,FALSE,"토공2"}</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기계" localSheetId="5">#REF!</definedName>
    <definedName name="ㄱ기계" localSheetId="11">#REF!</definedName>
    <definedName name="ㄱ기계" localSheetId="7">#REF!</definedName>
    <definedName name="ㄱ기계">#REF!</definedName>
    <definedName name="ㄱ기초일위" localSheetId="5">#REF!</definedName>
    <definedName name="ㄱ기초일위" localSheetId="11">#REF!</definedName>
    <definedName name="ㄱ기초일위" localSheetId="7">#REF!</definedName>
    <definedName name="ㄱ기초일위">#REF!</definedName>
    <definedName name="ㄱㄳㄳ" hidden="1">{#N/A,#N/A,FALSE,"2~8번"}</definedName>
    <definedName name="ㄱㄴ슌ㄱ" hidden="1">{#N/A,#N/A,FALSE,"단가표지"}</definedName>
    <definedName name="ㄱㄷㄱㄷ" hidden="1">{#N/A,#N/A,FALSE,"2~8번"}</definedName>
    <definedName name="ㄱㄷㄴ슌ㄱ" hidden="1">{#N/A,#N/A,FALSE,"골재소요량";#N/A,#N/A,FALSE,"골재소요량"}</definedName>
    <definedName name="ㄱㄷㄷㄱ" localSheetId="7" hidden="1">{#N/A,#N/A,FALSE,"구조2"}</definedName>
    <definedName name="ㄱㄷㄷㄱ" hidden="1">{#N/A,#N/A,FALSE,"구조2"}</definedName>
    <definedName name="ㄱㄷㅁㅍㅅㅂ" hidden="1">{#N/A,#N/A,FALSE,"골재소요량";#N/A,#N/A,FALSE,"골재소요량"}</definedName>
    <definedName name="ㄱㄷㅂㄱㅈ" localSheetId="7" hidden="1">{#N/A,#N/A,FALSE,"2~8번"}</definedName>
    <definedName name="ㄱㄷㅂㄱㅈ" hidden="1">{#N/A,#N/A,FALSE,"2~8번"}</definedName>
    <definedName name="ㄱㄷㅇ" localSheetId="11" hidden="1">#REF!</definedName>
    <definedName name="ㄱㄷㅇ" hidden="1">#REF!</definedName>
    <definedName name="ㄱㄷㅈ" hidden="1">{#N/A,#N/A,FALSE,"골재소요량";#N/A,#N/A,FALSE,"골재소요량"}</definedName>
    <definedName name="ㄱㄷㅎㅅㄷ4" hidden="1">{#N/A,#N/A,FALSE,"운반시간"}</definedName>
    <definedName name="ㄱㅁㄴ" localSheetId="7" hidden="1">{#N/A,#N/A,FALSE,"토공2"}</definedName>
    <definedName name="ㄱㅁㄴ" hidden="1">{#N/A,#N/A,FALSE,"토공2"}</definedName>
    <definedName name="ㄱ부표" localSheetId="5">#REF!</definedName>
    <definedName name="ㄱ부표" localSheetId="11">#REF!</definedName>
    <definedName name="ㄱ부표" localSheetId="7">#REF!</definedName>
    <definedName name="ㄱ부표">#REF!</definedName>
    <definedName name="ㄱ슈" hidden="1">{#N/A,#N/A,FALSE,"혼합골재"}</definedName>
    <definedName name="ㄱ일위" localSheetId="5">#REF!</definedName>
    <definedName name="ㄱ일위" localSheetId="11">#REF!</definedName>
    <definedName name="ㄱ일위" localSheetId="7">#REF!</definedName>
    <definedName name="ㄱ일위">#REF!</definedName>
    <definedName name="ㄱ임시이동" localSheetId="5">#REF!</definedName>
    <definedName name="ㄱ임시이동" localSheetId="11">#REF!</definedName>
    <definedName name="ㄱ임시이동" localSheetId="7">#REF!</definedName>
    <definedName name="ㄱ임시이동">#REF!</definedName>
    <definedName name="ㄱㅈㄷㅂㄱ" hidden="1">{"'용역비'!$A$4:$C$8"}</definedName>
    <definedName name="ㄱㅈㅎ" localSheetId="3" hidden="1">#REF!</definedName>
    <definedName name="ㄱㅈㅎ" localSheetId="5" hidden="1">#REF!</definedName>
    <definedName name="ㄱㅈㅎ" localSheetId="11" hidden="1">#REF!</definedName>
    <definedName name="ㄱㅈㅎ" localSheetId="9" hidden="1">#REF!</definedName>
    <definedName name="ㄱㅈㅎ" localSheetId="10" hidden="1">#REF!</definedName>
    <definedName name="ㄱㅈㅎ" localSheetId="4" hidden="1">#REF!</definedName>
    <definedName name="ㄱㅈㅎ" localSheetId="7" hidden="1">#REF!</definedName>
    <definedName name="ㄱㅈㅎ" hidden="1">#REF!</definedName>
    <definedName name="ㄱㅎ" hidden="1">{"'용역비'!$A$4:$C$8"}</definedName>
    <definedName name="가나" hidden="1">{"'산출근거'!$B$4:$D$8"}</definedName>
    <definedName name="가나다" localSheetId="11" hidden="1">#REF!</definedName>
    <definedName name="가나다" hidden="1">#REF!</definedName>
    <definedName name="가나다라" localSheetId="3" hidden="1">{"'제10장(표)'!$A$5:$L$10"}</definedName>
    <definedName name="가나다라" localSheetId="9" hidden="1">{"'제10장(표)'!$A$5:$L$10"}</definedName>
    <definedName name="가나다라" hidden="1">{"'제10장(표)'!$A$5:$L$10"}</definedName>
    <definedName name="가도" localSheetId="5" hidden="1">#REF!</definedName>
    <definedName name="가도" localSheetId="11" hidden="1">#REF!</definedName>
    <definedName name="가도" localSheetId="7" hidden="1">#REF!</definedName>
    <definedName name="가도" hidden="1">#REF!</definedName>
    <definedName name="가드" hidden="1">{"'산출근거'!$B$4:$D$8"}</definedName>
    <definedName name="가로간지" hidden="1">{#N/A,#N/A,FALSE,"현장 NCR 분석";#N/A,#N/A,FALSE,"현장품질감사";#N/A,#N/A,FALSE,"현장품질감사"}</definedName>
    <definedName name="가시나무R4">[25]데이타!$E$2</definedName>
    <definedName name="가시나무R5">[25]데이타!$E$3</definedName>
    <definedName name="가시나무R6">[25]데이타!$E$4</definedName>
    <definedName name="가시나무R8">[25]데이타!$E$5</definedName>
    <definedName name="가아" localSheetId="11" hidden="1">[26]수량산출!#REF!</definedName>
    <definedName name="가아" hidden="1">[26]수량산출!#REF!</definedName>
    <definedName name="가이즈까향1204">[25]데이타!$E$6</definedName>
    <definedName name="가이즈까향1505">[25]데이타!$E$7</definedName>
    <definedName name="가이즈까향2006">[25]데이타!$E$8</definedName>
    <definedName name="가이즈까향2008">[25]데이타!$E$9</definedName>
    <definedName name="가이즈까향2510">[25]데이타!$E$10</definedName>
    <definedName name="가자" hidden="1">{#N/A,#N/A,FALSE,"구조2"}</definedName>
    <definedName name="가중나무B10">[25]데이타!$E$19</definedName>
    <definedName name="가중나무B4">[25]데이타!$E$15</definedName>
    <definedName name="가중나무B5">[25]데이타!$E$16</definedName>
    <definedName name="가중나무B6">[25]데이타!$E$17</definedName>
    <definedName name="가중나무B8">[25]데이타!$E$18</definedName>
    <definedName name="각량" hidden="1">{"'제10장(표)'!$A$5:$L$10"}</definedName>
    <definedName name="간다" localSheetId="5" hidden="1">#REF!</definedName>
    <definedName name="간다" localSheetId="11" hidden="1">#REF!</definedName>
    <definedName name="간다" localSheetId="7" hidden="1">#REF!</definedName>
    <definedName name="간다" hidden="1">#REF!</definedName>
    <definedName name="간접경비" localSheetId="5" hidden="1">#REF!</definedName>
    <definedName name="간접경비" localSheetId="11" hidden="1">#REF!</definedName>
    <definedName name="간접경비" localSheetId="9" hidden="1">#REF!</definedName>
    <definedName name="간접경비" hidden="1">#REF!</definedName>
    <definedName name="간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간지1" localSheetId="7" hidden="1">{#N/A,#N/A,TRUE,"대가1"}</definedName>
    <definedName name="간지1" hidden="1">{#N/A,#N/A,TRUE,"대가1"}</definedName>
    <definedName name="간지100" localSheetId="7" hidden="1">{#N/A,#N/A,TRUE,"대가1"}</definedName>
    <definedName name="간지100" hidden="1">{#N/A,#N/A,TRUE,"대가1"}</definedName>
    <definedName name="간지101" localSheetId="7" hidden="1">{#N/A,#N/A,TRUE,"대가1"}</definedName>
    <definedName name="간지101" hidden="1">{#N/A,#N/A,TRUE,"대가1"}</definedName>
    <definedName name="간지4444" localSheetId="7" hidden="1">{#N/A,#N/A,TRUE,"대가1"}</definedName>
    <definedName name="간지4444" hidden="1">{#N/A,#N/A,TRUE,"대가1"}</definedName>
    <definedName name="간지555" localSheetId="7" hidden="1">{#N/A,#N/A,TRUE,"대가1"}</definedName>
    <definedName name="간지555" hidden="1">{#N/A,#N/A,TRUE,"대가1"}</definedName>
    <definedName name="간지6666" localSheetId="7" hidden="1">{#N/A,#N/A,TRUE,"대가1"}</definedName>
    <definedName name="간지6666" hidden="1">{#N/A,#N/A,TRUE,"대가1"}</definedName>
    <definedName name="간지888" localSheetId="7" hidden="1">{#N/A,#N/A,TRUE,"대가1"}</definedName>
    <definedName name="간지888" hidden="1">{#N/A,#N/A,TRUE,"대가1"}</definedName>
    <definedName name="간지999" localSheetId="7" hidden="1">{#N/A,#N/A,TRUE,"대가1"}</definedName>
    <definedName name="간지999" hidden="1">{#N/A,#N/A,TRUE,"대가1"}</definedName>
    <definedName name="간짐" localSheetId="7" hidden="1">{#N/A,#N/A,TRUE,"대가1"}</definedName>
    <definedName name="간짐" hidden="1">{#N/A,#N/A,TRUE,"대가1"}</definedName>
    <definedName name="갈매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매기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매기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매기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감R10">[25]데이타!$E$24</definedName>
    <definedName name="감R12">[25]데이타!$E$25</definedName>
    <definedName name="감R15">[25]데이타!$E$26</definedName>
    <definedName name="감R5">[25]데이타!$E$20</definedName>
    <definedName name="감R6">[25]데이타!$E$21</definedName>
    <definedName name="감R7">[25]데이타!$E$22</definedName>
    <definedName name="감R8">[25]데이타!$E$23</definedName>
    <definedName name="감독2" localSheetId="3" hidden="1">{#N/A,#N/A,FALSE,"단가표지"}</definedName>
    <definedName name="감독2" localSheetId="9" hidden="1">{#N/A,#N/A,FALSE,"단가표지"}</definedName>
    <definedName name="감독2" localSheetId="10" hidden="1">{#N/A,#N/A,FALSE,"단가표지"}</definedName>
    <definedName name="감독2" localSheetId="7" hidden="1">{#N/A,#N/A,FALSE,"단가표지"}</definedName>
    <definedName name="감독2" hidden="1">{#N/A,#N/A,FALSE,"단가표지"}</definedName>
    <definedName name="감독3" hidden="1">{#N/A,#N/A,FALSE,"단가표지"}</definedName>
    <definedName name="감리상주" localSheetId="7" hidden="1">{#N/A,#N/A,FALSE,"지침";#N/A,#N/A,FALSE,"환경분석";#N/A,#N/A,FALSE,"Sheet16"}</definedName>
    <definedName name="감리상주" hidden="1">{#N/A,#N/A,FALSE,"지침";#N/A,#N/A,FALSE,"환경분석";#N/A,#N/A,FALSE,"Sheet16"}</definedName>
    <definedName name="갑지" hidden="1">{#N/A,#N/A,TRUE,"대가1"}</definedName>
    <definedName name="갑지2" localSheetId="7" hidden="1">{#N/A,#N/A,TRUE,"대가1"}</definedName>
    <definedName name="갑지2" hidden="1">{#N/A,#N/A,TRUE,"대가1"}</definedName>
    <definedName name="갑지333" localSheetId="7" hidden="1">{#N/A,#N/A,TRUE,"대가1"}</definedName>
    <definedName name="갑지333" hidden="1">{#N/A,#N/A,TRUE,"대가1"}</definedName>
    <definedName name="갑지777" localSheetId="7" hidden="1">{#N/A,#N/A,TRUE,"대가1"}</definedName>
    <definedName name="갑지777" hidden="1">{#N/A,#N/A,TRUE,"대가1"}</definedName>
    <definedName name="강" localSheetId="3" hidden="1">{"'제10장(표)'!$A$5:$L$10"}</definedName>
    <definedName name="강" localSheetId="9" hidden="1">{"'제10장(표)'!$A$5:$L$10"}</definedName>
    <definedName name="강" localSheetId="4" hidden="1">{"'제10장(표)'!$A$5:$L$10"}</definedName>
    <definedName name="강" hidden="1">{"'제10장(표)'!$A$5:$L$10"}</definedName>
    <definedName name="강_1" hidden="1">{"'제10장(표)'!$A$5:$L$10"}</definedName>
    <definedName name="강_2" hidden="1">{"'제10장(표)'!$A$5:$L$10"}</definedName>
    <definedName name="강_3" hidden="1">{"'제10장(표)'!$A$5:$L$10"}</definedName>
    <definedName name="강경욱" hidden="1">{#N/A,#N/A,FALSE,"골재소요량";#N/A,#N/A,FALSE,"골재소요량"}</definedName>
    <definedName name="강교" hidden="1">{#N/A,#N/A,FALSE,"포장2"}</definedName>
    <definedName name="강구조물" hidden="1">{#N/A,#N/A,FALSE,"포장1";#N/A,#N/A,FALSE,"포장1"}</definedName>
    <definedName name="강아지" localSheetId="11" hidden="1">#REF!</definedName>
    <definedName name="강아지" hidden="1">#REF!</definedName>
    <definedName name="강원도" hidden="1">{"'제10장(표)'!$A$5:$L$10"}</definedName>
    <definedName name="강정근" hidden="1">{"'도면'!$G$62:$H$63","'도면'!$G$62:$H$63"}</definedName>
    <definedName name="개거" localSheetId="11" hidden="1">#REF!</definedName>
    <definedName name="개거" hidden="1">#REF!</definedName>
    <definedName name="개나리12">[25]데이타!$E$31</definedName>
    <definedName name="개나리3">[25]데이타!$E$27</definedName>
    <definedName name="개나리5">[25]데이타!$E$28</definedName>
    <definedName name="개나리7">[25]데이타!$E$29</definedName>
    <definedName name="개나리9">[25]데이타!$E$30</definedName>
    <definedName name="개봉동갑지" hidden="1">{#N/A,#N/A,FALSE,"CCTV"}</definedName>
    <definedName name="개쉬땅1204">[25]데이타!$E$32</definedName>
    <definedName name="개쉬땅1506">[25]데이타!$E$33</definedName>
    <definedName name="거푸집6">23.81</definedName>
    <definedName name="거ㅏ" hidden="1">[27]수량산출!$A$3:$H$8539</definedName>
    <definedName name="건목">53461</definedName>
    <definedName name="건설기계운전기사">[28]기본단가표!$L$12</definedName>
    <definedName name="건설기계운전조수">[28]기본단가표!$L$14</definedName>
    <definedName name="건설기계조장">[28]기본단가표!$L$13</definedName>
    <definedName name="건축" localSheetId="7" hidden="1">{#N/A,#N/A,TRUE,"토적및재료집계";#N/A,#N/A,TRUE,"토적및재료집계";#N/A,#N/A,TRUE,"단위량"}</definedName>
    <definedName name="건축" hidden="1">{#N/A,#N/A,TRUE,"토적및재료집계";#N/A,#N/A,TRUE,"토적및재료집계";#N/A,#N/A,TRUE,"단위량"}</definedName>
    <definedName name="건축목공" localSheetId="5">[29]기본단가표!#REF!</definedName>
    <definedName name="건축목공" localSheetId="11">[29]기본단가표!#REF!</definedName>
    <definedName name="건축목공" localSheetId="7">[29]기본단가표!#REF!</definedName>
    <definedName name="건축목공">[29]기본단가표!#REF!</definedName>
    <definedName name="건축수량집계" hidden="1">{#N/A,#N/A,FALSE,"월공사비집계표양식 (7)";#N/A,#N/A,FALSE,"월공사비집계표양식 (7)"}</definedName>
    <definedName name="검사내역" localSheetId="7" hidden="1">{"'Sheet1'!$A$1:$H$49"}</definedName>
    <definedName name="검사내역" hidden="1">{"'Sheet1'!$A$1:$H$49"}</definedName>
    <definedName name="검토서D" hidden="1">{#N/A,#N/A,FALSE,"현장 NCR 분석";#N/A,#N/A,FALSE,"현장품질감사";#N/A,#N/A,FALSE,"현장품질감사"}</definedName>
    <definedName name="견적내역" hidden="1">{#N/A,#N/A,FALSE,"CCTV"}</definedName>
    <definedName name="견적대비" hidden="1">{#N/A,#N/A,FALSE,"포장2"}</definedName>
    <definedName name="견적의뢰" localSheetId="3" hidden="1">{#N/A,#N/A,FALSE,"신청통보";#N/A,#N/A,FALSE,"기성확인서";#N/A,#N/A,FALSE,"기성내역서"}</definedName>
    <definedName name="견적의뢰" localSheetId="9" hidden="1">{#N/A,#N/A,FALSE,"신청통보";#N/A,#N/A,FALSE,"기성확인서";#N/A,#N/A,FALSE,"기성내역서"}</definedName>
    <definedName name="견적의뢰" localSheetId="10" hidden="1">{#N/A,#N/A,FALSE,"신청통보";#N/A,#N/A,FALSE,"기성확인서";#N/A,#N/A,FALSE,"기성내역서"}</definedName>
    <definedName name="견적의뢰" localSheetId="7" hidden="1">{#N/A,#N/A,FALSE,"신청통보";#N/A,#N/A,FALSE,"기성확인서";#N/A,#N/A,FALSE,"기성내역서"}</definedName>
    <definedName name="견적의뢰" hidden="1">{#N/A,#N/A,FALSE,"신청통보";#N/A,#N/A,FALSE,"기성확인서";#N/A,#N/A,FALSE,"기성내역서"}</definedName>
    <definedName name="견적표지" localSheetId="7" hidden="1">{#N/A,#N/A,TRUE,"1";#N/A,#N/A,TRUE,"2";#N/A,#N/A,TRUE,"3";#N/A,#N/A,TRUE,"4";#N/A,#N/A,TRUE,"5";#N/A,#N/A,TRUE,"6";#N/A,#N/A,TRUE,"7"}</definedName>
    <definedName name="견적표지" hidden="1">{#N/A,#N/A,TRUE,"1";#N/A,#N/A,TRUE,"2";#N/A,#N/A,TRUE,"3";#N/A,#N/A,TRUE,"4";#N/A,#N/A,TRUE,"5";#N/A,#N/A,TRUE,"6";#N/A,#N/A,TRUE,"7"}</definedName>
    <definedName name="결" hidden="1">{#N/A,#N/A,FALSE,"포장2"}</definedName>
    <definedName name="결과" hidden="1">{#N/A,#N/A,FALSE,"포장2"}</definedName>
    <definedName name="겹동백1002">[25]데이타!$E$145</definedName>
    <definedName name="겹동백1204">[25]데이타!$E$146</definedName>
    <definedName name="겹동백1506">[25]데이타!$E$147</definedName>
    <definedName name="겹벗R6">[25]데이타!$E$34</definedName>
    <definedName name="겹벗R8">[25]데이타!$E$35</definedName>
    <definedName name="겹철쭉0304">[25]데이타!$E$36</definedName>
    <definedName name="겹철쭉0506">[25]데이타!$E$37</definedName>
    <definedName name="겹철쭉0608">[25]데이타!$E$38</definedName>
    <definedName name="겹철쭉0810">[25]데이타!$E$39</definedName>
    <definedName name="겹철쭉0812">[25]데이타!$E$40</definedName>
    <definedName name="경" hidden="1">{#N/A,#N/A,FALSE,"견적갑지";#N/A,#N/A,FALSE,"총괄표";#N/A,#N/A,FALSE,"철골공사";#N/A,#N/A,FALSE,"토목공사";#N/A,#N/A,FALSE,"판넬전기공사"}</definedName>
    <definedName name="경계블럭연장" localSheetId="11" hidden="1">[30]조명시설!#REF!</definedName>
    <definedName name="경계블럭연장" hidden="1">[30]조명시설!#REF!</definedName>
    <definedName name="경비1" hidden="1">'[31]환경기계공정표 (3)'!$I$733:$I$734</definedName>
    <definedName name="경비집계" hidden="1">{"'용역비'!$A$4:$C$8"}</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유">[32]기본단가표!$L$46</definedName>
    <definedName name="경호" hidden="1">{"'관경확장'!$A$79:$M$98","'관경확장'!$A$54:$M$78"}</definedName>
    <definedName name="계수B5">[25]데이타!$E$41</definedName>
    <definedName name="계수B6">[25]데이타!$E$42</definedName>
    <definedName name="계수B8">[25]데이타!$E$43</definedName>
    <definedName name="계전2" localSheetId="5" hidden="1">#REF!</definedName>
    <definedName name="계전2" localSheetId="11" hidden="1">#REF!</definedName>
    <definedName name="계전2" localSheetId="7" hidden="1">#REF!</definedName>
    <definedName name="계전2" hidden="1">#REF!</definedName>
    <definedName name="계측기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경준" hidden="1">{#N/A,#N/A,FALSE,"골재소요량";#N/A,#N/A,FALSE,"골재소요량"}</definedName>
    <definedName name="고고" hidden="1">{#N/A,#N/A,FALSE,"조골재"}</definedName>
    <definedName name="고고.." hidden="1">{#N/A,#N/A,FALSE,"골재소요량";#N/A,#N/A,FALSE,"골재소요량"}</definedName>
    <definedName name="고광3">[25]데이타!$E$44</definedName>
    <definedName name="고광5">[25]데이타!$E$45</definedName>
    <definedName name="고문" hidden="1">{#N/A,#N/A,FALSE,"현장 NCR 분석";#N/A,#N/A,FALSE,"현장품질감사";#N/A,#N/A,FALSE,"현장품질감사"}</definedName>
    <definedName name="골재" hidden="1">{#N/A,#N/A,FALSE,"골재소요량";#N/A,#N/A,FALSE,"골재소요량"}</definedName>
    <definedName name="골재.시멘트집꼐" localSheetId="3" hidden="1">#REF!</definedName>
    <definedName name="골재.시멘트집꼐" localSheetId="5" hidden="1">#REF!</definedName>
    <definedName name="골재.시멘트집꼐" localSheetId="11" hidden="1">#REF!</definedName>
    <definedName name="골재.시멘트집꼐" localSheetId="9" hidden="1">#REF!</definedName>
    <definedName name="골재.시멘트집꼐" localSheetId="10" hidden="1">#REF!</definedName>
    <definedName name="골재.시멘트집꼐" localSheetId="4" hidden="1">#REF!</definedName>
    <definedName name="골재.시멘트집꼐" localSheetId="7" hidden="1">#REF!</definedName>
    <definedName name="골재.시멘트집꼐" localSheetId="2" hidden="1">#REF!</definedName>
    <definedName name="골재.시멘트집꼐" hidden="1">#REF!</definedName>
    <definedName name="곰솔2508">[33]데이타!$E$46</definedName>
    <definedName name="곰솔3010">[25]데이타!$E$47</definedName>
    <definedName name="곰솔R10">[25]데이타!$E$48</definedName>
    <definedName name="곰솔R12">[25]데이타!$E$49</definedName>
    <definedName name="곰솔R15">[25]데이타!$E$50</definedName>
    <definedName name="공공도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localSheetId="11" hidden="1">[34]설계내역서!#REF!</definedName>
    <definedName name="공기1" hidden="1">[34]설계내역서!#REF!</definedName>
    <definedName name="공ㄹ" hidden="1">{#N/A,#N/A,FALSE,"조골재"}</definedName>
    <definedName name="공사비" localSheetId="7" hidden="1">{#N/A,#N/A,FALSE,"전력간선"}</definedName>
    <definedName name="공사비" hidden="1">{#N/A,#N/A,FALSE,"전력간선"}</definedName>
    <definedName name="공사비_1" hidden="1">{#N/A,#N/A,FALSE,"전력간선"}</definedName>
    <definedName name="공사비_2" hidden="1">{#N/A,#N/A,FALSE,"전력간선"}</definedName>
    <definedName name="공사비_3" hidden="1">{#N/A,#N/A,FALSE,"전력간선"}</definedName>
    <definedName name="공사원가계산서" localSheetId="7" hidden="1">{#N/A,#N/A,TRUE,"토적및재료집계";#N/A,#N/A,TRUE,"토적및재료집계";#N/A,#N/A,TRUE,"단위량"}</definedName>
    <definedName name="공사원가계산서" hidden="1">{#N/A,#N/A,TRUE,"토적및재료집계";#N/A,#N/A,TRUE,"토적및재료집계";#N/A,#N/A,TRUE,"단위량"}</definedName>
    <definedName name="공사원가계산서1" hidden="1">{#N/A,#N/A,TRUE,"토적및재료집계";#N/A,#N/A,TRUE,"토적및재료집계";#N/A,#N/A,TRUE,"단위량"}</definedName>
    <definedName name="공장동" localSheetId="11" hidden="1">#REF!</definedName>
    <definedName name="공장동" hidden="1">#REF!</definedName>
    <definedName name="공종2" localSheetId="5">#REF!</definedName>
    <definedName name="공종2" localSheetId="11">#REF!</definedName>
    <definedName name="공종2" localSheetId="7">#REF!</definedName>
    <definedName name="공종2">#REF!</definedName>
    <definedName name="공종간지" localSheetId="11" hidden="1">#REF!</definedName>
    <definedName name="공종간지" hidden="1">#REF!</definedName>
    <definedName name="공종별집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관리" hidden="1">{#N/A,#N/A,FALSE,"포장2"}</definedName>
    <definedName name="관리비" localSheetId="5" hidden="1">#REF!</definedName>
    <definedName name="관리비" localSheetId="11" hidden="1">#REF!</definedName>
    <definedName name="관리비" localSheetId="9" hidden="1">#REF!</definedName>
    <definedName name="관리비" hidden="1">#REF!</definedName>
    <definedName name="관부사" hidden="1">{#N/A,#N/A,FALSE,"현장 NCR 분석";#N/A,#N/A,FALSE,"현장품질감사";#N/A,#N/A,FALSE,"현장품질감사"}</definedName>
    <definedName name="광나무1003">[25]데이타!$E$51</definedName>
    <definedName name="광나무1203">[25]데이타!$E$52</definedName>
    <definedName name="광나무1506">[25]데이타!$E$53</definedName>
    <definedName name="광편백0405">[25]데이타!$E$153</definedName>
    <definedName name="광편백0507">[25]데이타!$E$154</definedName>
    <definedName name="광편백0509">[25]데이타!$E$155</definedName>
    <definedName name="괴물" hidden="1">{"'제10장(표)'!$A$5:$L$10"}</definedName>
    <definedName name="괴뭉" hidden="1">{"'제10장(표)'!$A$5:$L$10"}</definedName>
    <definedName name="교대공" hidden="1">{#N/A,#N/A,FALSE,"단면 제원"}</definedName>
    <definedName name="교대공2" hidden="1">{#N/A,#N/A,FALSE,"단면 제원"}</definedName>
    <definedName name="교대펄근집계" localSheetId="3" hidden="1">{#N/A,#N/A,FALSE,"배수1"}</definedName>
    <definedName name="교대펄근집계" localSheetId="9" hidden="1">{#N/A,#N/A,FALSE,"배수1"}</definedName>
    <definedName name="교대펄근집계" localSheetId="10" hidden="1">{#N/A,#N/A,FALSE,"배수1"}</definedName>
    <definedName name="교대펄근집계" localSheetId="7" hidden="1">{#N/A,#N/A,FALSE,"배수1"}</definedName>
    <definedName name="교대펄근집계" hidden="1">{#N/A,#N/A,FALSE,"배수1"}</definedName>
    <definedName name="교좌" hidden="1">{#N/A,#N/A,FALSE,"포장2"}</definedName>
    <definedName name="교통영향2" localSheetId="7" hidden="1">{"'활동원단위'!$A$22:$G$26"}</definedName>
    <definedName name="교통영향2" hidden="1">{"'활동원단위'!$A$22:$G$26"}</definedName>
    <definedName name="구" localSheetId="3" hidden="1">[35]중기비!#REF!</definedName>
    <definedName name="구" localSheetId="11" hidden="1">[36]중기비!#REF!</definedName>
    <definedName name="구" localSheetId="9" hidden="1">[35]중기비!#REF!</definedName>
    <definedName name="구" localSheetId="2" hidden="1">[35]중기비!#REF!</definedName>
    <definedName name="구" hidden="1">[36]중기비!#REF!</definedName>
    <definedName name="구분">[37]공종!$A$2:$G$48</definedName>
    <definedName name="구산갑지" localSheetId="5" hidden="1">#REF!</definedName>
    <definedName name="구산갑지" localSheetId="11" hidden="1">#REF!</definedName>
    <definedName name="구산갑지" localSheetId="7" hidden="1">#REF!</definedName>
    <definedName name="구산갑지" hidden="1">#REF!</definedName>
    <definedName name="구상나무1505">[25]데이타!$E$69</definedName>
    <definedName name="구상나무2008">[25]데이타!$E$70</definedName>
    <definedName name="구상나무2510">[25]데이타!$E$71</definedName>
    <definedName name="구상나무3012">[25]데이타!$E$72</definedName>
    <definedName name="국" localSheetId="11" hidden="1">#REF!</definedName>
    <definedName name="국" hidden="1">#REF!</definedName>
    <definedName name="굴삭기">[28]기본단가표!$L$8</definedName>
    <definedName name="귯ㄳ" hidden="1">{#N/A,#N/A,FALSE,"표지목차"}</definedName>
    <definedName name="귯늇ㄳ" hidden="1">{#N/A,#N/A,FALSE,"단가표지"}</definedName>
    <definedName name="근" hidden="1">{"'제10장(표)'!$A$5:$L$10"}</definedName>
    <definedName name="금광추정" hidden="1">{#N/A,#N/A,FALSE,"포장2"}</definedName>
    <definedName name="금송1006">[25]데이타!$E$73</definedName>
    <definedName name="금송1208">[25]데이타!$E$74</definedName>
    <definedName name="금송1510">[25]데이타!$E$75</definedName>
    <definedName name="금연" hidden="1">{"'제10장(표)'!$A$5:$L$10"}</definedName>
    <definedName name="금영" hidden="1">{"'제10장(표)'!$A$5:$L$10"}</definedName>
    <definedName name="기" hidden="1">{#N/A,#N/A,FALSE,"견적갑지";#N/A,#N/A,FALSE,"총괄표";#N/A,#N/A,FALSE,"철골공사";#N/A,#N/A,FALSE,"토목공사";#N/A,#N/A,FALSE,"판넬전기공사"}</definedName>
    <definedName name="기Q">"기성세부내역서!$B$89"</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3"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설치공" localSheetId="5">[38]기본단가표!#REF!</definedName>
    <definedName name="기계설치공" localSheetId="11">[38]기본단가표!#REF!</definedName>
    <definedName name="기계설치공" localSheetId="7">[38]기본단가표!#REF!</definedName>
    <definedName name="기계설치공">[38]기본단가표!#REF!</definedName>
    <definedName name="기계운전사">[28]기본단가표!$M$16</definedName>
    <definedName name="기계집계" hidden="1">{#N/A,#N/A,FALSE,"견적갑지";#N/A,#N/A,FALSE,"총괄표";#N/A,#N/A,FALSE,"철골공사";#N/A,#N/A,FALSE,"토목공사";#N/A,#N/A,FALSE,"판넬전기공사"}</definedName>
    <definedName name="기공" localSheetId="11" hidden="1">[39]노임이!#REF!</definedName>
    <definedName name="기공" hidden="1">[39]노임이!#REF!</definedName>
    <definedName name="기기기" localSheetId="5" hidden="1">#REF!</definedName>
    <definedName name="기기기" localSheetId="11" hidden="1">#REF!</definedName>
    <definedName name="기기기" localSheetId="7" hidden="1">#REF!</definedName>
    <definedName name="기기기" hidden="1">#REF!</definedName>
    <definedName name="기별" hidden="1">{#N/A,#N/A,FALSE,"현장 NCR 분석";#N/A,#N/A,FALSE,"현장품질감사";#N/A,#N/A,FALSE,"현장품질감사"}</definedName>
    <definedName name="기술" hidden="1">{#N/A,#N/A,FALSE,"부대1"}</definedName>
    <definedName name="기초교직">9</definedName>
    <definedName name="기초교축">9</definedName>
    <definedName name="기초폭교직">9</definedName>
    <definedName name="기초폭교축">9</definedName>
    <definedName name="기초피복">0.1</definedName>
    <definedName name="기타경비" hidden="1">{#N/A,#N/A,TRUE,"토적및재료집계";#N/A,#N/A,TRUE,"토적및재료집계";#N/A,#N/A,TRUE,"단위량"}</definedName>
    <definedName name="기타경비_1" hidden="1">{#N/A,#N/A,TRUE,"토적및재료집계";#N/A,#N/A,TRUE,"토적및재료집계";#N/A,#N/A,TRUE,"단위량"}</definedName>
    <definedName name="기타경비_2" hidden="1">{#N/A,#N/A,TRUE,"토적및재료집계";#N/A,#N/A,TRUE,"토적및재료집계";#N/A,#N/A,TRUE,"단위량"}</definedName>
    <definedName name="기타경비_3" hidden="1">{#N/A,#N/A,TRUE,"토적및재료집계";#N/A,#N/A,TRUE,"토적및재료집계";#N/A,#N/A,TRUE,"단위량"}</definedName>
    <definedName name="기타경비2" hidden="1">{#N/A,#N/A,TRUE,"토적및재료집계";#N/A,#N/A,TRUE,"토적및재료집계";#N/A,#N/A,TRUE,"단위량"}</definedName>
    <definedName name="김1" hidden="1">{"'Firr(선)'!$AS$1:$AY$62","'Firr(사)'!$AS$1:$AY$62","'Firr(회)'!$AS$1:$AY$62","'Firr(선)'!$L$1:$V$62","'Firr(사)'!$L$1:$V$62","'Firr(회)'!$L$1:$V$62"}</definedName>
    <definedName name="김2" hidden="1">{#N/A,#N/A,FALSE,"혼합골재"}</definedName>
    <definedName name="김3" hidden="1">{#N/A,#N/A,FALSE,"조골재"}</definedName>
    <definedName name="김경수" hidden="1">{#N/A,#N/A,FALSE,"골재소요량";#N/A,#N/A,FALSE,"골재소요량"}</definedName>
    <definedName name="김경수1" hidden="1">{#N/A,#N/A,FALSE,"골재소요량";#N/A,#N/A,FALSE,"골재소요량"}</definedName>
    <definedName name="김경수1111" hidden="1">{#N/A,#N/A,FALSE,"조골재"}</definedName>
    <definedName name="김경수3" hidden="1">{#N/A,#N/A,FALSE,"단가표지"}</definedName>
    <definedName name="김경수5" hidden="1">{#N/A,#N/A,FALSE,"골재소요량";#N/A,#N/A,FALSE,"골재소요량"}</definedName>
    <definedName name="김상원" hidden="1">{#N/A,#N/A,FALSE,"골재소요량";#N/A,#N/A,FALSE,"골재소요량"}</definedName>
    <definedName name="김정훈" hidden="1">{"'제10장(표)'!$A$5:$L$10"}</definedName>
    <definedName name="김준형" hidden="1">{#N/A,#N/A,FALSE,"골재소요량";#N/A,#N/A,FALSE,"골재소요량"}</definedName>
    <definedName name="꽃복숭아R3">[25]데이타!$E$58</definedName>
    <definedName name="꽃복숭아R4">[25]데이타!$E$59</definedName>
    <definedName name="꽃복숭아R5">[25]데이타!$E$60</definedName>
    <definedName name="꽃사과R10">[25]데이타!$E$64</definedName>
    <definedName name="꽃사과R4">[25]데이타!$E$61</definedName>
    <definedName name="꽃사과R6">[25]데이타!$E$62</definedName>
    <definedName name="꽃사과R8">[25]데이타!$E$63</definedName>
    <definedName name="꽃아그배R10">[25]데이타!$E$68</definedName>
    <definedName name="꽃아그배R4">[25]데이타!$E$65</definedName>
    <definedName name="꽃아그배R6">[25]데이타!$E$66</definedName>
    <definedName name="꽃아그배R8">[25]데이타!$E$67</definedName>
    <definedName name="꽝꽝0304">[25]데이타!$E$54</definedName>
    <definedName name="꽝꽝0406">[25]데이타!$E$55</definedName>
    <definedName name="꽝꽝0508">[25]데이타!$E$56</definedName>
    <definedName name="꽝꽝0610">[25]데이타!$E$57</definedName>
    <definedName name="ㄳ" localSheetId="7" hidden="1">{#N/A,#N/A,FALSE,"단가표지"}</definedName>
    <definedName name="ㄳ" hidden="1">{#N/A,#N/A,FALSE,"단가표지"}</definedName>
    <definedName name="ㄳ1" hidden="1">{#N/A,#N/A,FALSE,"단가표지"}</definedName>
    <definedName name="ㄳㄱ" hidden="1">{"'용역비'!$A$4:$C$8"}</definedName>
    <definedName name="ㄳㄳㄳㄳ" localSheetId="7" hidden="1">{"'용역비'!$A$4:$C$8"}</definedName>
    <definedName name="ㄳㄳㄳㄳ" hidden="1">{"'용역비'!$A$4:$C$8"}</definedName>
    <definedName name="ㄳㄳㅅ셔ㅛㅅ" hidden="1">{#N/A,#N/A,FALSE,"단가표지"}</definedName>
    <definedName name="ㄳㄳㅎㄱㅎㄱㄷ" hidden="1">{#N/A,#N/A,FALSE,"조골재"}</definedName>
    <definedName name="ㄳㄷ" hidden="1">{#N/A,#N/A,FALSE,"표지목차"}</definedName>
    <definedName name="ㄳㅅ" localSheetId="5" hidden="1">#REF!</definedName>
    <definedName name="ㄳㅅ" localSheetId="11" hidden="1">#REF!</definedName>
    <definedName name="ㄳㅅ" localSheetId="7" hidden="1">#REF!</definedName>
    <definedName name="ㄳㅅ" hidden="1">#REF!</definedName>
    <definedName name="ㄳㅍㅁㅁ규" hidden="1">{#N/A,#N/A,FALSE,"표지목차"}</definedName>
    <definedName name="ㄴ10" hidden="1">{#N/A,#N/A,FALSE,"단가표지"}</definedName>
    <definedName name="ㄴ11" hidden="1">{#N/A,#N/A,FALSE,"단가표지"}</definedName>
    <definedName name="ㄴ13" hidden="1">{#N/A,#N/A,FALSE,"운반시간"}</definedName>
    <definedName name="ㄴ14" hidden="1">{#N/A,#N/A,FALSE,"조골재"}</definedName>
    <definedName name="ㄴ15" hidden="1">{#N/A,#N/A,FALSE,"2~8번"}</definedName>
    <definedName name="ㄴ16" hidden="1">{#N/A,#N/A,TRUE,"1";#N/A,#N/A,TRUE,"2";#N/A,#N/A,TRUE,"3";#N/A,#N/A,TRUE,"4";#N/A,#N/A,TRUE,"5";#N/A,#N/A,TRUE,"6";#N/A,#N/A,TRUE,"7"}</definedName>
    <definedName name="ㄴ17" hidden="1">{#N/A,#N/A,FALSE,"골재소요량";#N/A,#N/A,FALSE,"골재소요량"}</definedName>
    <definedName name="ㄴ18" hidden="1">{#N/A,#N/A,FALSE,"전력간선"}</definedName>
    <definedName name="ㄴ19" hidden="1">{#N/A,#N/A,FALSE,"구조2"}</definedName>
    <definedName name="ㄴ20" hidden="1">{#N/A,#N/A,FALSE,"단가표지"}</definedName>
    <definedName name="ㄴ22" hidden="1">{#N/A,#N/A,FALSE,"배수1"}</definedName>
    <definedName name="ㄴ23" hidden="1">{#N/A,#N/A,FALSE,"배수2"}</definedName>
    <definedName name="ㄴ24" hidden="1">{#N/A,#N/A,FALSE,"부대1"}</definedName>
    <definedName name="ㄴ25" hidden="1">{#N/A,#N/A,FALSE,"부대2"}</definedName>
    <definedName name="ㄴ26" hidden="1">{#N/A,#N/A,FALSE,"속도"}</definedName>
    <definedName name="ㄴ27" hidden="1">{#N/A,#N/A,TRUE,"토적및재료집계";#N/A,#N/A,TRUE,"토적및재료집계";#N/A,#N/A,TRUE,"단위량"}</definedName>
    <definedName name="ㄴ28" hidden="1">{#N/A,#N/A,FALSE,"운반시간"}</definedName>
    <definedName name="ㄴ293" hidden="1">{#N/A,#N/A,FALSE,"이정표"}</definedName>
    <definedName name="ㄴ30" hidden="1">{#N/A,#N/A,TRUE,"대가1"}</definedName>
    <definedName name="ㄴ32" hidden="1">{#N/A,#N/A,FALSE,"구조1"}</definedName>
    <definedName name="ㄴ33" hidden="1">{#N/A,#N/A,FALSE,"토공2"}</definedName>
    <definedName name="ㄴ353" hidden="1">{#N/A,#N/A,FALSE,"포장1";#N/A,#N/A,FALSE,"포장1"}</definedName>
    <definedName name="ㄴ36" hidden="1">{#N/A,#N/A,FALSE,"포장2"}</definedName>
    <definedName name="ㄴ37" hidden="1">{#N/A,#N/A,FALSE,"표지"}</definedName>
    <definedName name="ㄴ38" hidden="1">{#N/A,#N/A,FALSE,"표지목차"}</definedName>
    <definedName name="ㄴ39" hidden="1">{#N/A,#N/A,FALSE,"혼합골재"}</definedName>
    <definedName name="ㄴ40" hidden="1">{#N/A,#N/A,FALSE,"토공2"}</definedName>
    <definedName name="ㄴ41" hidden="1">{#N/A,#N/A,FALSE,"배수2"}</definedName>
    <definedName name="ㄴ7" hidden="1">{"'단계별시설공사비'!$A$3:$K$51"}</definedName>
    <definedName name="ㄴ8" hidden="1">{#N/A,#N/A,FALSE,"2~8번"}</definedName>
    <definedName name="ㄴ9" hidden="1">{#N/A,#N/A,TRUE,"토적및재료집계";#N/A,#N/A,TRUE,"토적및재료집계";#N/A,#N/A,TRUE,"단위량"}</definedName>
    <definedName name="ㄴㄱㄹ" localSheetId="3" hidden="1">#REF!</definedName>
    <definedName name="ㄴㄱㄹ" localSheetId="5" hidden="1">#REF!</definedName>
    <definedName name="ㄴㄱㄹ" localSheetId="11" hidden="1">#REF!</definedName>
    <definedName name="ㄴㄱㄹ" localSheetId="9" hidden="1">#REF!</definedName>
    <definedName name="ㄴㄱㄹ" localSheetId="10" hidden="1">#REF!</definedName>
    <definedName name="ㄴㄱㄹ" localSheetId="4" hidden="1">#REF!</definedName>
    <definedName name="ㄴㄱㄹ" localSheetId="7" hidden="1">#REF!</definedName>
    <definedName name="ㄴㄱㄹ" hidden="1">#REF!</definedName>
    <definedName name="ㄴㄴ" localSheetId="7" hidden="1">{#N/A,#N/A,FALSE,"표지목차"}</definedName>
    <definedName name="ㄴㄴ" hidden="1">{#N/A,#N/A,FALSE,"표지목차"}</definedName>
    <definedName name="ㄴㄴ1" hidden="1">{#N/A,#N/A,FALSE,"표지목차"}</definedName>
    <definedName name="ㄴㄴㄴ" localSheetId="3" hidden="1">{#N/A,#N/A,FALSE,"골재소요량";#N/A,#N/A,FALSE,"골재소요량"}</definedName>
    <definedName name="ㄴㄴㄴ" localSheetId="9" hidden="1">{#N/A,#N/A,FALSE,"골재소요량";#N/A,#N/A,FALSE,"골재소요량"}</definedName>
    <definedName name="ㄴㄴㄴ" localSheetId="10" hidden="1">{#N/A,#N/A,FALSE,"배수1"}</definedName>
    <definedName name="ㄴㄴㄴ" localSheetId="7" hidden="1">{#N/A,#N/A,FALSE,"배수1"}</definedName>
    <definedName name="ㄴㄴㄴ" hidden="1">{#N/A,#N/A,FALSE,"골재소요량";#N/A,#N/A,FALSE,"골재소요량"}</definedName>
    <definedName name="ㄴㄴㄴ1" hidden="1">{#N/A,#N/A,FALSE,"조골재"}</definedName>
    <definedName name="ㄴㄴㄴㄴ" localSheetId="3" hidden="1">#REF!</definedName>
    <definedName name="ㄴㄴㄴㄴ" localSheetId="5" hidden="1">#REF!</definedName>
    <definedName name="ㄴㄴㄴㄴ" localSheetId="11" hidden="1">#REF!</definedName>
    <definedName name="ㄴㄴㄴㄴ" localSheetId="9" hidden="1">#REF!</definedName>
    <definedName name="ㄴㄴㄴㄴ" localSheetId="7" hidden="1">#REF!</definedName>
    <definedName name="ㄴㄴㄴㄴ" localSheetId="2" hidden="1">#REF!</definedName>
    <definedName name="ㄴㄴㄴㄴ" hidden="1">#REF!</definedName>
    <definedName name="ㄴㄴㄴㄴㄴ" localSheetId="5" hidden="1">#REF!</definedName>
    <definedName name="ㄴㄴㄴㄴㄴ" localSheetId="11" hidden="1">#REF!</definedName>
    <definedName name="ㄴㄴㄴㄴㄴ" localSheetId="9" hidden="1">#REF!</definedName>
    <definedName name="ㄴㄴㄴㄴㄴ" localSheetId="10" hidden="1">#REF!</definedName>
    <definedName name="ㄴㄴㄴㄴㄴ" localSheetId="7" hidden="1">#REF!</definedName>
    <definedName name="ㄴㄴㄴㄴㄴ" localSheetId="2" hidden="1">#REF!</definedName>
    <definedName name="ㄴㄴㄴㄴㄴ" hidden="1">#REF!</definedName>
    <definedName name="ㄴㄴㅀㅇㅇㅀ" localSheetId="7" hidden="1">{#N/A,#N/A,FALSE,"부대1"}</definedName>
    <definedName name="ㄴㄴㅀㅇㅇㅀ" hidden="1">{#N/A,#N/A,FALSE,"부대1"}</definedName>
    <definedName name="ㄴㄹ" hidden="1">{#N/A,#N/A,FALSE,"표지목차"}</definedName>
    <definedName name="ㄴㄹ11" hidden="1">{#N/A,#N/A,FALSE,"구조1"}</definedName>
    <definedName name="ㄴㄹㄴ" localSheetId="7" hidden="1">{#N/A,#N/A,FALSE,"단가표지"}</definedName>
    <definedName name="ㄴㄹㄴ" hidden="1">{#N/A,#N/A,FALSE,"단가표지"}</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ㄴ" hidden="1">{#N/A,#N/A,FALSE,"표지목차"}</definedName>
    <definedName name="ㄴㄹㅇ" localSheetId="7" hidden="1">{#N/A,#N/A,FALSE,"포장2"}</definedName>
    <definedName name="ㄴㄹㅇ" hidden="1">{#N/A,#N/A,FALSE,"포장2"}</definedName>
    <definedName name="ㄴㄻㄴㅇ" localSheetId="7" hidden="1">{#N/A,#N/A,FALSE,"조골재"}</definedName>
    <definedName name="ㄴㄻㄴㅇ" hidden="1">{#N/A,#N/A,FALSE,"조골재"}</definedName>
    <definedName name="ㄴㅁ" localSheetId="3" hidden="1">#REF!</definedName>
    <definedName name="ㄴㅁ" localSheetId="5" hidden="1">#REF!</definedName>
    <definedName name="ㄴㅁ" localSheetId="11" hidden="1">#REF!</definedName>
    <definedName name="ㄴㅁ" localSheetId="9" hidden="1">#REF!</definedName>
    <definedName name="ㄴㅁ" localSheetId="10" hidden="1">#REF!</definedName>
    <definedName name="ㄴㅁ" localSheetId="4" hidden="1">#REF!</definedName>
    <definedName name="ㄴㅁ" localSheetId="7" hidden="1">#REF!</definedName>
    <definedName name="ㄴㅁ" hidden="1">#REF!</definedName>
    <definedName name="ㄴㅁㄴㅁㄴㅁㄴㅁ" hidden="1">{#N/A,#N/A,FALSE,"단가표지"}</definedName>
    <definedName name="ㄴㅁㄴㅇㄹ" localSheetId="11" hidden="1">#REF!</definedName>
    <definedName name="ㄴㅁㄴㅇㄹ" hidden="1">#REF!</definedName>
    <definedName name="ㄴㅁㄹㄴㅁㅇㄴㅇㅁㄹㄴ" localSheetId="7" hidden="1">{#N/A,#N/A,FALSE,"단가표지"}</definedName>
    <definedName name="ㄴㅁㄹㄴㅁㅇㄴㅇㅁㄹㄴ" hidden="1">{#N/A,#N/A,FALSE,"단가표지"}</definedName>
    <definedName name="ㄴㅁㄹㅈㄹ" localSheetId="11" hidden="1">#REF!</definedName>
    <definedName name="ㄴㅁㄹㅈㄹ" hidden="1">#REF!</definedName>
    <definedName name="ㄴㅁㅇㄴㅁㅇ" localSheetId="7" hidden="1">{#N/A,#N/A,FALSE,"배수1"}</definedName>
    <definedName name="ㄴㅁㅇㄴㅁㅇ" hidden="1">{#N/A,#N/A,FALSE,"배수1"}</definedName>
    <definedName name="ㄴㅅㅎㅇㅎㄹㅇ" localSheetId="7" hidden="1">{#N/A,#N/A,FALSE,"배수2"}</definedName>
    <definedName name="ㄴㅅㅎㅇㅎㄹㅇ" hidden="1">{#N/A,#N/A,FALSE,"배수2"}</definedName>
    <definedName name="ㄴㅇㄴㅇ" hidden="1">{#N/A,#N/A,FALSE,"단가표지"}</definedName>
    <definedName name="ㄴㅇㄴㅇ_1" hidden="1">{#N/A,#N/A,FALSE,"단가표지"}</definedName>
    <definedName name="ㄴㅇㄴㅇ_2" hidden="1">{#N/A,#N/A,FALSE,"단가표지"}</definedName>
    <definedName name="ㄴㅇㄴㅇ_3" hidden="1">{#N/A,#N/A,FALSE,"단가표지"}</definedName>
    <definedName name="ㄴㅇㄷ" localSheetId="7" hidden="1">{#N/A,#N/A,FALSE,"부대2"}</definedName>
    <definedName name="ㄴㅇㄷ" hidden="1">{#N/A,#N/A,FALSE,"부대2"}</definedName>
    <definedName name="ㄴㅇㄹㄷ" localSheetId="11" hidden="1">#REF!</definedName>
    <definedName name="ㄴㅇㄹㄷ" hidden="1">#REF!</definedName>
    <definedName name="ㄴㅇㄹㅇㄴㄹㅇㄴㄹ" hidden="1">{"'용역비'!$A$4:$C$8"}</definedName>
    <definedName name="ㄴㅇㄻ" localSheetId="11" hidden="1">#REF!</definedName>
    <definedName name="ㄴㅇㄻ" hidden="1">#REF!</definedName>
    <definedName name="ㄴㅇㄻㄴㅇㄹ" hidden="1">{"'용역비'!$A$4:$C$8"}</definedName>
    <definedName name="ㄴㅇㄼㅈㄷㄹ" hidden="1">'[16]98수문일위'!$A$1:$P$2004</definedName>
    <definedName name="ㄴㅇㅇ" localSheetId="11" hidden="1">#REF!</definedName>
    <definedName name="ㄴㅇㅇ" hidden="1">#REF!</definedName>
    <definedName name="ㄴㅇㅍㅁㄴㅇㄹ" hidden="1">'[24]98수문일위'!$A$1:$P$2004</definedName>
    <definedName name="나" hidden="1">{"SJ - 기본 보기",#N/A,FALSE,"공사별 외주견적"}</definedName>
    <definedName name="나_1" hidden="1">{"SJ - 기본 보기",#N/A,FALSE,"공사별 외주견적"}</definedName>
    <definedName name="나나나" hidden="1">{"'제10장(표)'!$A$5:$L$10"}</definedName>
    <definedName name="나나나_1" hidden="1">{"'제10장(표)'!$A$5:$L$10"}</definedName>
    <definedName name="나나나_2" hidden="1">{"'제10장(표)'!$A$5:$L$10"}</definedName>
    <definedName name="나나나_3" hidden="1">{"'제10장(표)'!$A$5:$L$10"}</definedName>
    <definedName name="나ㅏㅓ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방" hidden="1">{"'산출근거'!$B$4:$D$8"}</definedName>
    <definedName name="낙상홍1004">[25]데이타!$E$76</definedName>
    <definedName name="낙상홍1506">[25]데이타!$E$77</definedName>
    <definedName name="낙상홍1808">[25]데이타!$E$78</definedName>
    <definedName name="낙상홍2010">[25]데이타!$E$79</definedName>
    <definedName name="낙상홍2515">[25]데이타!$E$80</definedName>
    <definedName name="낙석방지책단위수량1" hidden="1">{"'산출근거'!$B$4:$D$8"}</definedName>
    <definedName name="낙우송R10">[25]데이타!$E$84</definedName>
    <definedName name="낙우송R12">[25]데이타!$E$85</definedName>
    <definedName name="낙우송R5">[25]데이타!$E$81</definedName>
    <definedName name="낙우송R6">[25]데이타!$E$82</definedName>
    <definedName name="낙우송R8">[25]데이타!$E$83</definedName>
    <definedName name="낙차공" hidden="1">{#N/A,#N/A,FALSE,"2~8번"}</definedName>
    <definedName name="난간2" hidden="1">{"'산출근거'!$B$4:$D$8"}</definedName>
    <definedName name="남남" localSheetId="11" hidden="1">[19]Sheet1!#REF!</definedName>
    <definedName name="남남" hidden="1">[19]Sheet1!#REF!</definedName>
    <definedName name="남윤" hidden="1">{"'용역비'!$A$4:$C$8"}</definedName>
    <definedName name="내선전공" localSheetId="5">[38]기본단가표!#REF!</definedName>
    <definedName name="내선전공" localSheetId="11">[38]기본단가표!#REF!</definedName>
    <definedName name="내선전공" localSheetId="7">[38]기본단가표!#REF!</definedName>
    <definedName name="내선전공">[38]기본단가표!#REF!</definedName>
    <definedName name="내역" localSheetId="3" hidden="1">{#N/A,#N/A,FALSE,"신청통보";#N/A,#N/A,FALSE,"기성확인서";#N/A,#N/A,FALSE,"기성내역서"}</definedName>
    <definedName name="내역" localSheetId="9" hidden="1">{#N/A,#N/A,FALSE,"신청통보";#N/A,#N/A,FALSE,"기성확인서";#N/A,#N/A,FALSE,"기성내역서"}</definedName>
    <definedName name="내역" localSheetId="7" hidden="1">{#N/A,#N/A,FALSE,"신청통보";#N/A,#N/A,FALSE,"기성확인서";#N/A,#N/A,FALSE,"기성내역서"}</definedName>
    <definedName name="내역" hidden="1">{#N/A,#N/A,FALSE,"신청통보";#N/A,#N/A,FALSE,"기성확인서";#N/A,#N/A,FALSE,"기성내역서"}</definedName>
    <definedName name="내역서3안" hidden="1">{"'제10장(표)'!$A$5:$L$10"}</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 hidden="1">{#N/A,#N/A,FALSE,"혼합골재"}</definedName>
    <definedName name="넣러" localSheetId="7" hidden="1">{#N/A,#N/A,FALSE,"표지목차"}</definedName>
    <definedName name="넣러" hidden="1">{#N/A,#N/A,FALSE,"표지목차"}</definedName>
    <definedName name="노노" hidden="1">{#N/A,#N/A,FALSE,"단가표지"}</definedName>
    <definedName name="노노ㅗ" hidden="1">{#N/A,#N/A,FALSE,"단가표지"}</definedName>
    <definedName name="노르웨이R12">[25]데이타!$E$90</definedName>
    <definedName name="노르웨이R15">[25]데이타!$E$91</definedName>
    <definedName name="노르웨이R4">[25]데이타!$E$86</definedName>
    <definedName name="노르웨이R5">[25]데이타!$E$87</definedName>
    <definedName name="노르웨이R6">[25]데이타!$E$88</definedName>
    <definedName name="노르웨이R8">[25]데이타!$E$89</definedName>
    <definedName name="노무비보정" localSheetId="5">#REF!</definedName>
    <definedName name="노무비보정" localSheetId="11">#REF!</definedName>
    <definedName name="노무비보정" localSheetId="7">#REF!</definedName>
    <definedName name="노무비보정">#REF!</definedName>
    <definedName name="노원문화"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단가" localSheetId="3" hidden="1">{"SJ - 기본 보기",#N/A,FALSE,"공사별 외주견적"}</definedName>
    <definedName name="노임단가" localSheetId="9" hidden="1">{"SJ - 기본 보기",#N/A,FALSE,"공사별 외주견적"}</definedName>
    <definedName name="노임단가" localSheetId="7" hidden="1">{"SJ - 기본 보기",#N/A,FALSE,"공사별 외주견적"}</definedName>
    <definedName name="노임단가" hidden="1">{"SJ - 기본 보기",#N/A,FALSE,"공사별 외주견적"}</definedName>
    <definedName name="노임단가_1" hidden="1">{"SJ - 기본 보기",#N/A,FALSE,"공사별 외주견적"}</definedName>
    <definedName name="놓ㄹ노" localSheetId="7" hidden="1">{#N/A,#N/A,FALSE,"골재소요량";#N/A,#N/A,FALSE,"골재소요량"}</definedName>
    <definedName name="놓ㄹ노" hidden="1">{#N/A,#N/A,FALSE,"골재소요량";#N/A,#N/A,FALSE,"골재소요량"}</definedName>
    <definedName name="눈향L06">[25]데이타!$E$92</definedName>
    <definedName name="눈향L08">[25]데이타!$E$93</definedName>
    <definedName name="눈향L10">[25]데이타!$E$94</definedName>
    <definedName name="눈향L14">[25]데이타!$E$95</definedName>
    <definedName name="눈향L20">[25]데이타!$E$96</definedName>
    <definedName name="뉵ㅎㅅㄳㅁ" hidden="1">{#N/A,#N/A,FALSE,"혼합골재"}</definedName>
    <definedName name="느릅R10">[25]데이타!$E$100</definedName>
    <definedName name="느릅R4">[25]데이타!$E$97</definedName>
    <definedName name="느릅R5">[25]데이타!$E$98</definedName>
    <definedName name="느릅R8">[33]데이타!$E$99</definedName>
    <definedName name="느티R10">[33]데이타!$E$104</definedName>
    <definedName name="느티R12">[25]데이타!$E$105</definedName>
    <definedName name="느티R15">[25]데이타!$E$106</definedName>
    <definedName name="느티R18">[25]데이타!$E$107</definedName>
    <definedName name="느티R20">[25]데이타!$E$108</definedName>
    <definedName name="느티R25">[25]데이타!$E$109</definedName>
    <definedName name="느티R30">[25]데이타!$E$110</definedName>
    <definedName name="느티R5">[25]데이타!$E$101</definedName>
    <definedName name="느티R6">[25]데이타!$E$102</definedName>
    <definedName name="느티R8">[25]데이타!$E$103</definedName>
    <definedName name="는" hidden="1">{#N/A,#N/A,FALSE,"포장2"}</definedName>
    <definedName name="능소화R2">[25]데이타!$E$111</definedName>
    <definedName name="능소화R4">[25]데이타!$E$112</definedName>
    <definedName name="능소화R6">[25]데이타!$E$113</definedName>
    <definedName name="ㄶㅇㅀㄴㅇ" localSheetId="7" hidden="1">{#N/A,#N/A,FALSE,"표지목차"}</definedName>
    <definedName name="ㄶㅇㅀㄴㅇ" hidden="1">{#N/A,#N/A,FALSE,"표지목차"}</definedName>
    <definedName name="ㄷ" localSheetId="7" hidden="1">{#N/A,#N/A,TRUE,"토적및재료집계";#N/A,#N/A,TRUE,"토적및재료집계";#N/A,#N/A,TRUE,"단위량"}</definedName>
    <definedName name="ㄷ" hidden="1">{#N/A,#N/A,TRUE,"토적및재료집계";#N/A,#N/A,TRUE,"토적및재료집계";#N/A,#N/A,TRUE,"단위량"}</definedName>
    <definedName name="ㄷ_1" hidden="1">{#N/A,#N/A,TRUE,"토적및재료집계";#N/A,#N/A,TRUE,"토적및재료집계";#N/A,#N/A,TRUE,"단위량"}</definedName>
    <definedName name="ㄷ_2" hidden="1">{#N/A,#N/A,TRUE,"토적및재료집계";#N/A,#N/A,TRUE,"토적및재료집계";#N/A,#N/A,TRUE,"단위량"}</definedName>
    <definedName name="ㄷ_3" hidden="1">{#N/A,#N/A,TRUE,"토적및재료집계";#N/A,#N/A,TRUE,"토적및재료집계";#N/A,#N/A,TRUE,"단위량"}</definedName>
    <definedName name="ㄷ10" hidden="1">{#N/A,#N/A,FALSE,"단가표지"}</definedName>
    <definedName name="ㄷ11" hidden="1">{#N/A,#N/A,FALSE,"단가표지"}</definedName>
    <definedName name="ㄷ12" hidden="1">{#N/A,#N/A,FALSE,"골재소요량";#N/A,#N/A,FALSE,"골재소요량"}</definedName>
    <definedName name="ㄷ13" hidden="1">{#N/A,#N/A,FALSE,"조골재"}</definedName>
    <definedName name="ㄷ14" hidden="1">{#N/A,#N/A,FALSE,"표지목차"}</definedName>
    <definedName name="ㄷ15" hidden="1">{#N/A,#N/A,FALSE,"단가표지"}</definedName>
    <definedName name="ㄷ16" hidden="1">{#N/A,#N/A,FALSE,"운반시간"}</definedName>
    <definedName name="ㄷ17" hidden="1">{#N/A,#N/A,FALSE,"2~8번"}</definedName>
    <definedName name="ㄷ18" hidden="1">{#N/A,#N/A,FALSE,"골재소요량";#N/A,#N/A,FALSE,"골재소요량"}</definedName>
    <definedName name="ㄷ19" hidden="1">{#N/A,#N/A,FALSE,"혼합골재"}</definedName>
    <definedName name="ㄷ20" hidden="1">{#N/A,#N/A,FALSE,"골재소요량";#N/A,#N/A,FALSE,"골재소요량"}</definedName>
    <definedName name="ㄷ5" hidden="1">{#N/A,#N/A,FALSE,"단가표지"}</definedName>
    <definedName name="ㄷ6" hidden="1">{#N/A,#N/A,FALSE,"골재소요량";#N/A,#N/A,FALSE,"골재소요량"}</definedName>
    <definedName name="ㄷ6ㅓ" hidden="1">{"'용역비'!$A$4:$C$8"}</definedName>
    <definedName name="ㄷ7" hidden="1">{#N/A,#N/A,FALSE,"골재소요량";#N/A,#N/A,FALSE,"골재소요량"}</definedName>
    <definedName name="ㄷ8" hidden="1">{#N/A,#N/A,FALSE,"표지목차"}</definedName>
    <definedName name="ㄷ9" hidden="1">{#N/A,#N/A,TRUE,"토적및재료집계";#N/A,#N/A,TRUE,"토적및재료집계";#N/A,#N/A,TRUE,"단위량"}</definedName>
    <definedName name="ㄷㄱ" localSheetId="7" hidden="1">{#N/A,#N/A,FALSE,"단가표지"}</definedName>
    <definedName name="ㄷㄱ" hidden="1">{#N/A,#N/A,FALSE,"단가표지"}</definedName>
    <definedName name="ㄷㄱ1" hidden="1">{#N/A,#N/A,FALSE,"단가표지"}</definedName>
    <definedName name="ㄷㄱㄱㅈㅍㄷ" hidden="1">{#N/A,#N/A,FALSE,"골재소요량";#N/A,#N/A,FALSE,"골재소요량"}</definedName>
    <definedName name="ㄷㄱㄴㄴㅁ" hidden="1">{#N/A,#N/A,FALSE,"단가표지"}</definedName>
    <definedName name="ㄷㄱㄷㄱㄷㄱ" hidden="1">{"'용역비'!$A$4:$C$8"}</definedName>
    <definedName name="ㄷㄱㅈㅍ" hidden="1">{#N/A,#N/A,FALSE,"표지목차"}</definedName>
    <definedName name="ㄷㄱㅍㄷㄱ뮤" hidden="1">{#N/A,#N/A,FALSE,"2~8번"}</definedName>
    <definedName name="ㄷㄱㅍㅁㄷㄱ" hidden="1">{#N/A,#N/A,FALSE,"골재소요량";#N/A,#N/A,FALSE,"골재소요량"}</definedName>
    <definedName name="ㄷㄳㅅㄷㄱ" localSheetId="7" hidden="1">{#N/A,#N/A,FALSE,"2~8번"}</definedName>
    <definedName name="ㄷㄳㅅㄷㄱ" hidden="1">{#N/A,#N/A,FALSE,"2~8번"}</definedName>
    <definedName name="ㄷㄴㅁㄱㅇ" hidden="1">{#N/A,#N/A,FALSE,"골재소요량";#N/A,#N/A,FALSE,"골재소요량"}</definedName>
    <definedName name="ㄷㄷ" localSheetId="3" hidden="1">#REF!</definedName>
    <definedName name="ㄷㄷ" localSheetId="5" hidden="1">#REF!</definedName>
    <definedName name="ㄷㄷ" localSheetId="11" hidden="1">#REF!</definedName>
    <definedName name="ㄷㄷ" localSheetId="9" hidden="1">#REF!</definedName>
    <definedName name="ㄷㄷ" localSheetId="7" hidden="1">#REF!</definedName>
    <definedName name="ㄷㄷ" localSheetId="2" hidden="1">#REF!</definedName>
    <definedName name="ㄷㄷ" hidden="1">#REF!</definedName>
    <definedName name="ㄷㄷㄱㄱ" hidden="1">{"'용역비'!$A$4:$C$8"}</definedName>
    <definedName name="ㄷㄷㄷ" localSheetId="7" hidden="1">{#N/A,#N/A,FALSE,"운반시간"}</definedName>
    <definedName name="ㄷㄷㄷ" hidden="1">{#N/A,#N/A,FALSE,"운반시간"}</definedName>
    <definedName name="ㄷㄷㄷ1" hidden="1">{#N/A,#N/A,FALSE,"운반시간"}</definedName>
    <definedName name="ㄷㄷㄷㄷㄷㄷ" hidden="1">{#N/A,#N/A,FALSE,"운반시간"}</definedName>
    <definedName name="ㄷㄷㄷㄷㄷㄷㄷㄷㄷㄷㄷ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ㅈㅊㅍㅌㅋ" hidden="1">{#N/A,#N/A,FALSE,"조골재"}</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ㄹ" hidden="1">{#N/A,#N/A,FALSE,"단가표지"}</definedName>
    <definedName name="ㄷㅈㄱㄱ" hidden="1">{#N/A,#N/A,FALSE,"조골재"}</definedName>
    <definedName name="ㄷㅈㄱㄷㅈ" localSheetId="7" hidden="1">{#N/A,#N/A,FALSE,"혼합골재"}</definedName>
    <definedName name="ㄷㅈㄱㄷㅈ" hidden="1">{#N/A,#N/A,FALSE,"혼합골재"}</definedName>
    <definedName name="ㄷㅈㄹㄹㄷㄹㅇㄴㅇㄴㄹ" hidden="1">{#N/A,#N/A,FALSE,"조골재"}</definedName>
    <definedName name="ㄷㅈㅂㄱㅈㅂㄷㄱ" localSheetId="7" hidden="1">{#N/A,#N/A,FALSE,"골재소요량";#N/A,#N/A,FALSE,"골재소요량"}</definedName>
    <definedName name="ㄷㅈㅂㄱㅈㅂㄷㄱ" hidden="1">{#N/A,#N/A,FALSE,"골재소요량";#N/A,#N/A,FALSE,"골재소요량"}</definedName>
    <definedName name="ㄷㅈㅈㄱㄷㄱㄷㅈ" hidden="1">{#N/A,#N/A,FALSE,"운반시간"}</definedName>
    <definedName name="ㄷㅈㅍㄱㄷㅈㄱ" hidden="1">{#N/A,#N/A,FALSE,"2~8번"}</definedName>
    <definedName name="ㄷㅍㅂ" hidden="1">{"'용역비'!$A$4:$C$8"}</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localSheetId="5" hidden="1">#REF!</definedName>
    <definedName name="ㄷㅎㄹㅇ" localSheetId="11" hidden="1">#REF!</definedName>
    <definedName name="ㄷㅎㄹㅇ" localSheetId="9" hidden="1">#REF!</definedName>
    <definedName name="ㄷㅎㄹㅇ" localSheetId="2" hidden="1">#REF!</definedName>
    <definedName name="ㄷㅎㄹㅇ" hidden="1">#REF!</definedName>
    <definedName name="다목적실수량산출서" hidden="1">{#N/A,#N/A,FALSE,"월공사비집계표양식 (7)";#N/A,#N/A,FALSE,"월공사비집계표양식 (7)"}</definedName>
    <definedName name="다사" localSheetId="11" hidden="1">#REF!</definedName>
    <definedName name="다사" hidden="1">#REF!</definedName>
    <definedName name="다짐계수">0.875</definedName>
    <definedName name="단ㄱ" hidden="1">{#N/A,#N/A,FALSE,"전력간선"}</definedName>
    <definedName name="단가" localSheetId="5">#REF!</definedName>
    <definedName name="단가" localSheetId="11">#REF!</definedName>
    <definedName name="단가" localSheetId="7">#REF!</definedName>
    <definedName name="단가">#REF!</definedName>
    <definedName name="단가1" hidden="1">{"'단계별시설공사비'!$A$3:$K$51"}</definedName>
    <definedName name="단가조사자료"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위중량">2.5</definedName>
    <definedName name="달래강돌">13326</definedName>
    <definedName name="담쟁이L03">[25]데이타!$E$114</definedName>
    <definedName name="대구경천공"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항"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비표2" localSheetId="3" hidden="1">{#N/A,#N/A,FALSE,"증감대비표";#N/A,#N/A,FALSE,"결의서";#N/A,#N/A,FALSE,"내역서";#N/A,#N/A,FALSE,"도급예상"}</definedName>
    <definedName name="대비표2" localSheetId="9" hidden="1">{#N/A,#N/A,FALSE,"증감대비표";#N/A,#N/A,FALSE,"결의서";#N/A,#N/A,FALSE,"내역서";#N/A,#N/A,FALSE,"도급예상"}</definedName>
    <definedName name="대비표2" localSheetId="10" hidden="1">{#N/A,#N/A,FALSE,"증감대비표";#N/A,#N/A,FALSE,"결의서";#N/A,#N/A,FALSE,"내역서";#N/A,#N/A,FALSE,"도급예상"}</definedName>
    <definedName name="대비표2" localSheetId="7" hidden="1">{#N/A,#N/A,FALSE,"증감대비표";#N/A,#N/A,FALSE,"결의서";#N/A,#N/A,FALSE,"내역서";#N/A,#N/A,FALSE,"도급예상"}</definedName>
    <definedName name="대비표2" hidden="1">{#N/A,#N/A,FALSE,"증감대비표";#N/A,#N/A,FALSE,"결의서";#N/A,#N/A,FALSE,"내역서";#N/A,#N/A,FALSE,"도급예상"}</definedName>
    <definedName name="대상" hidden="1">{"'제10장(표)'!$A$5:$L$10"}</definedName>
    <definedName name="대왕참R10">[25]데이타!$E$118</definedName>
    <definedName name="대왕참R4">[25]데이타!$E$115</definedName>
    <definedName name="대왕참R6">[25]데이타!$E$116</definedName>
    <definedName name="대왕참R8">[25]데이타!$E$117</definedName>
    <definedName name="대운반비" localSheetId="11" hidden="1">#REF!</definedName>
    <definedName name="대운반비" hidden="1">#REF!</definedName>
    <definedName name="대추R10">[25]데이타!$E$123</definedName>
    <definedName name="대추R4">[25]데이타!$E$119</definedName>
    <definedName name="대추R5">[25]데이타!$E$120</definedName>
    <definedName name="대추R6">[25]데이타!$E$121</definedName>
    <definedName name="대추R8">[25]데이타!$E$122</definedName>
    <definedName name="대한" hidden="1">{"'제10장(표)'!$A$5:$L$10"}</definedName>
    <definedName name="대화갑지" hidden="1">{#N/A,#N/A,FALSE,"CCTV"}</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워" hidden="1">{"'제10장(표)'!$A$5:$L$10"}</definedName>
    <definedName name="덕" hidden="1">{#N/A,#N/A,FALSE,"포장2"}</definedName>
    <definedName name="덕호" hidden="1">{#N/A,#N/A,FALSE,"포장2"}</definedName>
    <definedName name="덤프트럭대기시간">[40]덤프트럭계수!$P$2:$Q$4</definedName>
    <definedName name="덤프트럭적하시간">[40]덤프트럭계수!$K$2:$L$19</definedName>
    <definedName name="덩굴장미3">[25]데이타!$E$128</definedName>
    <definedName name="덩굴장미4">[25]데이타!$E$129</definedName>
    <definedName name="덩굴장미5">[25]데이타!$E$130</definedName>
    <definedName name="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 localSheetId="3" hidden="1">{#N/A,#N/A,FALSE,"증감대비표";#N/A,#N/A,FALSE,"결의서";#N/A,#N/A,FALSE,"내역서";#N/A,#N/A,FALSE,"도급예상"}</definedName>
    <definedName name="도급" localSheetId="9" hidden="1">{#N/A,#N/A,FALSE,"증감대비표";#N/A,#N/A,FALSE,"결의서";#N/A,#N/A,FALSE,"내역서";#N/A,#N/A,FALSE,"도급예상"}</definedName>
    <definedName name="도급" localSheetId="10" hidden="1">{#N/A,#N/A,FALSE,"증감대비표";#N/A,#N/A,FALSE,"결의서";#N/A,#N/A,FALSE,"내역서";#N/A,#N/A,FALSE,"도급예상"}</definedName>
    <definedName name="도급" localSheetId="7" hidden="1">{#N/A,#N/A,FALSE,"증감대비표";#N/A,#N/A,FALSE,"결의서";#N/A,#N/A,FALSE,"내역서";#N/A,#N/A,FALSE,"도급예상"}</definedName>
    <definedName name="도급" hidden="1">{#N/A,#N/A,FALSE,"증감대비표";#N/A,#N/A,FALSE,"결의서";#N/A,#N/A,FALSE,"내역서";#N/A,#N/A,FALSE,"도급예상"}</definedName>
    <definedName name="도급공사비" localSheetId="5">'[41]2공구산출내역'!#REF!</definedName>
    <definedName name="도급공사비" localSheetId="11">'[41]2공구산출내역'!#REF!</definedName>
    <definedName name="도급공사비" localSheetId="7">'[41]2공구산출내역'!#REF!</definedName>
    <definedName name="도급공사비">'[41]2공구산출내역'!#REF!</definedName>
    <definedName name="도급내역111" localSheetId="3" hidden="1">{#N/A,#N/A,FALSE,"결의서";#N/A,#N/A,FALSE,"내역서";#N/A,#N/A,FALSE,"비목별예상공사";#N/A,#N/A,FALSE,"도급예상";#N/A,#N/A,FALSE,"산출내역"}</definedName>
    <definedName name="도급내역111" localSheetId="9" hidden="1">{#N/A,#N/A,FALSE,"결의서";#N/A,#N/A,FALSE,"내역서";#N/A,#N/A,FALSE,"비목별예상공사";#N/A,#N/A,FALSE,"도급예상";#N/A,#N/A,FALSE,"산출내역"}</definedName>
    <definedName name="도급내역111" localSheetId="10" hidden="1">{#N/A,#N/A,FALSE,"결의서";#N/A,#N/A,FALSE,"내역서";#N/A,#N/A,FALSE,"비목별예상공사";#N/A,#N/A,FALSE,"도급예상";#N/A,#N/A,FALSE,"산출내역"}</definedName>
    <definedName name="도급내역111" localSheetId="7" hidden="1">{#N/A,#N/A,FALSE,"결의서";#N/A,#N/A,FALSE,"내역서";#N/A,#N/A,FALSE,"비목별예상공사";#N/A,#N/A,FALSE,"도급예상";#N/A,#N/A,FALSE,"산출내역"}</definedName>
    <definedName name="도급내역111" hidden="1">{#N/A,#N/A,FALSE,"결의서";#N/A,#N/A,FALSE,"내역서";#N/A,#N/A,FALSE,"비목별예상공사";#N/A,#N/A,FALSE,"도급예상";#N/A,#N/A,FALSE,"산출내역"}</definedName>
    <definedName name="도급내역2" localSheetId="3" hidden="1">{#N/A,#N/A,FALSE,"증감대비표";#N/A,#N/A,FALSE,"결의서";#N/A,#N/A,FALSE,"내역서";#N/A,#N/A,FALSE,"도급예상"}</definedName>
    <definedName name="도급내역2" localSheetId="9" hidden="1">{#N/A,#N/A,FALSE,"증감대비표";#N/A,#N/A,FALSE,"결의서";#N/A,#N/A,FALSE,"내역서";#N/A,#N/A,FALSE,"도급예상"}</definedName>
    <definedName name="도급내역2" localSheetId="10" hidden="1">{#N/A,#N/A,FALSE,"증감대비표";#N/A,#N/A,FALSE,"결의서";#N/A,#N/A,FALSE,"내역서";#N/A,#N/A,FALSE,"도급예상"}</definedName>
    <definedName name="도급내역2" localSheetId="7" hidden="1">{#N/A,#N/A,FALSE,"증감대비표";#N/A,#N/A,FALSE,"결의서";#N/A,#N/A,FALSE,"내역서";#N/A,#N/A,FALSE,"도급예상"}</definedName>
    <definedName name="도급내역2" hidden="1">{#N/A,#N/A,FALSE,"증감대비표";#N/A,#N/A,FALSE,"결의서";#N/A,#N/A,FALSE,"내역서";#N/A,#N/A,FALSE,"도급예상"}</definedName>
    <definedName name="도급대비" localSheetId="3" hidden="1">{#N/A,#N/A,FALSE,"신청통보";#N/A,#N/A,FALSE,"기성확인서";#N/A,#N/A,FALSE,"기성내역서"}</definedName>
    <definedName name="도급대비" localSheetId="9" hidden="1">{#N/A,#N/A,FALSE,"신청통보";#N/A,#N/A,FALSE,"기성확인서";#N/A,#N/A,FALSE,"기성내역서"}</definedName>
    <definedName name="도급대비" localSheetId="10" hidden="1">{#N/A,#N/A,FALSE,"신청통보";#N/A,#N/A,FALSE,"기성확인서";#N/A,#N/A,FALSE,"기성내역서"}</definedName>
    <definedName name="도급대비" localSheetId="7" hidden="1">{#N/A,#N/A,FALSE,"신청통보";#N/A,#N/A,FALSE,"기성확인서";#N/A,#N/A,FALSE,"기성내역서"}</definedName>
    <definedName name="도급대비" hidden="1">{#N/A,#N/A,FALSE,"신청통보";#N/A,#N/A,FALSE,"기성확인서";#N/A,#N/A,FALSE,"기성내역서"}</definedName>
    <definedName name="도급대비2" localSheetId="3" hidden="1">{#N/A,#N/A,FALSE,"신청통보";#N/A,#N/A,FALSE,"기성확인서";#N/A,#N/A,FALSE,"기성내역서"}</definedName>
    <definedName name="도급대비2" localSheetId="9" hidden="1">{#N/A,#N/A,FALSE,"신청통보";#N/A,#N/A,FALSE,"기성확인서";#N/A,#N/A,FALSE,"기성내역서"}</definedName>
    <definedName name="도급대비2" localSheetId="10" hidden="1">{#N/A,#N/A,FALSE,"신청통보";#N/A,#N/A,FALSE,"기성확인서";#N/A,#N/A,FALSE,"기성내역서"}</definedName>
    <definedName name="도급대비2" localSheetId="7" hidden="1">{#N/A,#N/A,FALSE,"신청통보";#N/A,#N/A,FALSE,"기성확인서";#N/A,#N/A,FALSE,"기성내역서"}</definedName>
    <definedName name="도급대비2" hidden="1">{#N/A,#N/A,FALSE,"신청통보";#N/A,#N/A,FALSE,"기성확인서";#N/A,#N/A,FALSE,"기성내역서"}</definedName>
    <definedName name="도급대비표" localSheetId="3" hidden="1">{#N/A,#N/A,FALSE,"결의서";#N/A,#N/A,FALSE,"내역서";#N/A,#N/A,FALSE,"도급예상";#N/A,#N/A,FALSE,"시방서"}</definedName>
    <definedName name="도급대비표" localSheetId="9" hidden="1">{#N/A,#N/A,FALSE,"결의서";#N/A,#N/A,FALSE,"내역서";#N/A,#N/A,FALSE,"도급예상";#N/A,#N/A,FALSE,"시방서"}</definedName>
    <definedName name="도급대비표" localSheetId="10" hidden="1">{#N/A,#N/A,FALSE,"결의서";#N/A,#N/A,FALSE,"내역서";#N/A,#N/A,FALSE,"도급예상";#N/A,#N/A,FALSE,"시방서"}</definedName>
    <definedName name="도급대비표" localSheetId="7" hidden="1">{#N/A,#N/A,FALSE,"결의서";#N/A,#N/A,FALSE,"내역서";#N/A,#N/A,FALSE,"도급예상";#N/A,#N/A,FALSE,"시방서"}</definedName>
    <definedName name="도급대비표" hidden="1">{#N/A,#N/A,FALSE,"결의서";#N/A,#N/A,FALSE,"내역서";#N/A,#N/A,FALSE,"도급예상";#N/A,#N/A,FALSE,"시방서"}</definedName>
    <definedName name="도급대비표1" localSheetId="3" hidden="1">{#N/A,#N/A,FALSE,"결의서";#N/A,#N/A,FALSE,"내역서";#N/A,#N/A,FALSE,"도급예상";#N/A,#N/A,FALSE,"시방서"}</definedName>
    <definedName name="도급대비표1" localSheetId="9" hidden="1">{#N/A,#N/A,FALSE,"결의서";#N/A,#N/A,FALSE,"내역서";#N/A,#N/A,FALSE,"도급예상";#N/A,#N/A,FALSE,"시방서"}</definedName>
    <definedName name="도급대비표1" localSheetId="10" hidden="1">{#N/A,#N/A,FALSE,"결의서";#N/A,#N/A,FALSE,"내역서";#N/A,#N/A,FALSE,"도급예상";#N/A,#N/A,FALSE,"시방서"}</definedName>
    <definedName name="도급대비표1" localSheetId="7" hidden="1">{#N/A,#N/A,FALSE,"결의서";#N/A,#N/A,FALSE,"내역서";#N/A,#N/A,FALSE,"도급예상";#N/A,#N/A,FALSE,"시방서"}</definedName>
    <definedName name="도급대비표1" hidden="1">{#N/A,#N/A,FALSE,"결의서";#N/A,#N/A,FALSE,"내역서";#N/A,#N/A,FALSE,"도급예상";#N/A,#N/A,FALSE,"시방서"}</definedName>
    <definedName name="도급대비표3" localSheetId="3" hidden="1">{#N/A,#N/A,FALSE,"증감대비표";#N/A,#N/A,FALSE,"결의서";#N/A,#N/A,FALSE,"내역서";#N/A,#N/A,FALSE,"도급예상"}</definedName>
    <definedName name="도급대비표3" localSheetId="9" hidden="1">{#N/A,#N/A,FALSE,"증감대비표";#N/A,#N/A,FALSE,"결의서";#N/A,#N/A,FALSE,"내역서";#N/A,#N/A,FALSE,"도급예상"}</definedName>
    <definedName name="도급대비표3" localSheetId="10" hidden="1">{#N/A,#N/A,FALSE,"증감대비표";#N/A,#N/A,FALSE,"결의서";#N/A,#N/A,FALSE,"내역서";#N/A,#N/A,FALSE,"도급예상"}</definedName>
    <definedName name="도급대비표3" localSheetId="7" hidden="1">{#N/A,#N/A,FALSE,"증감대비표";#N/A,#N/A,FALSE,"결의서";#N/A,#N/A,FALSE,"내역서";#N/A,#N/A,FALSE,"도급예상"}</definedName>
    <definedName name="도급대비표3" hidden="1">{#N/A,#N/A,FALSE,"증감대비표";#N/A,#N/A,FALSE,"결의서";#N/A,#N/A,FALSE,"내역서";#N/A,#N/A,FALSE,"도급예상"}</definedName>
    <definedName name="도급반영확인서" localSheetId="3" hidden="1">{#N/A,#N/A,FALSE,"신청통보";#N/A,#N/A,FALSE,"기성확인서";#N/A,#N/A,FALSE,"기성내역서"}</definedName>
    <definedName name="도급반영확인서" localSheetId="9" hidden="1">{#N/A,#N/A,FALSE,"신청통보";#N/A,#N/A,FALSE,"기성확인서";#N/A,#N/A,FALSE,"기성내역서"}</definedName>
    <definedName name="도급반영확인서" localSheetId="10" hidden="1">{#N/A,#N/A,FALSE,"신청통보";#N/A,#N/A,FALSE,"기성확인서";#N/A,#N/A,FALSE,"기성내역서"}</definedName>
    <definedName name="도급반영확인서" localSheetId="7" hidden="1">{#N/A,#N/A,FALSE,"신청통보";#N/A,#N/A,FALSE,"기성확인서";#N/A,#N/A,FALSE,"기성내역서"}</definedName>
    <definedName name="도급반영확인서" hidden="1">{#N/A,#N/A,FALSE,"신청통보";#N/A,#N/A,FALSE,"기성확인서";#N/A,#N/A,FALSE,"기성내역서"}</definedName>
    <definedName name="도급예상1" localSheetId="3" hidden="1">{#N/A,#N/A,FALSE,"결의서";#N/A,#N/A,FALSE,"내역서";#N/A,#N/A,FALSE,"도급예상";#N/A,#N/A,FALSE,"시방서"}</definedName>
    <definedName name="도급예상1" localSheetId="9" hidden="1">{#N/A,#N/A,FALSE,"결의서";#N/A,#N/A,FALSE,"내역서";#N/A,#N/A,FALSE,"도급예상";#N/A,#N/A,FALSE,"시방서"}</definedName>
    <definedName name="도급예상1" localSheetId="10" hidden="1">{#N/A,#N/A,FALSE,"결의서";#N/A,#N/A,FALSE,"내역서";#N/A,#N/A,FALSE,"도급예상";#N/A,#N/A,FALSE,"시방서"}</definedName>
    <definedName name="도급예상1" localSheetId="7" hidden="1">{#N/A,#N/A,FALSE,"결의서";#N/A,#N/A,FALSE,"내역서";#N/A,#N/A,FALSE,"도급예상";#N/A,#N/A,FALSE,"시방서"}</definedName>
    <definedName name="도급예상1" hidden="1">{#N/A,#N/A,FALSE,"결의서";#N/A,#N/A,FALSE,"내역서";#N/A,#N/A,FALSE,"도급예상";#N/A,#N/A,FALSE,"시방서"}</definedName>
    <definedName name="도급표" localSheetId="3" hidden="1">{#N/A,#N/A,FALSE,"신청통보";#N/A,#N/A,FALSE,"기성확인서";#N/A,#N/A,FALSE,"기성내역서"}</definedName>
    <definedName name="도급표" localSheetId="9" hidden="1">{#N/A,#N/A,FALSE,"신청통보";#N/A,#N/A,FALSE,"기성확인서";#N/A,#N/A,FALSE,"기성내역서"}</definedName>
    <definedName name="도급표" localSheetId="10" hidden="1">{#N/A,#N/A,FALSE,"신청통보";#N/A,#N/A,FALSE,"기성확인서";#N/A,#N/A,FALSE,"기성내역서"}</definedName>
    <definedName name="도급표" localSheetId="7" hidden="1">{#N/A,#N/A,FALSE,"신청통보";#N/A,#N/A,FALSE,"기성확인서";#N/A,#N/A,FALSE,"기성내역서"}</definedName>
    <definedName name="도급표" hidden="1">{#N/A,#N/A,FALSE,"신청통보";#N/A,#N/A,FALSE,"기성확인서";#N/A,#N/A,FALSE,"기성내역서"}</definedName>
    <definedName name="도급확인서" localSheetId="3" hidden="1">{#N/A,#N/A,FALSE,"신청통보";#N/A,#N/A,FALSE,"기성확인서";#N/A,#N/A,FALSE,"기성내역서"}</definedName>
    <definedName name="도급확인서" localSheetId="9" hidden="1">{#N/A,#N/A,FALSE,"신청통보";#N/A,#N/A,FALSE,"기성확인서";#N/A,#N/A,FALSE,"기성내역서"}</definedName>
    <definedName name="도급확인서" localSheetId="10" hidden="1">{#N/A,#N/A,FALSE,"신청통보";#N/A,#N/A,FALSE,"기성확인서";#N/A,#N/A,FALSE,"기성내역서"}</definedName>
    <definedName name="도급확인서" localSheetId="7" hidden="1">{#N/A,#N/A,FALSE,"신청통보";#N/A,#N/A,FALSE,"기성확인서";#N/A,#N/A,FALSE,"기성내역서"}</definedName>
    <definedName name="도급확인서" hidden="1">{#N/A,#N/A,FALSE,"신청통보";#N/A,#N/A,FALSE,"기성확인서";#N/A,#N/A,FALSE,"기성내역서"}</definedName>
    <definedName name="도로표지2" localSheetId="7" hidden="1">{#N/A,#N/A,FALSE,"전력간선"}</definedName>
    <definedName name="도로표지2" hidden="1">{#N/A,#N/A,FALSE,"전력간선"}</definedName>
    <definedName name="도로표지2_1" hidden="1">{#N/A,#N/A,FALSE,"전력간선"}</definedName>
    <definedName name="도로표지2_2" hidden="1">{#N/A,#N/A,FALSE,"전력간선"}</definedName>
    <definedName name="도로표지2_3" hidden="1">{#N/A,#N/A,FALSE,"전력간선"}</definedName>
    <definedName name="도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_1" hidden="1">{"'제10장(표)'!$A$5:$L$10"}</definedName>
    <definedName name="도시_2" hidden="1">{"'제10장(표)'!$A$5:$L$10"}</definedName>
    <definedName name="도시_3" hidden="1">{"'제10장(표)'!$A$5:$L$10"}</definedName>
    <definedName name="도시경관계획" hidden="1">{"'제10장(표)'!$A$5:$L$10"}</definedName>
    <definedName name="도시경관계획_1" hidden="1">{"'제10장(표)'!$A$5:$L$10"}</definedName>
    <definedName name="도시경관계획_2" hidden="1">{"'제10장(표)'!$A$5:$L$10"}</definedName>
    <definedName name="도시경관계획_3" hidden="1">{"'제10장(표)'!$A$5:$L$10"}</definedName>
    <definedName name="도시관리" localSheetId="7" hidden="1">{#N/A,#N/A,TRUE,"대가1"}</definedName>
    <definedName name="도시관리" hidden="1">{#N/A,#N/A,TRUE,"대가1"}</definedName>
    <definedName name="도시관리계획" localSheetId="7" hidden="1">{#N/A,#N/A,FALSE,"이정표"}</definedName>
    <definedName name="도시관리계획" hidden="1">{#N/A,#N/A,FALSE,"이정표"}</definedName>
    <definedName name="도장공" localSheetId="5">[29]기본단가표!#REF!</definedName>
    <definedName name="도장공" localSheetId="11">[29]기본단가표!#REF!</definedName>
    <definedName name="도장공" localSheetId="7">[29]기본단가표!#REF!</definedName>
    <definedName name="도장공">[29]기본단가표!#REF!</definedName>
    <definedName name="독수리" localSheetId="5" hidden="1">#REF!</definedName>
    <definedName name="독수리" localSheetId="11" hidden="1">#REF!</definedName>
    <definedName name="독수리" localSheetId="9" hidden="1">#REF!</definedName>
    <definedName name="독수리" localSheetId="10" hidden="1">#REF!</definedName>
    <definedName name="독수리" localSheetId="7" hidden="1">#REF!</definedName>
    <definedName name="독수리" hidden="1">#REF!</definedName>
    <definedName name="독일가문비1206">[25]데이타!$E$131</definedName>
    <definedName name="독일가문비1508">[25]데이타!$E$132</definedName>
    <definedName name="독일가문비2010">[25]데이타!$E$133</definedName>
    <definedName name="독일가문비2512">[25]데이타!$E$134</definedName>
    <definedName name="독일가문비3015">[25]데이타!$E$135</definedName>
    <definedName name="독일가문비3518">[25]데이타!$E$136</definedName>
    <definedName name="돈나무0504">[25]데이타!$E$137</definedName>
    <definedName name="돈나무0805">[25]데이타!$E$138</definedName>
    <definedName name="돈나무1007">[25]데이타!$E$139</definedName>
    <definedName name="돈나무1210">[25]데이타!$E$140</definedName>
    <definedName name="동" hidden="1">{"'용역비'!$A$4:$C$8"}</definedName>
    <definedName name="동광건설" hidden="1">{#N/A,#N/A,FALSE,"골재소요량";#N/A,#N/A,FALSE,"골재소요량"}</definedName>
    <definedName name="동두천" hidden="1">{"'용역비'!$A$4:$C$8"}</definedName>
    <definedName name="동백1002">[25]데이타!$E$141</definedName>
    <definedName name="동백1204">[25]데이타!$E$142</definedName>
    <definedName name="동백1506">[25]데이타!$E$143</definedName>
    <definedName name="동백1808">[25]데이타!$E$144</definedName>
    <definedName name="동화" hidden="1">{"'관경확장'!$A$79:$M$98","'관경확장'!$A$54:$M$78"}</definedName>
    <definedName name="됴ㅠ굑ㅇ" hidden="1">{#N/A,#N/A,FALSE,"운반시간"}</definedName>
    <definedName name="등R2">[25]데이타!$E$156</definedName>
    <definedName name="등R4">[25]데이타!$E$157</definedName>
    <definedName name="등R6">[25]데이타!$E$158</definedName>
    <definedName name="등R8">[25]데이타!$E$159</definedName>
    <definedName name="디" hidden="1">{#N/A,#N/A,FALSE,"견적갑지";#N/A,#N/A,FALSE,"총괄표";#N/A,#N/A,FALSE,"철골공사";#N/A,#N/A,FALSE,"토목공사";#N/A,#N/A,FALSE,"판넬전기공사"}</definedName>
    <definedName name="때죽R10">[25]데이타!$E$127</definedName>
    <definedName name="때죽R4">[25]데이타!$E$124</definedName>
    <definedName name="때죽R6">[25]데이타!$E$125</definedName>
    <definedName name="때죽R8">[25]데이타!$E$126</definedName>
    <definedName name="ㄹ" localSheetId="7" hidden="1">{#N/A,#N/A,TRUE,"토적및재료집계";#N/A,#N/A,TRUE,"토적및재료집계";#N/A,#N/A,TRUE,"단위량"}</definedName>
    <definedName name="ㄹ" hidden="1">{#N/A,#N/A,TRUE,"토적및재료집계";#N/A,#N/A,TRUE,"토적및재료집계";#N/A,#N/A,TRUE,"단위량"}</definedName>
    <definedName name="ㄹ_1" hidden="1">{#N/A,#N/A,TRUE,"토적및재료집계";#N/A,#N/A,TRUE,"토적및재료집계";#N/A,#N/A,TRUE,"단위량"}</definedName>
    <definedName name="ㄹ_2" hidden="1">{#N/A,#N/A,TRUE,"토적및재료집계";#N/A,#N/A,TRUE,"토적및재료집계";#N/A,#N/A,TRUE,"단위량"}</definedName>
    <definedName name="ㄹ_3" hidden="1">{#N/A,#N/A,TRUE,"토적및재료집계";#N/A,#N/A,TRUE,"토적및재료집계";#N/A,#N/A,TRUE,"단위량"}</definedName>
    <definedName name="ㄹㄴ" localSheetId="11" hidden="1">#REF!</definedName>
    <definedName name="ㄹㄴ" hidden="1">#REF!</definedName>
    <definedName name="ㄹㄴㅇㄻㄴ" localSheetId="7" hidden="1">{#N/A,#N/A,FALSE,"단가표지"}</definedName>
    <definedName name="ㄹㄴㅇㄻㄴ" hidden="1">{#N/A,#N/A,FALSE,"단가표지"}</definedName>
    <definedName name="ㄹㄴ웋" localSheetId="7" hidden="1">{#N/A,#N/A,FALSE,"운반시간"}</definedName>
    <definedName name="ㄹㄴ웋" hidden="1">{#N/A,#N/A,FALSE,"운반시간"}</definedName>
    <definedName name="ㄹ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7" hidden="1">{#N/A,#N/A,FALSE,"구조1"}</definedName>
    <definedName name="ㄹㄹ" hidden="1">{#N/A,#N/A,FALSE,"구조1"}</definedName>
    <definedName name="ㄹㄹㄹ" localSheetId="3" hidden="1">#REF!</definedName>
    <definedName name="ㄹㄹㄹ" localSheetId="5" hidden="1">#REF!</definedName>
    <definedName name="ㄹㄹㄹ" localSheetId="11" hidden="1">#REF!</definedName>
    <definedName name="ㄹㄹㄹ" localSheetId="9" hidden="1">#REF!</definedName>
    <definedName name="ㄹㄹㄹ" localSheetId="10" hidden="1">#REF!</definedName>
    <definedName name="ㄹㄹㄹ" localSheetId="4" hidden="1">#REF!</definedName>
    <definedName name="ㄹㄹㄹ" localSheetId="7" hidden="1">#REF!</definedName>
    <definedName name="ㄹㄹㄹ" localSheetId="2" hidden="1">#REF!</definedName>
    <definedName name="ㄹㄹㄹ" hidden="1">#REF!</definedName>
    <definedName name="ㄹㄹ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ㅈㄹ" hidden="1">{#N/A,#N/A,FALSE,"혼합골재"}</definedName>
    <definedName name="ㄹㄹ로" hidden="1">{#N/A,#N/A,FALSE,"골재소요량";#N/A,#N/A,FALSE,"골재소요량"}</definedName>
    <definedName name="ㄹㄹㅇㄴ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ㄹㅇㄴㄹㅇㄴㅇㄴ" localSheetId="5" hidden="1">#REF!</definedName>
    <definedName name="ㄹㄹㅇㄹㅇㄴㄹㅇㄴㅇㄴ" localSheetId="11" hidden="1">#REF!</definedName>
    <definedName name="ㄹㄹㅇㄹㅇㄴㄹㅇㄴㅇㄴ" localSheetId="7" hidden="1">#REF!</definedName>
    <definedName name="ㄹㄹㅇㄹㅇㄴㄹㅇㄴㅇㄴ" hidden="1">#REF!</definedName>
    <definedName name="ㄹㅇ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ㄹ" hidden="1">{"'산출근거'!$B$4:$D$8"}</definedName>
    <definedName name="ㄹㅇㄶ" localSheetId="11" hidden="1">#REF!</definedName>
    <definedName name="ㄹㅇㄶ" hidden="1">#REF!</definedName>
    <definedName name="ㄹㅇㄶ옿" hidden="1">'[42]N賃率-職'!$I$5:$I$30</definedName>
    <definedName name="ㄹㅇㄹ" localSheetId="7" hidden="1">{#N/A,#N/A,FALSE,"혼합골재"}</definedName>
    <definedName name="ㄹㅇㄹ" hidden="1">{#N/A,#N/A,FALSE,"혼합골재"}</definedName>
    <definedName name="ㄹㅇㄹㄷㅈㅍ" hidden="1">{#N/A,#N/A,FALSE,"혼합골재"}</definedName>
    <definedName name="ㄹㅇㄹㅇ" localSheetId="11" hidden="1">#REF!</definedName>
    <definedName name="ㄹㅇㄹㅇ" hidden="1">#REF!</definedName>
    <definedName name="ㄹㅇㄹㅇㄹㄴㅇㄹ" localSheetId="5" hidden="1">#REF!</definedName>
    <definedName name="ㄹㅇㄹㅇㄹㄴㅇㄹ" localSheetId="11" hidden="1">#REF!</definedName>
    <definedName name="ㄹㅇㄹㅇㄹㄴㅇㄹ" localSheetId="7" hidden="1">#REF!</definedName>
    <definedName name="ㄹㅇㄹㅇㄹㄴㅇㄹ" hidden="1">#REF!</definedName>
    <definedName name="ㄹㅇㄹㅇㄹㅇㄹㅇ" hidden="1">{#N/A,#N/A,FALSE,"조골재"}</definedName>
    <definedName name="ㄹㅇㄹㅈㄷㅊ" hidden="1">'[24]98수문일위'!$A$1:$P$2004</definedName>
    <definedName name="ㄹㅇㅁㄴ" localSheetId="11" hidden="1">#REF!</definedName>
    <definedName name="ㄹㅇㅁㄴ" hidden="1">#REF!</definedName>
    <definedName name="ㄹㅇㅇ" hidden="1">{#N/A,#N/A,FALSE,"배수2"}</definedName>
    <definedName name="ㄹㅇ퓨ㅓㅜㅏㅗㅜㅠㅅ퐇휴ㅗㅎ" hidden="1">{#N/A,#N/A,FALSE,"조골재"}</definedName>
    <definedName name="ㄹㅇㅎㄴㅇ" localSheetId="7" hidden="1">{#N/A,#N/A,FALSE,"조골재"}</definedName>
    <definedName name="ㄹㅇㅎㄴㅇ" hidden="1">{#N/A,#N/A,FALSE,"조골재"}</definedName>
    <definedName name="ㄹㅇㅎㅇㅀ" localSheetId="7" hidden="1">{#N/A,#N/A,FALSE,"부대2"}</definedName>
    <definedName name="ㄹㅇㅎㅇㅀ" hidden="1">{#N/A,#N/A,FALSE,"부대2"}</definedName>
    <definedName name="ㄹ허ㅗ" localSheetId="7" hidden="1">{#N/A,#N/A,FALSE,"이정표"}</definedName>
    <definedName name="ㄹ허ㅗ" hidden="1">{#N/A,#N/A,FALSE,"이정표"}</definedName>
    <definedName name="ㄹ호" localSheetId="3" hidden="1">#REF!</definedName>
    <definedName name="ㄹ호" localSheetId="5" hidden="1">#REF!</definedName>
    <definedName name="ㄹ호" localSheetId="11" hidden="1">#REF!</definedName>
    <definedName name="ㄹ호" localSheetId="9" hidden="1">#REF!</definedName>
    <definedName name="ㄹ호" localSheetId="10" hidden="1">#REF!</definedName>
    <definedName name="ㄹ호" localSheetId="4" hidden="1">#REF!</definedName>
    <definedName name="ㄹ호" localSheetId="7" hidden="1">#REF!</definedName>
    <definedName name="ㄹ호" hidden="1">#REF!</definedName>
    <definedName name="ㄹ홓ㄹ" localSheetId="7" hidden="1">{#N/A,#N/A,FALSE,"조골재"}</definedName>
    <definedName name="ㄹ홓ㄹ" hidden="1">{#N/A,#N/A,FALSE,"조골재"}</definedName>
    <definedName name="라먄" hidden="1">{"'용역비'!$A$4:$C$8"}</definedName>
    <definedName name="라ㅓ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허ㅗ하" hidden="1">{"'자리배치도'!$AG$1:$CI$28"}</definedName>
    <definedName name="롤러유효다짐폭다짐속도" localSheetId="5">#REF!</definedName>
    <definedName name="롤러유효다짐폭다짐속도" localSheetId="11">#REF!</definedName>
    <definedName name="롤러유효다짐폭다짐속도" localSheetId="7">#REF!</definedName>
    <definedName name="롤러유효다짐폭다짐속도">#REF!</definedName>
    <definedName name="롱" localSheetId="7" hidden="1">{#N/A,#N/A,FALSE,"배수2"}</definedName>
    <definedName name="롱" hidden="1">{#N/A,#N/A,FALSE,"배수2"}</definedName>
    <definedName name="료ㅜㅇ교" hidden="1">{#N/A,#N/A,FALSE,"표지목차"}</definedName>
    <definedName name="룻우ㅕㄴ" hidden="1">{#N/A,#N/A,FALSE,"골재소요량";#N/A,#N/A,FALSE,"골재소요량"}</definedName>
    <definedName name="류" localSheetId="7" hidden="1">{#N/A,#N/A,FALSE,"부대2"}</definedName>
    <definedName name="류" hidden="1">{#N/A,#N/A,FALSE,"부대2"}</definedName>
    <definedName name="류1" hidden="1">{#N/A,#N/A,FALSE,"부대2"}</definedName>
    <definedName name="률류" hidden="1">{#N/A,#N/A,FALSE,"혼합골재"}</definedName>
    <definedName name="리라" hidden="1">{#N/A,#N/A,FALSE,"구조2"}</definedName>
    <definedName name="ㄻㄴㄹㅇㄴㅁ" localSheetId="7" hidden="1">{#N/A,#N/A,FALSE,"운반시간"}</definedName>
    <definedName name="ㄻㄴㄹㅇㄴㅁ" hidden="1">{#N/A,#N/A,FALSE,"운반시간"}</definedName>
    <definedName name="ㄻㄴㄻㄴㅇㄻㄴ" localSheetId="7" hidden="1">{#N/A,#N/A,FALSE,"표지목차"}</definedName>
    <definedName name="ㄻㄴㄻㄴㅇㄻㄴ" hidden="1">{#N/A,#N/A,FALSE,"표지목차"}</definedName>
    <definedName name="ㄻㄴㅇㄻㄴ" localSheetId="7" hidden="1">{#N/A,#N/A,FALSE,"단가표지"}</definedName>
    <definedName name="ㄻㄴㅇㄻㄴ" hidden="1">{#N/A,#N/A,FALSE,"단가표지"}</definedName>
    <definedName name="ㄻㄴㅇㄻㄴㄹ" localSheetId="7" hidden="1">{#N/A,#N/A,FALSE,"2~8번"}</definedName>
    <definedName name="ㄻㄴㅇㄻㄴㄹ" hidden="1">{#N/A,#N/A,FALSE,"2~8번"}</definedName>
    <definedName name="ㄻㄴㅇㄻㄴㄻㄴㅁㄴ" localSheetId="7" hidden="1">{#N/A,#N/A,FALSE,"단가표지"}</definedName>
    <definedName name="ㄻㄴㅇㄻㄴㄻㄴㅁㄴ" hidden="1">{#N/A,#N/A,FALSE,"단가표지"}</definedName>
    <definedName name="ㄻㄴㅇㄻㄴㅁ" localSheetId="7" hidden="1">{#N/A,#N/A,FALSE,"운반시간"}</definedName>
    <definedName name="ㄻㄴㅇㄻㄴㅁ" hidden="1">{#N/A,#N/A,FALSE,"운반시간"}</definedName>
    <definedName name="ㄻㄴㅇㄻㄴㅇ" localSheetId="7" hidden="1">{#N/A,#N/A,FALSE,"단가표지"}</definedName>
    <definedName name="ㄻㄴㅇㄻㄴㅇ" hidden="1">{#N/A,#N/A,FALSE,"단가표지"}</definedName>
    <definedName name="ㄻㄴㅇㄻㄴㅇㄻ" localSheetId="7" hidden="1">{#N/A,#N/A,FALSE,"표지목차"}</definedName>
    <definedName name="ㄻㄴㅇㄻㄴㅇㄻ" hidden="1">{#N/A,#N/A,FALSE,"표지목차"}</definedName>
    <definedName name="ㄻㄴㅇㅁㄴㅇ" localSheetId="7" hidden="1">{#N/A,#N/A,FALSE,"단가표지"}</definedName>
    <definedName name="ㄻㄴㅇㅁㄴㅇ" hidden="1">{#N/A,#N/A,FALSE,"단가표지"}</definedName>
    <definedName name="ㄻㅁ" localSheetId="7" hidden="1">{#N/A,#N/A,FALSE,"조골재"}</definedName>
    <definedName name="ㄻㅁ" hidden="1">{#N/A,#N/A,FALSE,"조골재"}</definedName>
    <definedName name="ㄻㅇㅁ" hidden="1">{#N/A,#N/A,FALSE,"운반시간"}</definedName>
    <definedName name="ㄼ1" hidden="1">{#N/A,#N/A,FALSE,"운반시간"}</definedName>
    <definedName name="ㄽ1" hidden="1">{#N/A,#N/A,FALSE,"단가표지"}</definedName>
    <definedName name="ㅀ" localSheetId="7" hidden="1">{#N/A,#N/A,TRUE,"토적및재료집계";#N/A,#N/A,TRUE,"토적및재료집계";#N/A,#N/A,TRUE,"단위량"}</definedName>
    <definedName name="ㅀ" hidden="1">{#N/A,#N/A,TRUE,"토적및재료집계";#N/A,#N/A,TRUE,"토적및재료집계";#N/A,#N/A,TRUE,"단위량"}</definedName>
    <definedName name="ㅀㄹ" hidden="1">{#N/A,#N/A,TRUE,"토적및재료집계";#N/A,#N/A,TRUE,"토적및재료집계";#N/A,#N/A,TRUE,"단위량"}</definedName>
    <definedName name="ㅀㅀ" hidden="1">{#N/A,#N/A,FALSE,"단가표지"}</definedName>
    <definedName name="ㅀㅀㄴ" hidden="1">{#N/A,#N/A,FALSE,"조골재"}</definedName>
    <definedName name="ㅀㅁ" hidden="1">{#N/A,#N/A,FALSE,"조골재"}</definedName>
    <definedName name="ㅀㅇㅁ" localSheetId="7" hidden="1">{#N/A,#N/A,FALSE,"골재소요량";#N/A,#N/A,FALSE,"골재소요량"}</definedName>
    <definedName name="ㅀㅇㅁ" hidden="1">{#N/A,#N/A,FALSE,"골재소요량";#N/A,#N/A,FALSE,"골재소요량"}</definedName>
    <definedName name="ㅀㅎ" hidden="1">{#N/A,#N/A,FALSE,"2~8번"}</definedName>
    <definedName name="ㅁ" localSheetId="3" hidden="1">{#N/A,#N/A,FALSE,"부대2"}</definedName>
    <definedName name="ㅁ" localSheetId="9" hidden="1">{#N/A,#N/A,FALSE,"부대2"}</definedName>
    <definedName name="ㅁ" localSheetId="10" hidden="1">#REF!</definedName>
    <definedName name="ㅁ" localSheetId="4" hidden="1">{#N/A,#N/A,FALSE,"부대2"}</definedName>
    <definedName name="ㅁ" localSheetId="7" hidden="1">#REF!</definedName>
    <definedName name="ㅁ" hidden="1">{#N/A,#N/A,FALSE,"부대2"}</definedName>
    <definedName name="ㅁ10" hidden="1">{#N/A,#N/A,FALSE,"골재소요량";#N/A,#N/A,FALSE,"골재소요량"}</definedName>
    <definedName name="ㅁ11" hidden="1">{#N/A,#N/A,FALSE,"단가표지"}</definedName>
    <definedName name="ㅁ12" hidden="1">{#N/A,#N/A,FALSE,"표지목차"}</definedName>
    <definedName name="ㅁ13" hidden="1">{#N/A,#N/A,FALSE,"표지목차"}</definedName>
    <definedName name="ㅁ14" hidden="1">{#N/A,#N/A,FALSE,"운반시간"}</definedName>
    <definedName name="ㅁ15" hidden="1">{#N/A,#N/A,FALSE,"단가표지"}</definedName>
    <definedName name="ㅁ16" hidden="1">{#N/A,#N/A,FALSE,"표지목차"}</definedName>
    <definedName name="ㅁ17" hidden="1">{#N/A,#N/A,FALSE,"표지목차"}</definedName>
    <definedName name="ㅁ18" hidden="1">{#N/A,#N/A,FALSE,"단가표지"}</definedName>
    <definedName name="ㅁ19" hidden="1">{#N/A,#N/A,FALSE,"운반시간"}</definedName>
    <definedName name="ㅁ20" hidden="1">{#N/A,#N/A,FALSE,"단가표지"}</definedName>
    <definedName name="ㅁ21" hidden="1">{#N/A,#N/A,FALSE,"단가표지"}</definedName>
    <definedName name="ㅁ22" hidden="1">{#N/A,#N/A,FALSE,"단가표지"}</definedName>
    <definedName name="ㅁ23" hidden="1">{#N/A,#N/A,FALSE,"조골재"}</definedName>
    <definedName name="ㅁ3" hidden="1">{#N/A,#N/A,FALSE,"단가표지"}</definedName>
    <definedName name="ㅁ4" hidden="1">{#N/A,#N/A,FALSE,"단가표지"}</definedName>
    <definedName name="ㅁ5" hidden="1">{#N/A,#N/A,FALSE,"단가표지"}</definedName>
    <definedName name="ㅁ6" hidden="1">{#N/A,#N/A,FALSE,"단가표지"}</definedName>
    <definedName name="ㅁ7" hidden="1">{#N/A,#N/A,FALSE,"혼합골재"}</definedName>
    <definedName name="ㅁ8" hidden="1">{#N/A,#N/A,FALSE,"운반시간"}</definedName>
    <definedName name="ㅁ9" hidden="1">{#N/A,#N/A,FALSE,"단가표지"}</definedName>
    <definedName name="ㅁㄱㅂ" localSheetId="7" hidden="1">{#N/A,#N/A,FALSE,"단가표지"}</definedName>
    <definedName name="ㅁㄱㅂ" hidden="1">{#N/A,#N/A,FALSE,"단가표지"}</definedName>
    <definedName name="ㅁㄴ" localSheetId="3" hidden="1">{#N/A,#N/A,FALSE,"2~8번"}</definedName>
    <definedName name="ㅁㄴ" localSheetId="5" hidden="1">#REF!</definedName>
    <definedName name="ㅁㄴ" localSheetId="11" hidden="1">#REF!</definedName>
    <definedName name="ㅁㄴ" localSheetId="9" hidden="1">{#N/A,#N/A,FALSE,"2~8번"}</definedName>
    <definedName name="ㅁㄴ" localSheetId="7" hidden="1">#REF!</definedName>
    <definedName name="ㅁㄴ" hidden="1">#REF!</definedName>
    <definedName name="ㅁㄴㄴ" hidden="1">{#N/A,#N/A,FALSE,"골재소요량";#N/A,#N/A,FALSE,"골재소요량"}</definedName>
    <definedName name="ㅁㄴㄹㄴ" localSheetId="7" hidden="1">{#N/A,#N/A,FALSE,"운반시간"}</definedName>
    <definedName name="ㅁㄴㄹㄴ" hidden="1">{#N/A,#N/A,FALSE,"운반시간"}</definedName>
    <definedName name="ㅁㄴㄹㅇㄴㅁ" localSheetId="7" hidden="1">{#N/A,#N/A,FALSE,"단가표지"}</definedName>
    <definedName name="ㅁㄴㄹㅇㄴㅁ" hidden="1">{#N/A,#N/A,FALSE,"단가표지"}</definedName>
    <definedName name="ㅁㄴㄹㅇㄴㅁ_1" hidden="1">{#N/A,#N/A,FALSE,"단가표지"}</definedName>
    <definedName name="ㅁㄴㄹㅇㄴㅁ_2" hidden="1">{#N/A,#N/A,FALSE,"단가표지"}</definedName>
    <definedName name="ㅁㄴㄹㅇㄴㅁ_3" hidden="1">{#N/A,#N/A,FALSE,"단가표지"}</definedName>
    <definedName name="ㅁㄴㄹㅇㅁ" localSheetId="7" hidden="1">{#N/A,#N/A,FALSE,"단가표지"}</definedName>
    <definedName name="ㅁㄴㄹㅇㅁ" hidden="1">{#N/A,#N/A,FALSE,"단가표지"}</definedName>
    <definedName name="ㅁㄴㅁㅇㄴㅁㄴㅇ" hidden="1">{#N/A,#N/A,FALSE,"조골재"}</definedName>
    <definedName name="ㅁㄴㅇ" localSheetId="3" hidden="1">{#N/A,#N/A,FALSE,"배수1"}</definedName>
    <definedName name="ㅁㄴㅇ" localSheetId="9" hidden="1">{#N/A,#N/A,FALSE,"배수1"}</definedName>
    <definedName name="ㅁㄴㅇ" localSheetId="10" hidden="1">{#N/A,#N/A,FALSE,"배수1"}</definedName>
    <definedName name="ㅁㄴㅇ" localSheetId="4" hidden="1">{#N/A,#N/A,FALSE,"배수1"}</definedName>
    <definedName name="ㅁㄴㅇ" localSheetId="7" hidden="1">{#N/A,#N/A,FALSE,"배수1"}</definedName>
    <definedName name="ㅁㄴㅇ" hidden="1">{#N/A,#N/A,FALSE,"배수1"}</definedName>
    <definedName name="ㅁㄴㅇㄹ" localSheetId="11" hidden="1">#REF!</definedName>
    <definedName name="ㅁㄴㅇㄹ" hidden="1">#REF!</definedName>
    <definedName name="ㅁㄴㅇ류" localSheetId="11" hidden="1">#REF!</definedName>
    <definedName name="ㅁㄴㅇ류" hidden="1">#REF!</definedName>
    <definedName name="ㅁㄴㅇㄻㄴㅇㄹㄴ" localSheetId="11" hidden="1">#REF!</definedName>
    <definedName name="ㅁㄴㅇㄻㄴㅇㄹㄴ" hidden="1">#REF!</definedName>
    <definedName name="ㅁㄴㅇㄻㄴㅇㄹㄴㅁㅎㄴㅇㅎ" hidden="1">{"'용역비'!$A$4:$C$8"}</definedName>
    <definedName name="ㅁㄴㅇㅁ" localSheetId="7" hidden="1">{#N/A,#N/A,FALSE,"배수1"}</definedName>
    <definedName name="ㅁㄴㅇㅁ" hidden="1">{#N/A,#N/A,FALSE,"배수1"}</definedName>
    <definedName name="ㅁㄴㅇㅁㄴㅇ" localSheetId="11" hidden="1">#REF!</definedName>
    <definedName name="ㅁㄴㅇㅁㄴㅇ" hidden="1">#REF!</definedName>
    <definedName name="ㅁㄴㅇㅁㄹ" hidden="1">{#N/A,#N/A,FALSE,"운반시간"}</definedName>
    <definedName name="ㅁㄴㅇㅍㄴㅇㄴ" hidden="1">'[16]98수문일위'!$A$1:$P$2004</definedName>
    <definedName name="ㅁㄴㅇㅎㅎ" localSheetId="5" hidden="1">#REF!</definedName>
    <definedName name="ㅁㄴㅇㅎㅎ" localSheetId="11" hidden="1">#REF!</definedName>
    <definedName name="ㅁㄴㅇㅎㅎ" localSheetId="7" hidden="1">#REF!</definedName>
    <definedName name="ㅁㄴㅇㅎㅎ" hidden="1">#REF!</definedName>
    <definedName name="ㅁㄴㅊㅍㅁㅌㅊ펌ㄴㅇㄹ" localSheetId="11" hidden="1">#REF!</definedName>
    <definedName name="ㅁㄴㅊㅍㅁㅌㅊ펌ㄴㅇㄹ" hidden="1">#REF!</definedName>
    <definedName name="ㅁㄷㄱㅍㄱㅈㅁ" hidden="1">{#N/A,#N/A,FALSE,"골재소요량";#N/A,#N/A,FALSE,"골재소요량"}</definedName>
    <definedName name="ㅁㄷㅎㅁㅎㅁ" hidden="1">{#N/A,#N/A,FALSE,"조골재"}</definedName>
    <definedName name="ㅁㄹㄴㅇ" localSheetId="7" hidden="1">{#N/A,#N/A,FALSE,"단가표지"}</definedName>
    <definedName name="ㅁㄹㄴㅇ" hidden="1">{#N/A,#N/A,FALSE,"단가표지"}</definedName>
    <definedName name="ㅁㄹㄴㅇㄻㄴㄹ" localSheetId="7" hidden="1">{#N/A,#N/A,FALSE,"골재소요량";#N/A,#N/A,FALSE,"골재소요량"}</definedName>
    <definedName name="ㅁㄹㄴㅇㄻㄴㄹ" hidden="1">{#N/A,#N/A,FALSE,"골재소요량";#N/A,#N/A,FALSE,"골재소요량"}</definedName>
    <definedName name="ㅁㄹㄴㅇㅁ" localSheetId="7" hidden="1">{#N/A,#N/A,FALSE,"표지목차"}</definedName>
    <definedName name="ㅁㄹㄴㅇㅁ" hidden="1">{#N/A,#N/A,FALSE,"표지목차"}</definedName>
    <definedName name="ㅁㄹㄹㄴㅇㄹㅇㄴㄹㄴㅇ" localSheetId="7" hidden="1">{#N/A,#N/A,FALSE,"포장1";#N/A,#N/A,FALSE,"포장1"}</definedName>
    <definedName name="ㅁㄹㄹㄴㅇㄹㅇㄴㄹㄴㅇ" hidden="1">{#N/A,#N/A,FALSE,"포장1";#N/A,#N/A,FALSE,"포장1"}</definedName>
    <definedName name="ㅁㄹㅇㄴ" localSheetId="7" hidden="1">{#N/A,#N/A,FALSE,"단가표지"}</definedName>
    <definedName name="ㅁㄹㅇㄴ" hidden="1">{#N/A,#N/A,FALSE,"단가표지"}</definedName>
    <definedName name="ㅁㄹㅇㅁㄴ" localSheetId="7" hidden="1">{#N/A,#N/A,FALSE,"골재소요량";#N/A,#N/A,FALSE,"골재소요량"}</definedName>
    <definedName name="ㅁㄹㅇㅁㄴ" hidden="1">{#N/A,#N/A,FALSE,"골재소요량";#N/A,#N/A,FALSE,"골재소요량"}</definedName>
    <definedName name="ㅁㄻㄴㄹ" localSheetId="7" hidden="1">{#N/A,#N/A,FALSE,"골재소요량";#N/A,#N/A,FALSE,"골재소요량"}</definedName>
    <definedName name="ㅁㄻㄴㄹ" hidden="1">{#N/A,#N/A,FALSE,"골재소요량";#N/A,#N/A,FALSE,"골재소요량"}</definedName>
    <definedName name="ㅁㄻㄴㅇㄹㄴㅇㄹㄴ" localSheetId="11" hidden="1">#REF!</definedName>
    <definedName name="ㅁㄻㄴㅇㄹㄴㅇㄹㄴ" hidden="1">#REF!</definedName>
    <definedName name="ㅁㅁ" localSheetId="11" hidden="1">#REF!</definedName>
    <definedName name="ㅁㅁ" hidden="1">#REF!</definedName>
    <definedName name="ㅁㅁ7" hidden="1">{0,0,0,0}</definedName>
    <definedName name="ㅁㅁㅁ" localSheetId="3" hidden="1">#REF!</definedName>
    <definedName name="ㅁㅁㅁ" localSheetId="5" hidden="1">#REF!</definedName>
    <definedName name="ㅁㅁㅁ" localSheetId="11" hidden="1">#REF!</definedName>
    <definedName name="ㅁㅁㅁ" localSheetId="9" hidden="1">#REF!</definedName>
    <definedName name="ㅁㅁㅁ" localSheetId="4" hidden="1">#REF!</definedName>
    <definedName name="ㅁㅁㅁ" localSheetId="2" hidden="1">#REF!</definedName>
    <definedName name="ㅁㅁㅁ" hidden="1">#REF!</definedName>
    <definedName name="ㅁㅁㅁㅁ" localSheetId="7" hidden="1">{#N/A,#N/A,FALSE,"혼합골재"}</definedName>
    <definedName name="ㅁㅁㅁㅁ" hidden="1">{#N/A,#N/A,FALSE,"혼합골재"}</definedName>
    <definedName name="ㅁㅁㅁㅁㅁ" hidden="1">{"'용역비'!$A$4:$C$8"}</definedName>
    <definedName name="ㅁㅁㅁㅁㅁㅁ" localSheetId="3" hidden="1">#REF!</definedName>
    <definedName name="ㅁㅁㅁㅁㅁㅁ" localSheetId="5" hidden="1">#REF!</definedName>
    <definedName name="ㅁㅁㅁㅁㅁㅁ" localSheetId="11" hidden="1">#REF!</definedName>
    <definedName name="ㅁㅁㅁㅁㅁㅁ" localSheetId="9" hidden="1">#REF!</definedName>
    <definedName name="ㅁㅁㅁㅁㅁㅁ" localSheetId="10" hidden="1">#REF!</definedName>
    <definedName name="ㅁㅁㅁㅁㅁㅁ" localSheetId="4" hidden="1">#REF!</definedName>
    <definedName name="ㅁㅁㅁㅁㅁㅁ" localSheetId="7" hidden="1">#REF!</definedName>
    <definedName name="ㅁㅁㅁㅁㅁㅁ" hidden="1">#REF!</definedName>
    <definedName name="ㅁㅁㅁㅁㅁㅁㅁ" hidden="1">{"'제10장(표)'!$A$5:$L$10"}</definedName>
    <definedName name="ㅁㅁㅁㅁㅁㅁㅁ_1" hidden="1">{"'제10장(표)'!$A$5:$L$10"}</definedName>
    <definedName name="ㅁㅁㅁㅁㅁㅁㅁ_2" hidden="1">{"'제10장(표)'!$A$5:$L$10"}</definedName>
    <definedName name="ㅁㅁㅁㅁㅁㅁㅁ_3" hidden="1">{"'제10장(표)'!$A$5:$L$10"}</definedName>
    <definedName name="ㅁㅁㅁㅁㅁㅁㅁ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ㅁㅁㅁㅁㅁㅁㅁㅁㅁㅁㅁㅁ" hidden="1">{"'제10장(표)'!$A$5:$L$10"}</definedName>
    <definedName name="ㅁㅁㅁㅁㅁㅁㅁㅁㅁㅁㅁㅁㅁ_1" hidden="1">{"'제10장(표)'!$A$5:$L$10"}</definedName>
    <definedName name="ㅁㅁㅁㅁㅁㅁㅁㅁㅁㅁㅁㅁㅁ_2" hidden="1">{"'제10장(표)'!$A$5:$L$10"}</definedName>
    <definedName name="ㅁㅁㅁㅁㅁㅁㅁㅁㅁㅁㅁㅁㅁ_3" hidden="1">{"'제10장(표)'!$A$5:$L$10"}</definedName>
    <definedName name="ㅁㅁㅁㅁㅁㅁㅁㅁㅁㅁㅁㅁㅁㅁ" hidden="1">{"'용역비'!$A$4:$C$8"}</definedName>
    <definedName name="ㅁㅁㅁㅂ" hidden="1">{"'용역비'!$A$4:$C$8"}</definedName>
    <definedName name="ㅁㅅㅅㅁㄱㅈ"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hidden="1">{"'용역비'!$A$4:$C$8"}</definedName>
    <definedName name="ㅁㅇㄴㅁㅇㅁ" localSheetId="7" hidden="1">{#N/A,#N/A,FALSE,"배수1"}</definedName>
    <definedName name="ㅁㅇㄴㅁㅇㅁ" hidden="1">{#N/A,#N/A,FALSE,"배수1"}</definedName>
    <definedName name="ㅁㅇㄹㄴㅇㅁㄹ" localSheetId="7" hidden="1">{#N/A,#N/A,FALSE,"운반시간"}</definedName>
    <definedName name="ㅁㅇㄹㄴㅇㅁㄹ" hidden="1">{#N/A,#N/A,FALSE,"운반시간"}</definedName>
    <definedName name="ㅁㅇㄻ" localSheetId="7" hidden="1">{#N/A,#N/A,FALSE,"조골재"}</definedName>
    <definedName name="ㅁㅇㄻ" hidden="1">{#N/A,#N/A,FALSE,"조골재"}</definedName>
    <definedName name="ㅁㅇㄻㄴㄹ" localSheetId="7" hidden="1">{#N/A,#N/A,FALSE,"혼합골재"}</definedName>
    <definedName name="ㅁㅇㄻㄴㄹ" hidden="1">{#N/A,#N/A,FALSE,"혼합골재"}</definedName>
    <definedName name="ㅁㅇㄻㅇㅎ" localSheetId="7" hidden="1">{#N/A,#N/A,FALSE,"조골재"}</definedName>
    <definedName name="ㅁㅇㄻㅇㅎ" hidden="1">{#N/A,#N/A,FALSE,"조골재"}</definedName>
    <definedName name="ㅁㅇㅀㅁㅇ" localSheetId="7" hidden="1">{#N/A,#N/A,FALSE,"단가표지"}</definedName>
    <definedName name="ㅁㅇㅀㅁㅇ" hidden="1">{#N/A,#N/A,FALSE,"단가표지"}</definedName>
    <definedName name="ㅁㅇㅁㄴㅇ" hidden="1">{"'용역비'!$A$4:$C$8"}</definedName>
    <definedName name="ㅁㅇㅁㄻㅇ" hidden="1">{"'공사부문'!$A$6:$A$32"}</definedName>
    <definedName name="ㅁ인ㅍㅁ닟ㅍㅁㄴㅇㄹ" localSheetId="11" hidden="1">#REF!</definedName>
    <definedName name="ㅁ인ㅍㅁ닟ㅍㅁㄴㅇㄹ" hidden="1">#REF!</definedName>
    <definedName name="ㅁ읾ㄴㅇㄻ" localSheetId="11" hidden="1">#REF!</definedName>
    <definedName name="ㅁ읾ㄴㅇㄻ" hidden="1">#REF!</definedName>
    <definedName name="ㅁㅈㄷㅅㅂㄱ흎ㅊ퓨" localSheetId="11" hidden="1">#REF!</definedName>
    <definedName name="ㅁㅈㄷㅅㅂㄱ흎ㅊ퓨" hidden="1">#REF!</definedName>
    <definedName name="ㅁㅊ" hidden="1">{"'Sheet1'!$A$4","'Sheet1'!$A$9:$G$28"}</definedName>
    <definedName name="ㅁㅊㅇㅍㅁㄴㅇㄻㄴㅇㄹ" localSheetId="11" hidden="1">#REF!</definedName>
    <definedName name="ㅁㅊㅇㅍㅁㄴㅇㄻㄴㅇㄹ" hidden="1">#REF!</definedName>
    <definedName name="ㅁㅊㅊ" hidden="1">{"'Sheet1'!$A$4","'Sheet1'!$A$9:$G$28"}</definedName>
    <definedName name="ㅁㅊㅊ123" hidden="1">{"'Sheet1'!$A$4","'Sheet1'!$A$9:$G$28"}</definedName>
    <definedName name="ㅁㅎㄻㅇㄻ" localSheetId="7" hidden="1">{#N/A,#N/A,FALSE,"운반시간"}</definedName>
    <definedName name="ㅁㅎㄻㅇㄻ" hidden="1">{#N/A,#N/A,FALSE,"운반시간"}</definedName>
    <definedName name="ㅁㅎㅇㅀㅁㅇ" localSheetId="7" hidden="1">{#N/A,#N/A,FALSE,"2~8번"}</definedName>
    <definedName name="ㅁㅎㅇㅀㅁㅇ" hidden="1">{#N/A,#N/A,FALSE,"2~8번"}</definedName>
    <definedName name="ㅁㅎㅇㅀㅁㅎ" localSheetId="7" hidden="1">{#N/A,#N/A,FALSE,"단가표지"}</definedName>
    <definedName name="ㅁㅎㅇㅀㅁㅎ" hidden="1">{#N/A,#N/A,FALSE,"단가표지"}</definedName>
    <definedName name="마가목R3">[25]데이타!$E$160</definedName>
    <definedName name="마가목R5">[25]데이타!$E$161</definedName>
    <definedName name="마가목R7">[25]데이타!$E$162</definedName>
    <definedName name="마감도급" localSheetId="3" hidden="1">{#N/A,#N/A,FALSE,"결의서";#N/A,#N/A,FALSE,"내역서";#N/A,#N/A,FALSE,"도급예상";#N/A,#N/A,FALSE,"시방서"}</definedName>
    <definedName name="마감도급" localSheetId="9" hidden="1">{#N/A,#N/A,FALSE,"결의서";#N/A,#N/A,FALSE,"내역서";#N/A,#N/A,FALSE,"도급예상";#N/A,#N/A,FALSE,"시방서"}</definedName>
    <definedName name="마감도급" localSheetId="10" hidden="1">{#N/A,#N/A,FALSE,"결의서";#N/A,#N/A,FALSE,"내역서";#N/A,#N/A,FALSE,"도급예상";#N/A,#N/A,FALSE,"시방서"}</definedName>
    <definedName name="마감도급" localSheetId="7" hidden="1">{#N/A,#N/A,FALSE,"결의서";#N/A,#N/A,FALSE,"내역서";#N/A,#N/A,FALSE,"도급예상";#N/A,#N/A,FALSE,"시방서"}</definedName>
    <definedName name="마감도급" hidden="1">{#N/A,#N/A,FALSE,"결의서";#N/A,#N/A,FALSE,"내역서";#N/A,#N/A,FALSE,"도급예상";#N/A,#N/A,FALSE,"시방서"}</definedName>
    <definedName name="마감선" localSheetId="5">#REF!</definedName>
    <definedName name="마감선" localSheetId="11">#REF!</definedName>
    <definedName name="마감선" localSheetId="7">#REF!</definedName>
    <definedName name="마감선">#REF!</definedName>
    <definedName name="만도" hidden="1">{"'제10장(표)'!$A$5:$L$10"}</definedName>
    <definedName name="만득이" hidden="1">{#N/A,#N/A,FALSE,"2~8번"}</definedName>
    <definedName name="말발도리1003">[25]데이타!$E$163</definedName>
    <definedName name="말발도리1204">[25]데이타!$E$164</definedName>
    <definedName name="말발도리1506">[25]데이타!$E$165</definedName>
    <definedName name="매" localSheetId="11" hidden="1">#REF!</definedName>
    <definedName name="매" hidden="1">#REF!</definedName>
    <definedName name="매자0804">[25]데이타!$E$166</definedName>
    <definedName name="매자1005">[25]데이타!$E$167</definedName>
    <definedName name="매홀2" hidden="1">{#N/A,#N/A,FALSE,"현장 NCR 분석";#N/A,#N/A,FALSE,"현장품질감사";#N/A,#N/A,FALSE,"현장품질감사"}</definedName>
    <definedName name="매화R10">[25]데이타!$E$174</definedName>
    <definedName name="매화R4">[25]데이타!$E$171</definedName>
    <definedName name="매화R6">[25]데이타!$E$172</definedName>
    <definedName name="매화R8">[25]데이타!$E$173</definedName>
    <definedName name="먼득이" hidden="1">{#N/A,#N/A,FALSE,"골재소요량";#N/A,#N/A,FALSE,"골재소요량"}</definedName>
    <definedName name="메타B10">[25]데이타!$E$179</definedName>
    <definedName name="메타B12">[25]데이타!$E$180</definedName>
    <definedName name="메타B15">[25]데이타!$E$181</definedName>
    <definedName name="메타B18">[25]데이타!$E$182</definedName>
    <definedName name="메타B4">[25]데이타!$E$175</definedName>
    <definedName name="메타B5">[25]데이타!$E$176</definedName>
    <definedName name="메타B6">[25]데이타!$E$177</definedName>
    <definedName name="메타B8">[25]데이타!$E$178</definedName>
    <definedName name="명일" hidden="1">{#N/A,#N/A,FALSE,"속도"}</definedName>
    <definedName name="명자0604">[25]데이타!$E$183</definedName>
    <definedName name="명자0805">[25]데이타!$E$184</definedName>
    <definedName name="명자1006">[25]데이타!$E$185</definedName>
    <definedName name="명자1208">[25]데이타!$E$186</definedName>
    <definedName name="모" hidden="1">{#N/A,#N/A,FALSE,"혼합골재"}</definedName>
    <definedName name="모감주R10">[25]데이타!$E$190</definedName>
    <definedName name="모감주R4">[25]데이타!$E$187</definedName>
    <definedName name="모감주R6">[25]데이타!$E$188</definedName>
    <definedName name="모감주R8">[25]데이타!$E$189</definedName>
    <definedName name="모과2005">[25]데이타!$E$191</definedName>
    <definedName name="모과2507">[25]데이타!$E$192</definedName>
    <definedName name="모과R10">[25]데이타!$E$195</definedName>
    <definedName name="모과R12">[25]데이타!$E$196</definedName>
    <definedName name="모과R15">[25]데이타!$E$197</definedName>
    <definedName name="모과R20">[25]데이타!$E$198</definedName>
    <definedName name="모과R25">[25]데이타!$E$199</definedName>
    <definedName name="모과R5">[25]데이타!$E$193</definedName>
    <definedName name="모과R8">[25]데이타!$E$194</definedName>
    <definedName name="모나리자" hidden="1">{"'제10장(표)'!$A$5:$L$10"}</definedName>
    <definedName name="모란5가지">[25]데이타!$E$200</definedName>
    <definedName name="모란6가지">[25]데이타!$E$201</definedName>
    <definedName name="모래층산출근거"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모" hidden="1">{#N/A,#N/A,FALSE,"골재소요량";#N/A,#N/A,FALSE,"골재소요량"}</definedName>
    <definedName name="모모모" hidden="1">{#N/A,#N/A,FALSE,"운반시간"}</definedName>
    <definedName name="모잔" hidden="1">{"'관경확장'!$A$79:$M$98","'관경확장'!$A$54:$M$78"}</definedName>
    <definedName name="모진" hidden="1">{"'제10장(표)'!$A$5:$L$10"}</definedName>
    <definedName name="모ㅗ" hidden="1">{#N/A,#N/A,FALSE,"운반시간"}</definedName>
    <definedName name="목도">[43]단위단가!$B$11</definedName>
    <definedName name="목도공" localSheetId="5">[29]기본단가표!#REF!</definedName>
    <definedName name="목도공" localSheetId="11">[29]기본단가표!#REF!</definedName>
    <definedName name="목도공" localSheetId="7">[29]기본단가표!#REF!</definedName>
    <definedName name="목도공">[29]기본단가표!#REF!</definedName>
    <definedName name="목련R10">[25]데이타!$E$206</definedName>
    <definedName name="목련R12">[25]데이타!$E$207</definedName>
    <definedName name="목련R15">[25]데이타!$E$208</definedName>
    <definedName name="목련R20">[25]데이타!$E$209</definedName>
    <definedName name="목련R4">[25]데이타!$E$202</definedName>
    <definedName name="목련R5">[25]데이타!$E$203</definedName>
    <definedName name="목련R6">[25]데이타!$E$204</definedName>
    <definedName name="목련R8">[25]데이타!$E$205</definedName>
    <definedName name="목서1506">[25]데이타!$E$213</definedName>
    <definedName name="목서2012">[25]데이타!$E$214</definedName>
    <definedName name="목서2515">[25]데이타!$E$215</definedName>
    <definedName name="목수국1006">[25]데이타!$E$210</definedName>
    <definedName name="목수국1208">[25]데이타!$E$211</definedName>
    <definedName name="목수국1510">[25]데이타!$E$212</definedName>
    <definedName name="몰ㅇ" localSheetId="11" hidden="1">[44]spec1!#REF!</definedName>
    <definedName name="몰ㅇ" hidden="1">[44]spec1!#REF!</definedName>
    <definedName name="무궁화1003">[25]데이타!$E$216</definedName>
    <definedName name="무궁화1203">[25]데이타!$E$217</definedName>
    <definedName name="무궁화1504">[25]데이타!$E$218</definedName>
    <definedName name="무궁화1805">[25]데이타!$E$219</definedName>
    <definedName name="무궁화2006">[25]데이타!$E$220</definedName>
    <definedName name="문막" hidden="1">{"'제10장(표)'!$A$5:$L$10"}</definedName>
    <definedName name="물가변동내역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푸레R5">[25]데이타!$E$221</definedName>
    <definedName name="물푸레R6">[25]데이타!$E$222</definedName>
    <definedName name="물푸레R8">[25]데이타!$E$223</definedName>
    <definedName name="미"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선0804">[25]데이타!$E$224</definedName>
    <definedName name="미선1206">[25]데이타!$E$225</definedName>
    <definedName name="미워요" hidden="1">{"'제10장(표)'!$A$5:$L$10"}</definedName>
    <definedName name="미장공" localSheetId="5">[29]기본단가표!#REF!</definedName>
    <definedName name="미장공" localSheetId="11">[29]기본단가표!#REF!</definedName>
    <definedName name="미장공" localSheetId="7">[29]기본단가표!#REF!</definedName>
    <definedName name="미장공">[29]기본단가표!#REF!</definedName>
    <definedName name="민국" hidden="1">{"'제10장(표)'!$A$5:$L$10"}</definedName>
    <definedName name="ㅂ" localSheetId="7" hidden="1">{#N/A,#N/A,FALSE,"표지목차"}</definedName>
    <definedName name="ㅂ" hidden="1">{#N/A,#N/A,FALSE,"표지목차"}</definedName>
    <definedName name="ㅂㄴ" localSheetId="11" hidden="1">[36]중기비!#REF!</definedName>
    <definedName name="ㅂㄴ" hidden="1">[36]중기비!#REF!</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ㅇ" hidden="1">{#N/A,#N/A,FALSE,"표지목차"}</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ㅋ" hidden="1">{"'용역비'!$A$4:$C$8"}</definedName>
    <definedName name="ㅂㅂ" localSheetId="7" hidden="1">{#N/A,#N/A,FALSE,"단가표지"}</definedName>
    <definedName name="ㅂㅂ" hidden="1">{#N/A,#N/A,FALSE,"단가표지"}</definedName>
    <definedName name="ㅂㅂ1" hidden="1">{"'Sheet1'!$A$4","'Sheet1'!$A$9:$G$28"}</definedName>
    <definedName name="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 localSheetId="10" hidden="1">{#N/A,#N/A,FALSE,"토공2"}</definedName>
    <definedName name="ㅂㅂㅂ" localSheetId="7" hidden="1">{#N/A,#N/A,FALSE,"토공2"}</definedName>
    <definedName name="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_1" hidden="1">{"'용역비'!$A$4:$C$8"}</definedName>
    <definedName name="ㅂㅂㅂ_2" hidden="1">{"'용역비'!$A$4:$C$8"}</definedName>
    <definedName name="ㅂㅂㅂ_3" hidden="1">{"'용역비'!$A$4:$C$8"}</definedName>
    <definedName name="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10" hidden="1">{#N/A,#N/A,FALSE,"조골재"}</definedName>
    <definedName name="ㅂㅂㅂㅂ" localSheetId="7" hidden="1">{#N/A,#N/A,FALSE,"조골재"}</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hidden="1">{"'용역비'!$A$4:$C$8"}</definedName>
    <definedName name="ㅂㅂㅂㅂㅂㅂㅂㅂㅂ" hidden="1">{#N/A,#N/A,FALSE,"표지목차"}</definedName>
    <definedName name="ㅂㅈ" localSheetId="3" hidden="1">{#N/A,#N/A,FALSE,"2~8번"}</definedName>
    <definedName name="ㅂㅈ" localSheetId="9" hidden="1">{#N/A,#N/A,FALSE,"2~8번"}</definedName>
    <definedName name="ㅂㅈ" localSheetId="10" hidden="1">{#N/A,#N/A,TRUE,"1";#N/A,#N/A,TRUE,"2";#N/A,#N/A,TRUE,"3";#N/A,#N/A,TRUE,"4";#N/A,#N/A,TRUE,"5";#N/A,#N/A,TRUE,"6";#N/A,#N/A,TRUE,"7"}</definedName>
    <definedName name="ㅂㅈ" localSheetId="7" hidden="1">{#N/A,#N/A,TRUE,"1";#N/A,#N/A,TRUE,"2";#N/A,#N/A,TRUE,"3";#N/A,#N/A,TRUE,"4";#N/A,#N/A,TRUE,"5";#N/A,#N/A,TRUE,"6";#N/A,#N/A,TRUE,"7"}</definedName>
    <definedName name="ㅂㅈ" hidden="1">{#N/A,#N/A,FALSE,"2~8번"}</definedName>
    <definedName name="ㅂㅈㄱㄷㅈㅂㄱㅈㄷㅂㄱ" localSheetId="7" hidden="1">{#N/A,#N/A,FALSE,"이정표"}</definedName>
    <definedName name="ㅂㅈㄱㄷㅈㅂㄱㅈㄷㅂㄱ" hidden="1">{#N/A,#N/A,FALSE,"이정표"}</definedName>
    <definedName name="ㅂㅈㄷ" hidden="1">{#N/A,#N/A,FALSE,"골재소요량";#N/A,#N/A,FALSE,"골재소요량"}</definedName>
    <definedName name="ㅂㅈㅇㅂㅈㅇ" hidden="1">{"'공사부문'!$A$6:$A$32"}</definedName>
    <definedName name="ㅂㅈㅈ" hidden="1">{#N/A,#N/A,FALSE,"운반시간"}</definedName>
    <definedName name="ㅂㅋ" hidden="1">{"'용역비'!$A$4:$C$8"}</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라" hidden="1">{#N/A,#N/A,FALSE,"배수2"}</definedName>
    <definedName name="바붕" hidden="1">{#N/A,#N/A,FALSE,"전력간선"}</definedName>
    <definedName name="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동준" hidden="1">{"'제10장(표)'!$A$5:$L$10"}</definedName>
    <definedName name="반사" localSheetId="7" hidden="1">{#N/A,#N/A,FALSE,"포장단가"}</definedName>
    <definedName name="반사" hidden="1">{#N/A,#N/A,FALSE,"포장단가"}</definedName>
    <definedName name="반송1012">[25]데이타!$E$148</definedName>
    <definedName name="반송1215">[25]데이타!$E$149</definedName>
    <definedName name="반송1518">[25]데이타!$E$150</definedName>
    <definedName name="반송1520">[25]데이타!$E$151</definedName>
    <definedName name="반송2022">[25]데이타!$E$152</definedName>
    <definedName name="발주계획" hidden="1">{"'자리배치도'!$AG$1:$CI$28"}</definedName>
    <definedName name="방부각재">931007</definedName>
    <definedName name="방부원주">1064010</definedName>
    <definedName name="방부판재">1037435</definedName>
    <definedName name="방수공" localSheetId="5">[29]기본단가표!#REF!</definedName>
    <definedName name="방수공" localSheetId="11">[29]기본단가표!#REF!</definedName>
    <definedName name="방수공" localSheetId="7">[29]기본단가표!#REF!</definedName>
    <definedName name="방수공">[29]기본단가표!#REF!</definedName>
    <definedName name="방음벽" localSheetId="3" hidden="1">#REF!</definedName>
    <definedName name="방음벽" localSheetId="5" hidden="1">#REF!</definedName>
    <definedName name="방음벽" localSheetId="11" hidden="1">#REF!</definedName>
    <definedName name="방음벽" localSheetId="9" hidden="1">#REF!</definedName>
    <definedName name="방음벽" localSheetId="10" hidden="1">#REF!</definedName>
    <definedName name="방음벽" localSheetId="4" hidden="1">#REF!</definedName>
    <definedName name="방음벽" localSheetId="7" hidden="1">#REF!</definedName>
    <definedName name="방음벽" localSheetId="2" hidden="1">#REF!</definedName>
    <definedName name="방음벽" hidden="1">#REF!</definedName>
    <definedName name="방음벽1" hidden="1">{#N/A,#N/A,FALSE,"운반시간"}</definedName>
    <definedName name="배거암거" localSheetId="11" hidden="1">#REF!</definedName>
    <definedName name="배거암거" hidden="1">#REF!</definedName>
    <definedName name="배관공">[45]기본단가표!$L$8</definedName>
    <definedName name="배수2" localSheetId="7" hidden="1">{#N/A,#N/A,FALSE,"배수1"}</definedName>
    <definedName name="배수2" hidden="1">{#N/A,#N/A,FALSE,"배수1"}</definedName>
    <definedName name="배수2_1" hidden="1">{#N/A,#N/A,FALSE,"배수1"}</definedName>
    <definedName name="배수2_2" hidden="1">{#N/A,#N/A,FALSE,"배수1"}</definedName>
    <definedName name="배수2_3" hidden="1">{#N/A,#N/A,FALSE,"배수1"}</definedName>
    <definedName name="배수공수량집계" hidden="1">{"'산출근거'!$B$4:$D$8"}</definedName>
    <definedName name="배토판19ton">"Picture 11"</definedName>
    <definedName name="배토판32ton">"Picture 10"</definedName>
    <definedName name="법월" hidden="1">{"'제10장(표)'!$A$5:$L$10"}</definedName>
    <definedName name="벽체" hidden="1">{#N/A,#N/A,FALSE,"혼합골재"}</definedName>
    <definedName name="벽체1" hidden="1">{#N/A,#N/A,FALSE,"혼합골재"}</definedName>
    <definedName name="변경" localSheetId="7" hidden="1">{#N/A,#N/A,FALSE,"포장단가"}</definedName>
    <definedName name="변경" hidden="1">{#N/A,#N/A,FALSE,"포장단가"}</definedName>
    <definedName name="변경단가" hidden="1">{#N/A,#N/A,FALSE,"포장단가"}</definedName>
    <definedName name="별첨" localSheetId="7" hidden="1">{#N/A,#N/A,FALSE,"조골재"}</definedName>
    <definedName name="별첨" hidden="1">{#N/A,#N/A,FALSE,"조골재"}</definedName>
    <definedName name="보고" hidden="1">{"'단계별시설공사비'!$A$3:$K$51"}</definedName>
    <definedName name="보링" hidden="1">{#N/A,#N/A,FALSE,"포장2"}</definedName>
    <definedName name="보오링그라우팅"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조기층두께">0.2</definedName>
    <definedName name="보통인부">[45]기본단가표!$L$6</definedName>
    <definedName name="보통인부1">[32]기본단가표!$K$6</definedName>
    <definedName name="보통인부B10">[25]식재인부!$C$24</definedName>
    <definedName name="보통인부B4이하">[25]식재인부!$C$18</definedName>
    <definedName name="보통인부B5">[25]식재인부!$C$19</definedName>
    <definedName name="보통인부B6">[25]식재인부!$C$20</definedName>
    <definedName name="보통인부B8">[25]식재인부!$C$22</definedName>
    <definedName name="보통인부R10">[25]식재인부!$C$54</definedName>
    <definedName name="보통인부R12">[25]식재인부!$C$56</definedName>
    <definedName name="보통인부R15">[25]식재인부!$C$59</definedName>
    <definedName name="보통인부R4이하">[25]식재인부!$C$48</definedName>
    <definedName name="보통인부R5">[25]식재인부!$C$49</definedName>
    <definedName name="보통인부R6">[25]식재인부!$C$50</definedName>
    <definedName name="보통인부R7">[25]식재인부!$C$51</definedName>
    <definedName name="보통인부R8">[25]식재인부!$C$52</definedName>
    <definedName name="복구계획도2" hidden="1">{#N/A,#N/A,FALSE,"현장 NCR 분석";#N/A,#N/A,FALSE,"현장품질감사";#N/A,#N/A,FALSE,"현장품질감사"}</definedName>
    <definedName name="복사1줄" localSheetId="5">#REF!</definedName>
    <definedName name="복사1줄" localSheetId="11">#REF!</definedName>
    <definedName name="복사1줄" localSheetId="7">#REF!</definedName>
    <definedName name="복사1줄">#REF!</definedName>
    <definedName name="복사2줄" localSheetId="5">#REF!</definedName>
    <definedName name="복사2줄" localSheetId="11">#REF!</definedName>
    <definedName name="복사2줄" localSheetId="7">#REF!</definedName>
    <definedName name="복사2줄">#REF!</definedName>
    <definedName name="복사3줄" localSheetId="5">#REF!</definedName>
    <definedName name="복사3줄" localSheetId="11">#REF!</definedName>
    <definedName name="복사3줄" localSheetId="7">#REF!</definedName>
    <definedName name="복사3줄">#REF!</definedName>
    <definedName name="뵤" hidden="1">{#N/A,#N/A,FALSE,"단가표지"}</definedName>
    <definedName name="뵤뵤" hidden="1">{#N/A,#N/A,FALSE,"조골재"}</definedName>
    <definedName name="뵤뵤뵵" hidden="1">{#N/A,#N/A,FALSE,"포장2"}</definedName>
    <definedName name="뵤뵵" hidden="1">{#N/A,#N/A,FALSE,"구조2"}</definedName>
    <definedName name="뵤ㅛ" hidden="1">{#N/A,#N/A,TRUE,"토적및재료집계";#N/A,#N/A,TRUE,"토적및재료집계";#N/A,#N/A,TRUE,"단위량"}</definedName>
    <definedName name="부대" localSheetId="7" hidden="1">{#N/A,#N/A,FALSE,"골재소요량";#N/A,#N/A,FALSE,"골재소요량"}</definedName>
    <definedName name="부대" hidden="1">{#N/A,#N/A,FALSE,"골재소요량";#N/A,#N/A,FALSE,"골재소요량"}</definedName>
    <definedName name="부대1" localSheetId="7" hidden="1">{#N/A,#N/A,FALSE,"운반시간"}</definedName>
    <definedName name="부대1" hidden="1">{#N/A,#N/A,FALSE,"운반시간"}</definedName>
    <definedName name="부대1_1" hidden="1">{#N/A,#N/A,FALSE,"부대2"}</definedName>
    <definedName name="부대1_2" hidden="1">{#N/A,#N/A,FALSE,"부대2"}</definedName>
    <definedName name="부대1_3" hidden="1">{#N/A,#N/A,FALSE,"부대2"}</definedName>
    <definedName name="부대원가" hidden="1">{#N/A,#N/A,FALSE,"배수2"}</definedName>
    <definedName name="부대원본" localSheetId="3" hidden="1">{#N/A,#N/A,FALSE,"토공2"}</definedName>
    <definedName name="부대원본" localSheetId="9" hidden="1">{#N/A,#N/A,FALSE,"토공2"}</definedName>
    <definedName name="부대원본" localSheetId="10" hidden="1">{#N/A,#N/A,FALSE,"토공2"}</definedName>
    <definedName name="부대원본" localSheetId="7" hidden="1">{#N/A,#N/A,FALSE,"토공2"}</definedName>
    <definedName name="부대원본" hidden="1">{#N/A,#N/A,FALSE,"토공2"}</definedName>
    <definedName name="부대원본1" hidden="1">{#N/A,#N/A,FALSE,"토공2"}</definedName>
    <definedName name="부대자재수량집계표" hidden="1">{"'산출근거'!$B$4:$D$8"}</definedName>
    <definedName name="부대토공" hidden="1">{#N/A,#N/A,FALSE,"구조2"}</definedName>
    <definedName name="부산주경기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hidden="1">{#N/A,#N/A,FALSE,"현장 NCR 분석";#N/A,#N/A,FALSE,"현장품질감사";#N/A,#N/A,FALSE,"현장품질감사"}</definedName>
    <definedName name="부장" hidden="1">{"'관경확장'!$A$79:$M$98","'관경확장'!$A$54:$M$78"}</definedName>
    <definedName name="부지" hidden="1">{"'제10장(표)'!$A$5:$L$10"}</definedName>
    <definedName name="분기" localSheetId="11" hidden="1">#REF!</definedName>
    <definedName name="분기" hidden="1">#REF!</definedName>
    <definedName name="분기내역" localSheetId="7" hidden="1">{#N/A,#N/A,TRUE,"대가1"}</definedName>
    <definedName name="분기내역" hidden="1">{#N/A,#N/A,TRUE,"대가1"}</definedName>
    <definedName name="분야"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붙임자료" localSheetId="7" hidden="1">{"'정산내역서'!$A$1:$I$35","'정산서(절.성토부)'!$A$1:$Q$17","'정산서(교량부)'!$A$1:$Q$84","'총괄표'!$A$1:$M$12","'시행현황'!$A$1:$G$12","'표지'!$A$1:$N$27","'정산서(절.성토부)'!$A$3:$Q$7"}</definedName>
    <definedName name="붙임자료" hidden="1">{"'정산내역서'!$A$1:$I$35","'정산서(절.성토부)'!$A$1:$Q$17","'정산서(교량부)'!$A$1:$Q$84","'총괄표'!$A$1:$M$12","'시행현황'!$A$1:$G$12","'표지'!$A$1:$N$27","'정산서(절.성토부)'!$A$3:$Q$7"}</definedName>
    <definedName name="뷰" localSheetId="7" hidden="1">{#N/A,#N/A,FALSE,"단가표지"}</definedName>
    <definedName name="뷰" hidden="1">{#N/A,#N/A,FALSE,"단가표지"}</definedName>
    <definedName name="비" hidden="1">{#N/A,#N/A,FALSE,"견적갑지";#N/A,#N/A,FALSE,"총괄표";#N/A,#N/A,FALSE,"철골공사";#N/A,#N/A,FALSE,"토목공사";#N/A,#N/A,FALSE,"판넬전기공사"}</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ㅃ"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7" hidden="1">{#N/A,#N/A,TRUE,"토적및재료집계";#N/A,#N/A,TRUE,"토적및재료집계";#N/A,#N/A,TRUE,"단위량"}</definedName>
    <definedName name="ㅅ" hidden="1">{#N/A,#N/A,TRUE,"토적및재료집계";#N/A,#N/A,TRUE,"토적및재료집계";#N/A,#N/A,TRUE,"단위량"}</definedName>
    <definedName name="ㅅ.." hidden="1">{#N/A,#N/A,FALSE,"골재소요량";#N/A,#N/A,FALSE,"골재소요량"}</definedName>
    <definedName name="ㅅ_1" hidden="1">{#N/A,#N/A,TRUE,"토적및재료집계";#N/A,#N/A,TRUE,"토적및재료집계";#N/A,#N/A,TRUE,"단위량"}</definedName>
    <definedName name="ㅅ_2" hidden="1">{#N/A,#N/A,TRUE,"토적및재료집계";#N/A,#N/A,TRUE,"토적및재료집계";#N/A,#N/A,TRUE,"단위량"}</definedName>
    <definedName name="ㅅ_3" hidden="1">{#N/A,#N/A,TRUE,"토적및재료집계";#N/A,#N/A,TRUE,"토적및재료집계";#N/A,#N/A,TRUE,"단위량"}</definedName>
    <definedName name="ㅅ곳ㄴ고" hidden="1">{#N/A,#N/A,FALSE,"2~8번"}</definedName>
    <definedName name="ㅅ굲유" localSheetId="7" hidden="1">{#N/A,#N/A,FALSE,"조골재"}</definedName>
    <definedName name="ㅅ굲유" hidden="1">{#N/A,#N/A,FALSE,"조골재"}</definedName>
    <definedName name="ㅅㄳ" hidden="1">{#N/A,#N/A,FALSE,"골재소요량";#N/A,#N/A,FALSE,"골재소요량"}</definedName>
    <definedName name="ㅅㅅ" hidden="1">{#N/A,#N/A,FALSE,"단가표지"}</definedName>
    <definedName name="ㅅㅅㄱ" hidden="1">{#N/A,#N/A,FALSE,"2~8번"}</definedName>
    <definedName name="ㅅㅅㅅㅅㅅ" hidden="1">{#N/A,#N/A,FALSE,"골재소요량";#N/A,#N/A,FALSE,"골재소요량"}</definedName>
    <definedName name="ㅅㅅㅅㅅㅅㅅㅅ" hidden="1">{#N/A,#N/A,FALSE,"골재소요량";#N/A,#N/A,FALSE,"골재소요량"}</definedName>
    <definedName name="ㅅㅅㅅㅅㅅㅅㅅㅅㅅㅅㅅ" hidden="1">{#N/A,#N/A,FALSE,"골재소요량";#N/A,#N/A,FALSE,"골재소요량"}</definedName>
    <definedName name="ㅅ여ㅛ윣ㄴ" hidden="1">{#N/A,#N/A,FALSE,"조골재"}</definedName>
    <definedName name="ㅅ융ㄴㄳ" hidden="1">{#N/A,#N/A,FALSE,"조골재"}</definedName>
    <definedName name="ㅅㅎㄱㄷㅅㄷㄱ" localSheetId="7" hidden="1">{#N/A,#N/A,FALSE,"표지목차"}</definedName>
    <definedName name="ㅅㅎㄱㄷㅅㄷㄱ" hidden="1">{#N/A,#N/A,FALSE,"표지목차"}</definedName>
    <definedName name="ㅅㅎ공ㅋ" hidden="1">{#N/A,#N/A,FALSE,"단가표지"}</definedName>
    <definedName name="사" localSheetId="3" hidden="1">#REF!</definedName>
    <definedName name="사" localSheetId="5" hidden="1">#REF!</definedName>
    <definedName name="사" localSheetId="11" hidden="1">#REF!</definedName>
    <definedName name="사" localSheetId="9" hidden="1">#REF!</definedName>
    <definedName name="사" localSheetId="4" hidden="1">#REF!</definedName>
    <definedName name="사" hidden="1">#REF!</definedName>
    <definedName name="사급" hidden="1">{#N/A,#N/A,FALSE,"배수2"}</definedName>
    <definedName name="사급자재사용량" localSheetId="11" hidden="1">#REF!</definedName>
    <definedName name="사급자재사용량" hidden="1">#REF!</definedName>
    <definedName name="사랑" hidden="1">{"'제10장(표)'!$A$5:$L$10"}</definedName>
    <definedName name="사사" hidden="1">{#N/A,#N/A,FALSE,"구조2"}</definedName>
    <definedName name="사업시행방안" hidden="1">{#N/A,#N/A,TRUE,"토적및재료집계";#N/A,#N/A,TRUE,"토적및재료집계";#N/A,#N/A,TRUE,"단위량"}</definedName>
    <definedName name="사인원가" localSheetId="11" hidden="1">'[46]#REF'!#REF!</definedName>
    <definedName name="사인원가" hidden="1">'[46]#REF'!#REF!</definedName>
    <definedName name="사진첩" localSheetId="7" hidden="1">{"'Sheet1'!$A$1:$H$49"}</definedName>
    <definedName name="사진첩" hidden="1">{"'Sheet1'!$A$1:$H$49"}</definedName>
    <definedName name="산" localSheetId="3" hidden="1">{"'제10장(표)'!$A$5:$L$10"}</definedName>
    <definedName name="산" localSheetId="9" hidden="1">{"'제10장(표)'!$A$5:$L$10"}</definedName>
    <definedName name="산" localSheetId="4" hidden="1">{"'제10장(표)'!$A$5:$L$10"}</definedName>
    <definedName name="산" hidden="1">{"'제10장(표)'!$A$5:$L$10"}</definedName>
    <definedName name="산_1" hidden="1">{"'제10장(표)'!$A$5:$L$10"}</definedName>
    <definedName name="산_2" hidden="1">{"'제10장(표)'!$A$5:$L$10"}</definedName>
    <definedName name="산_3" hidden="1">{"'제10장(표)'!$A$5:$L$10"}</definedName>
    <definedName name="산근"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111" hidden="1">{"'제10장(표)'!$A$5:$L$10"}</definedName>
    <definedName name="산근12" hidden="1">{"'제10장(표)'!$A$5:$L$10"}</definedName>
    <definedName name="산근4" hidden="1">{"'제10장(표)'!$A$5:$L$10"}</definedName>
    <definedName name="산근51" localSheetId="11" hidden="1">#REF!</definedName>
    <definedName name="산근51" hidden="1">#REF!</definedName>
    <definedName name="산근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표지" localSheetId="3" hidden="1">{"'제10장(표)'!$A$5:$L$10"}</definedName>
    <definedName name="산근표지" localSheetId="9" hidden="1">{"'제10장(표)'!$A$5:$L$10"}</definedName>
    <definedName name="산근표지" localSheetId="4" hidden="1">{"'제10장(표)'!$A$5:$L$10"}</definedName>
    <definedName name="산근표지" hidden="1">{"'제10장(표)'!$A$5:$L$10"}</definedName>
    <definedName name="산근표지_1" hidden="1">{"'제10장(표)'!$A$5:$L$10"}</definedName>
    <definedName name="산근표지_2" hidden="1">{"'제10장(표)'!$A$5:$L$10"}</definedName>
    <definedName name="산근표지_3" hidden="1">{"'제10장(표)'!$A$5:$L$10"}</definedName>
    <definedName name="산돌이" localSheetId="3" hidden="1">{#N/A,#N/A,FALSE,"단가표지"}</definedName>
    <definedName name="산돌이" localSheetId="9" hidden="1">{#N/A,#N/A,FALSE,"단가표지"}</definedName>
    <definedName name="산돌이" localSheetId="10" hidden="1">{#N/A,#N/A,FALSE,"단가표지"}</definedName>
    <definedName name="산돌이" localSheetId="4" hidden="1">{#N/A,#N/A,FALSE,"단가표지"}</definedName>
    <definedName name="산돌이" localSheetId="7" hidden="1">{#N/A,#N/A,FALSE,"단가표지"}</definedName>
    <definedName name="산돌이" hidden="1">{#N/A,#N/A,FALSE,"단가표지"}</definedName>
    <definedName name="산돌이_1" hidden="1">{#N/A,#N/A,FALSE,"단가표지"}</definedName>
    <definedName name="산돌이_2" hidden="1">{#N/A,#N/A,FALSE,"단가표지"}</definedName>
    <definedName name="산돌이_3" hidden="1">{#N/A,#N/A,FALSE,"단가표지"}</definedName>
    <definedName name="산출1" hidden="1">{"'단계별시설공사비'!$A$3:$K$51"}</definedName>
    <definedName name="산출근" localSheetId="3" hidden="1">{"'제10장(표)'!$A$5:$L$10"}</definedName>
    <definedName name="산출근" localSheetId="9" hidden="1">{"'제10장(표)'!$A$5:$L$10"}</definedName>
    <definedName name="산출근" localSheetId="4" hidden="1">{"'제10장(표)'!$A$5:$L$10"}</definedName>
    <definedName name="산출근" hidden="1">{"'제10장(표)'!$A$5:$L$10"}</definedName>
    <definedName name="산출근_1" hidden="1">{"'제10장(표)'!$A$5:$L$10"}</definedName>
    <definedName name="산출근_2" hidden="1">{"'제10장(표)'!$A$5:$L$10"}</definedName>
    <definedName name="산출근_3" hidden="1">{"'제10장(표)'!$A$5:$L$10"}</definedName>
    <definedName name="산출근거1111" localSheetId="3" hidden="1">{"'제10장(표)'!$A$5:$L$10"}</definedName>
    <definedName name="산출근거1111" localSheetId="9" hidden="1">{"'제10장(표)'!$A$5:$L$10"}</definedName>
    <definedName name="산출근거1111" localSheetId="4" hidden="1">{"'제10장(표)'!$A$5:$L$10"}</definedName>
    <definedName name="산출근거1111" hidden="1">{"'제10장(표)'!$A$5:$L$10"}</definedName>
    <definedName name="산출근거44" localSheetId="3" hidden="1">{"'제10장(표)'!$A$5:$L$10"}</definedName>
    <definedName name="산출근거44" localSheetId="9" hidden="1">{"'제10장(표)'!$A$5:$L$10"}</definedName>
    <definedName name="산출근거44" localSheetId="4" hidden="1">{"'제10장(표)'!$A$5:$L$10"}</definedName>
    <definedName name="산출근거44" hidden="1">{"'제10장(표)'!$A$5:$L$10"}</definedName>
    <definedName name="산출근거44_1" hidden="1">{"'제10장(표)'!$A$5:$L$10"}</definedName>
    <definedName name="산출근거44_2" hidden="1">{"'제10장(표)'!$A$5:$L$10"}</definedName>
    <definedName name="산출근거44_3" hidden="1">{"'제10장(표)'!$A$5:$L$10"}</definedName>
    <definedName name="산출근거7" hidden="1">{"'제10장(표)'!$A$5:$L$10"}</definedName>
    <definedName name="산출근거자갈층"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기초2" localSheetId="11" hidden="1">#REF!</definedName>
    <definedName name="산출기초2" hidden="1">#REF!</definedName>
    <definedName name="산출모래"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2"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삼덕" hidden="1">{"'제10장(표)'!$A$5:$L$10"}</definedName>
    <definedName name="삼마루현황" localSheetId="11" hidden="1">[47]배수공!#REF!</definedName>
    <definedName name="삼마루현황" hidden="1">[47]배수공!#REF!</definedName>
    <definedName name="삼호" hidden="1">{#N/A,#N/A,FALSE,"배수2"}</definedName>
    <definedName name="상" localSheetId="3" hidden="1">{"'제10장(표)'!$A$5:$L$10"}</definedName>
    <definedName name="상" localSheetId="9" hidden="1">{"'제10장(표)'!$A$5:$L$10"}</definedName>
    <definedName name="상" localSheetId="4" hidden="1">{"'제10장(표)'!$A$5:$L$10"}</definedName>
    <definedName name="상" hidden="1">{"'제10장(표)'!$A$5:$L$10"}</definedName>
    <definedName name="상_1" hidden="1">{"'제10장(표)'!$A$5:$L$10"}</definedName>
    <definedName name="상_2" hidden="1">{"'제10장(표)'!$A$5:$L$10"}</definedName>
    <definedName name="상_3" hidden="1">{"'제10장(표)'!$A$5:$L$10"}</definedName>
    <definedName name="상수표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상주" localSheetId="3" hidden="1">{"'관광객수'!$A$2:$F$20","'관광객수'!$A$2:$F$20"}</definedName>
    <definedName name="상주" localSheetId="9" hidden="1">{"'관광객수'!$A$2:$F$20","'관광객수'!$A$2:$F$20"}</definedName>
    <definedName name="상주" localSheetId="10" hidden="1">{#N/A,#N/A,FALSE,"지침";#N/A,#N/A,FALSE,"환경분석";#N/A,#N/A,FALSE,"Sheet16"}</definedName>
    <definedName name="상주" localSheetId="7" hidden="1">{#N/A,#N/A,FALSE,"지침";#N/A,#N/A,FALSE,"환경분석";#N/A,#N/A,FALSE,"Sheet16"}</definedName>
    <definedName name="상주" hidden="1">{"'관광객수'!$A$2:$F$20","'관광객수'!$A$2:$F$20"}</definedName>
    <definedName name="상주감리" localSheetId="7" hidden="1">{#N/A,#N/A,FALSE,"지침";#N/A,#N/A,FALSE,"환경분석";#N/A,#N/A,FALSE,"Sheet16"}</definedName>
    <definedName name="상주감리" hidden="1">{#N/A,#N/A,FALSE,"지침";#N/A,#N/A,FALSE,"환경분석";#N/A,#N/A,FALSE,"Sheet16"}</definedName>
    <definedName name="상혁방" localSheetId="7" hidden="1">{#N/A,#N/A,FALSE,"속도"}</definedName>
    <definedName name="상혁방" hidden="1">{#N/A,#N/A,FALSE,"속도"}</definedName>
    <definedName name="샇랑" hidden="1">{"'제10장(표)'!$A$5:$L$10"}</definedName>
    <definedName name="새이름2" localSheetId="5" hidden="1">#REF!</definedName>
    <definedName name="새이름2" localSheetId="11" hidden="1">#REF!</definedName>
    <definedName name="새이름2" localSheetId="7" hidden="1">#REF!</definedName>
    <definedName name="새이름2" hidden="1">#REF!</definedName>
    <definedName name="생혁" localSheetId="7" hidden="1">{#N/A,#N/A,FALSE,"부대2"}</definedName>
    <definedName name="생혁" hidden="1">{#N/A,#N/A,FALSE,"부대2"}</definedName>
    <definedName name="석" localSheetId="7" hidden="1">{#N/A,#N/A,FALSE,"지침";#N/A,#N/A,FALSE,"환경분석";#N/A,#N/A,FALSE,"Sheet16"}</definedName>
    <definedName name="석" hidden="1">{#N/A,#N/A,FALSE,"지침";#N/A,#N/A,FALSE,"환경분석";#N/A,#N/A,FALSE,"Sheet16"}</definedName>
    <definedName name="석공">[28]기본단가표!$M$20</definedName>
    <definedName name="선진" hidden="1">{#N/A,#N/A,FALSE,"골재소요량";#N/A,#N/A,FALSE,"골재소요량"}</definedName>
    <definedName name="선진_1" hidden="1">{#N/A,#N/A,FALSE,"골재소요량";#N/A,#N/A,FALSE,"골재소요량"}</definedName>
    <definedName name="선진_2" hidden="1">{#N/A,#N/A,FALSE,"골재소요량";#N/A,#N/A,FALSE,"골재소요량"}</definedName>
    <definedName name="선진_3" hidden="1">{#N/A,#N/A,FALSE,"골재소요량";#N/A,#N/A,FALSE,"골재소요량"}</definedName>
    <definedName name="선진사례조사비" localSheetId="3" hidden="1">{"'제10장(표)'!$A$5:$L$10"}</definedName>
    <definedName name="선진사례조사비" localSheetId="9" hidden="1">{"'제10장(표)'!$A$5:$L$10"}</definedName>
    <definedName name="선진사례조사비" hidden="1">{"'제10장(표)'!$A$5:$L$10"}</definedName>
    <definedName name="선택층두께">0.2</definedName>
    <definedName name="설계설명" localSheetId="11" hidden="1">#REF!</definedName>
    <definedName name="설계설명" hidden="1">#REF!</definedName>
    <definedName name="설계설명서2" hidden="1">{#N/A,#N/A,FALSE,"전력간선"}</definedName>
    <definedName name="설계설명서3" hidden="1">{#N/A,#N/A,FALSE,"전력간선"}</definedName>
    <definedName name="설계설명서4" hidden="1">{#N/A,#N/A,FALSE,"전력간선"}</definedName>
    <definedName name="설명서" hidden="1">{#N/A,#N/A,FALSE,"포장1";#N/A,#N/A,FALSE,"포장1"}</definedName>
    <definedName name="설비" hidden="1">{#N/A,#N/A,FALSE,"견적갑지";#N/A,#N/A,FALSE,"총괄표";#N/A,#N/A,FALSE,"철골공사";#N/A,#N/A,FALSE,"토목공사";#N/A,#N/A,FALSE,"판넬전기공사"}</definedName>
    <definedName name="셋트앵커">2131</definedName>
    <definedName name="셋트앵커2">685.55</definedName>
    <definedName name="셔" hidden="1">{#N/A,#N/A,FALSE,"운반시간"}</definedName>
    <definedName name="셔셔" hidden="1">{#N/A,#N/A,FALSE,"단가표지"}</definedName>
    <definedName name="셔ㅕ" hidden="1">{#N/A,#N/A,FALSE,"2~8번"}</definedName>
    <definedName name="셔ㅛ" hidden="1">{#N/A,#N/A,FALSE,"운반시간"}</definedName>
    <definedName name="셧" hidden="1">{#N/A,#N/A,TRUE,"1";#N/A,#N/A,TRUE,"2";#N/A,#N/A,TRUE,"3";#N/A,#N/A,TRUE,"4";#N/A,#N/A,TRUE,"5";#N/A,#N/A,TRUE,"6";#N/A,#N/A,TRUE,"7"}</definedName>
    <definedName name="소리" localSheetId="3" hidden="1">{"'제10장(표)'!$A$5:$L$10"}</definedName>
    <definedName name="소리" localSheetId="9" hidden="1">{"'제10장(표)'!$A$5:$L$10"}</definedName>
    <definedName name="소리" hidden="1">{"'제10장(표)'!$A$5:$L$10"}</definedName>
    <definedName name="소보" hidden="1">{#N/A,#N/A,FALSE,"포장단가"}</definedName>
    <definedName name="소천" localSheetId="7" hidden="1">{#N/A,#N/A,FALSE,"포장단가"}</definedName>
    <definedName name="소천" hidden="1">{#N/A,#N/A,FALSE,"포장단가"}</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localSheetId="7" hidden="1">{#N/A,#N/A,FALSE,"CCTV"}</definedName>
    <definedName name="소화갑지" hidden="1">{#N/A,#N/A,FALSE,"CCTV"}</definedName>
    <definedName name="손배" hidden="1">{#N/A,#N/A,FALSE,"포장단가"}</definedName>
    <definedName name="손배료" hidden="1">{#N/A,#N/A,FALSE,"포장단가"}</definedName>
    <definedName name="손영주" hidden="1">{#N/A,#N/A,FALSE,"조골재"}</definedName>
    <definedName name="송" hidden="1">{"'제10장(표)'!$A$5:$L$10"}</definedName>
    <definedName name="송ㅇㅇ" hidden="1">{"'별표'!$N$220"}</definedName>
    <definedName name="송자" hidden="1">{"'제10장(표)'!$A$5:$L$10"}</definedName>
    <definedName name="쇼쇼" hidden="1">{#N/A,#N/A,FALSE,"골재소요량";#N/A,#N/A,FALSE,"골재소요량"}</definedName>
    <definedName name="쇼ㅛ" hidden="1">{#N/A,#N/A,FALSE,"운반시간"}</definedName>
    <definedName name="쇼ㅛㅅ" hidden="1">{#N/A,#N/A,FALSE,"조골재"}</definedName>
    <definedName name="수" localSheetId="3" hidden="1">#REF!</definedName>
    <definedName name="수" localSheetId="5" hidden="1">#REF!</definedName>
    <definedName name="수" localSheetId="11" hidden="1">#REF!</definedName>
    <definedName name="수" localSheetId="9" hidden="1">#REF!</definedName>
    <definedName name="수" localSheetId="7" hidden="1">#REF!</definedName>
    <definedName name="수" localSheetId="2" hidden="1">#REF!</definedName>
    <definedName name="수" hidden="1">#REF!</definedName>
    <definedName name="수량대비2." hidden="1">{"'단계별시설공사비'!$A$3:$K$51"}</definedName>
    <definedName name="수량산출서2" localSheetId="3" hidden="1">{#N/A,#N/A,FALSE,"2~8번"}</definedName>
    <definedName name="수량산출서2" localSheetId="9" hidden="1">{#N/A,#N/A,FALSE,"2~8번"}</definedName>
    <definedName name="수량산출서2" localSheetId="10" hidden="1">{#N/A,#N/A,FALSE,"2~8번"}</definedName>
    <definedName name="수량산출서2" localSheetId="7" hidden="1">{#N/A,#N/A,FALSE,"2~8번"}</definedName>
    <definedName name="수량산출서2" hidden="1">{#N/A,#N/A,FALSE,"2~8번"}</definedName>
    <definedName name="수량조정" localSheetId="7" hidden="1">{"'정산내역서'!$A$1:$I$35","'정산서(절.성토부)'!$A$1:$Q$17","'정산서(교량부)'!$A$1:$Q$84","'총괄표'!$A$1:$M$12","'시행현황'!$A$1:$G$12","'표지'!$A$1:$N$27","'정산서(절.성토부)'!$A$3:$Q$7"}</definedName>
    <definedName name="수량조정" hidden="1">{"'정산내역서'!$A$1:$I$35","'정산서(절.성토부)'!$A$1:$Q$17","'정산서(교량부)'!$A$1:$Q$84","'총괄표'!$A$1:$M$12","'시행현황'!$A$1:$G$12","'표지'!$A$1:$N$27","'정산서(절.성토부)'!$A$3:$Q$7"}</definedName>
    <definedName name="수량총괄" hidden="1">{#N/A,#N/A,FALSE,"표지목차"}</definedName>
    <definedName name="수로관단위수량" hidden="1">{"'산출근거'!$B$4:$D$8"}</definedName>
    <definedName name="수리" hidden="1">{"'산출근거'!$B$4:$D$8"}</definedName>
    <definedName name="수리1" hidden="1">{"'산출근거'!$B$4:$D$8"}</definedName>
    <definedName name="수비" localSheetId="7" hidden="1">{#N/A,#N/A,FALSE,"포장단가"}</definedName>
    <definedName name="수비" hidden="1">{#N/A,#N/A,FALSE,"포장단가"}</definedName>
    <definedName name="수익" localSheetId="5" hidden="1">#REF!</definedName>
    <definedName name="수익" localSheetId="11" hidden="1">#REF!</definedName>
    <definedName name="수익" localSheetId="7" hidden="1">#REF!</definedName>
    <definedName name="수익" hidden="1">#REF!</definedName>
    <definedName name="수준측량연장" localSheetId="3" hidden="1">{"'제10장(표)'!$A$5:$L$10"}</definedName>
    <definedName name="수준측량연장" localSheetId="9" hidden="1">{"'제10장(표)'!$A$5:$L$10"}</definedName>
    <definedName name="수준측량연장" localSheetId="4" hidden="1">{"'제10장(표)'!$A$5:$L$10"}</definedName>
    <definedName name="수준측량연장" hidden="1">{"'제10장(표)'!$A$5:$L$10"}</definedName>
    <definedName name="수준측량연장_1" hidden="1">{"'제10장(표)'!$A$5:$L$10"}</definedName>
    <definedName name="수준측량연장_2" hidden="1">{"'제10장(표)'!$A$5:$L$10"}</definedName>
    <definedName name="수준측량연장_3" hidden="1">{"'제10장(표)'!$A$5:$L$10"}</definedName>
    <definedName name="수효" hidden="1">{"'제10장(표)'!$A$5:$L$10"}</definedName>
    <definedName name="순공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위결정" localSheetId="3" hidden="1">{"'제10장(표)'!$A$5:$L$10"}</definedName>
    <definedName name="순위결정" localSheetId="9" hidden="1">{"'제10장(표)'!$A$5:$L$10"}</definedName>
    <definedName name="순위결정" localSheetId="4" hidden="1">{"'제10장(표)'!$A$5:$L$10"}</definedName>
    <definedName name="순위결정" hidden="1">{"'제10장(표)'!$A$5:$L$10"}</definedName>
    <definedName name="순위결정_1" hidden="1">{"'제10장(표)'!$A$5:$L$10"}</definedName>
    <definedName name="순위결정_2" hidden="1">{"'제10장(표)'!$A$5:$L$10"}</definedName>
    <definedName name="순위결정_3" hidden="1">{"'제10장(표)'!$A$5:$L$10"}</definedName>
    <definedName name="순위결정2" localSheetId="3" hidden="1">{"'제10장(표)'!$A$5:$L$10"}</definedName>
    <definedName name="순위결정2" localSheetId="9" hidden="1">{"'제10장(표)'!$A$5:$L$10"}</definedName>
    <definedName name="순위결정2" hidden="1">{"'제10장(표)'!$A$5:$L$10"}</definedName>
    <definedName name="스텐레스판">2149455</definedName>
    <definedName name="승" localSheetId="7" hidden="1">{#N/A,#N/A,FALSE,"지침";#N/A,#N/A,FALSE,"환경분석";#N/A,#N/A,FALSE,"Sheet16"}</definedName>
    <definedName name="승" hidden="1">{#N/A,#N/A,FALSE,"지침";#N/A,#N/A,FALSE,"환경분석";#N/A,#N/A,FALSE,"Sheet16"}</definedName>
    <definedName name="승용교" hidden="1">{#N/A,#N/A,FALSE,"2~8번"}</definedName>
    <definedName name="시" localSheetId="7" hidden="1">{#N/A,#N/A,FALSE,"포장단가"}</definedName>
    <definedName name="시" hidden="1">{#N/A,#N/A,FALSE,"포장단가"}</definedName>
    <definedName name="시멘트골재집계" localSheetId="3" hidden="1">[11]중기비!#REF!</definedName>
    <definedName name="시멘트골재집계" localSheetId="5" hidden="1">[14]중기비!#REF!</definedName>
    <definedName name="시멘트골재집계" localSheetId="11" hidden="1">[14]중기비!#REF!</definedName>
    <definedName name="시멘트골재집계" localSheetId="9" hidden="1">[11]중기비!#REF!</definedName>
    <definedName name="시멘트골재집계" localSheetId="4" hidden="1">[11]중기비!#REF!</definedName>
    <definedName name="시멘트골재집계" localSheetId="2" hidden="1">[11]중기비!#REF!</definedName>
    <definedName name="시멘트골재집계" hidden="1">[14]중기비!#REF!</definedName>
    <definedName name="시방서" localSheetId="3" hidden="1">{#N/A,#N/A,FALSE,"신청통보";#N/A,#N/A,FALSE,"기성확인서";#N/A,#N/A,FALSE,"기성내역서"}</definedName>
    <definedName name="시방서" localSheetId="9" hidden="1">{#N/A,#N/A,FALSE,"신청통보";#N/A,#N/A,FALSE,"기성확인서";#N/A,#N/A,FALSE,"기성내역서"}</definedName>
    <definedName name="시방서" localSheetId="10" hidden="1">{#N/A,#N/A,FALSE,"신청통보";#N/A,#N/A,FALSE,"기성확인서";#N/A,#N/A,FALSE,"기성내역서"}</definedName>
    <definedName name="시방서" localSheetId="7" hidden="1">{#N/A,#N/A,FALSE,"신청통보";#N/A,#N/A,FALSE,"기성확인서";#N/A,#N/A,FALSE,"기성내역서"}</definedName>
    <definedName name="시방서" hidden="1">{#N/A,#N/A,FALSE,"신청통보";#N/A,#N/A,FALSE,"기성확인서";#N/A,#N/A,FALSE,"기성내역서"}</definedName>
    <definedName name="시운번1" hidden="1">{"'단계별시설공사비'!$A$3:$K$51"}</definedName>
    <definedName name="시트" hidden="1">{#N/A,#N/A,FALSE,"견적갑지";#N/A,#N/A,FALSE,"총괄표";#N/A,#N/A,FALSE,"철골공사";#N/A,#N/A,FALSE,"토목공사";#N/A,#N/A,FALSE,"판넬전기공사"}</definedName>
    <definedName name="식재이식삽도" hidden="1">{#N/A,#N/A,FALSE,"운반시간"}</definedName>
    <definedName name="신규단가" localSheetId="11" hidden="1">#REF!</definedName>
    <definedName name="신규단가" hidden="1">#REF!</definedName>
    <definedName name="신품" localSheetId="11" hidden="1">#REF!</definedName>
    <definedName name="신품" hidden="1">#REF!</definedName>
    <definedName name="실시설계용역비변경내역" localSheetId="7" hidden="1">{"'정산내역서'!$A$1:$I$35","'정산서(절.성토부)'!$A$1:$Q$17","'정산서(교량부)'!$A$1:$Q$84","'총괄표'!$A$1:$M$12","'시행현황'!$A$1:$G$12","'표지'!$A$1:$N$27","'정산서(절.성토부)'!$A$3:$Q$7"}</definedName>
    <definedName name="실시설계용역비변경내역" hidden="1">{"'정산내역서'!$A$1:$I$35","'정산서(절.성토부)'!$A$1:$Q$17","'정산서(교량부)'!$A$1:$Q$84","'총괄표'!$A$1:$M$12","'시행현황'!$A$1:$G$12","'표지'!$A$1:$N$27","'정산서(절.성토부)'!$A$3:$Q$7"}</definedName>
    <definedName name="실정보고사항" hidden="1">{"'단계별시설공사비'!$A$3:$K$51"}</definedName>
    <definedName name="실행추" localSheetId="7" hidden="1">{#N/A,#N/A,FALSE,"포장2"}</definedName>
    <definedName name="실행추" hidden="1">{#N/A,#N/A,FALSE,"포장2"}</definedName>
    <definedName name="ㅇㄴ" localSheetId="7" hidden="1">{#N/A,#N/A,FALSE,"구조2"}</definedName>
    <definedName name="ㅇㄴ" hidden="1">{#N/A,#N/A,FALSE,"구조2"}</definedName>
    <definedName name="ㅇㄴㄴㄴㄴㄴㄴㄴㄴㄴ" localSheetId="7" hidden="1">{#N/A,#N/A,FALSE,"혼합골재"}</definedName>
    <definedName name="ㅇㄴㄴㄴㄴㄴㄴㄴㄴㄴ" hidden="1">{#N/A,#N/A,FALSE,"혼합골재"}</definedName>
    <definedName name="ㅇㄴㄹㄹㄴㄹㄹ" hidden="1">{#N/A,#N/A,FALSE,"운반시간"}</definedName>
    <definedName name="ㅇㄴㄹㅇㄴㄹㅇㄴ" hidden="1">{#N/A,#N/A,FALSE,"조골재"}</definedName>
    <definedName name="ㅇㄴㄻ" localSheetId="7" hidden="1">{#N/A,#N/A,FALSE,"표지목차"}</definedName>
    <definedName name="ㅇㄴㄻ" hidden="1">{#N/A,#N/A,FALSE,"표지목차"}</definedName>
    <definedName name="ㅇㄴㄻㄴㅇ" localSheetId="7" hidden="1">{#N/A,#N/A,FALSE,"표지목차"}</definedName>
    <definedName name="ㅇㄴㄻㄴㅇ" hidden="1">{#N/A,#N/A,FALSE,"표지목차"}</definedName>
    <definedName name="ㅇㄴㅁ" localSheetId="3" hidden="1">#REF!</definedName>
    <definedName name="ㅇㄴㅁ" localSheetId="5" hidden="1">#REF!</definedName>
    <definedName name="ㅇㄴㅁ" localSheetId="11" hidden="1">#REF!</definedName>
    <definedName name="ㅇㄴㅁ" localSheetId="9" hidden="1">#REF!</definedName>
    <definedName name="ㅇㄴㅁ" localSheetId="10" hidden="1">#REF!</definedName>
    <definedName name="ㅇㄴㅁ" localSheetId="4" hidden="1">#REF!</definedName>
    <definedName name="ㅇㄴㅁ" localSheetId="7" hidden="1">#REF!</definedName>
    <definedName name="ㅇㄴㅁ" hidden="1">#REF!</definedName>
    <definedName name="ㅇㄴㅁㅇ" localSheetId="7" hidden="1">{"'활동원단위'!$A$22:$G$26"}</definedName>
    <definedName name="ㅇㄴㅁㅇ" hidden="1">{"'활동원단위'!$A$22:$G$26"}</definedName>
    <definedName name="ㅇㄴㅇ" hidden="1">{#N/A,#N/A,FALSE,"Sheet1"}</definedName>
    <definedName name="ㅇㄴㅇㄴㅇㄴ" hidden="1">{#N/A,#N/A,FALSE,"단가표지"}</definedName>
    <definedName name="ㅇㄴㅋㅋㅌ" hidden="1">{#N/A,#N/A,FALSE,"혼합골재"}</definedName>
    <definedName name="ㅇㄴㅍㄴㄱ" hidden="1">{#N/A,#N/A,FALSE,"골재소요량";#N/A,#N/A,FALSE,"골재소요량"}</definedName>
    <definedName name="ㅇㄹ" localSheetId="3" hidden="1">[11]중기비!#REF!</definedName>
    <definedName name="ㅇㄹ" localSheetId="5" hidden="1">[14]중기비!#REF!</definedName>
    <definedName name="ㅇㄹ" localSheetId="11" hidden="1">[14]중기비!#REF!</definedName>
    <definedName name="ㅇㄹ" localSheetId="9" hidden="1">[11]중기비!#REF!</definedName>
    <definedName name="ㅇㄹ" localSheetId="10" hidden="1">{#N/A,#N/A,FALSE,"토공2"}</definedName>
    <definedName name="ㅇㄹ" localSheetId="4" hidden="1">[11]중기비!#REF!</definedName>
    <definedName name="ㅇㄹ" localSheetId="7" hidden="1">{#N/A,#N/A,FALSE,"토공2"}</definedName>
    <definedName name="ㅇㄹ" localSheetId="2" hidden="1">[11]중기비!#REF!</definedName>
    <definedName name="ㅇㄹ" hidden="1">[14]중기비!#REF!</definedName>
    <definedName name="ㅇㄹㄴ" hidden="1">{#N/A,#N/A,FALSE,"증감대비표";#N/A,#N/A,FALSE,"결의서";#N/A,#N/A,FALSE,"내역서";#N/A,#N/A,FALSE,"도급예상"}</definedName>
    <definedName name="ㅇㄹㄴㅀㄹㅇㅎㄹㅇㅎ" localSheetId="7" hidden="1">{#N/A,#N/A,FALSE,"2~8번"}</definedName>
    <definedName name="ㅇㄹㄴㅀㄹㅇㅎㄹㅇㅎ" hidden="1">{#N/A,#N/A,FALSE,"2~8번"}</definedName>
    <definedName name="ㅇㄹㄶ" hidden="1">{"'Sheet1'!$A$4","'Sheet1'!$A$9:$G$28"}</definedName>
    <definedName name="ㅇㄹㄷㅈㄷㄹㅈㄹ" localSheetId="5" hidden="1">#REF!</definedName>
    <definedName name="ㅇㄹㄷㅈㄷㄹㅈㄹ" localSheetId="11" hidden="1">#REF!</definedName>
    <definedName name="ㅇㄹㄷㅈㄷㄹㅈㄹ" localSheetId="7" hidden="1">#REF!</definedName>
    <definedName name="ㅇㄹㄷㅈㄷㄹㅈㄹ" hidden="1">#REF!</definedName>
    <definedName name="ㅇㄹㄹ" localSheetId="3" hidden="1">#REF!</definedName>
    <definedName name="ㅇㄹㄹ" localSheetId="5" hidden="1">#REF!</definedName>
    <definedName name="ㅇㄹㄹ" localSheetId="11" hidden="1">#REF!</definedName>
    <definedName name="ㅇㄹㄹ" localSheetId="9" hidden="1">#REF!</definedName>
    <definedName name="ㅇㄹㄹ" localSheetId="10" hidden="1">#REF!</definedName>
    <definedName name="ㅇㄹㄹ" localSheetId="4" hidden="1">#REF!</definedName>
    <definedName name="ㅇㄹㄹ" localSheetId="7" hidden="1">#REF!</definedName>
    <definedName name="ㅇㄹㄹ" localSheetId="2" hidden="1">#REF!</definedName>
    <definedName name="ㅇㄹㄹ" hidden="1">#REF!</definedName>
    <definedName name="ㅇㄹㄹㅇ" hidden="1">{#N/A,#N/A,FALSE,"2~8번"}</definedName>
    <definedName name="ㅇㄹㅇㄹ" localSheetId="5" hidden="1">#REF!</definedName>
    <definedName name="ㅇㄹㅇㄹ" localSheetId="11" hidden="1">#REF!</definedName>
    <definedName name="ㅇㄹㅇㄹ" localSheetId="7" hidden="1">#REF!</definedName>
    <definedName name="ㅇㄹㅇㄹ" hidden="1">#REF!</definedName>
    <definedName name="ㅇ라ㅓㅏㅗ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ㄺ" hidden="1">{#N/A,#N/A,FALSE,"혼합골재"}</definedName>
    <definedName name="ㅇㄻㄴㅁㄴㄻ" localSheetId="7" hidden="1">{#N/A,#N/A,FALSE,"단가표지"}</definedName>
    <definedName name="ㅇㄻㄴㅁㄴㄻ" hidden="1">{#N/A,#N/A,FALSE,"단가표지"}</definedName>
    <definedName name="ㅇㄻㄴㅇㄻㄴㅇㄹ" localSheetId="11" hidden="1">#REF!</definedName>
    <definedName name="ㅇㄻㄴㅇㄻㄴㅇㄹ" hidden="1">#REF!</definedName>
    <definedName name="ㅇㄻㅇㄻㄴㄹ" localSheetId="7" hidden="1">{#N/A,#N/A,FALSE,"단가표지"}</definedName>
    <definedName name="ㅇㄻㅇㄻㄴㄹ" hidden="1">{#N/A,#N/A,FALSE,"단가표지"}</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ㅇㅁㅇ" localSheetId="7" hidden="1">{#N/A,#N/A,FALSE,"단가표지"}</definedName>
    <definedName name="ㅇㅀㅁㅇㅁㅇ" hidden="1">{#N/A,#N/A,FALSE,"단가표지"}</definedName>
    <definedName name="ㅇㅀㅎㅎㅎㅎㅎㅎㅎㅎㅎㅎㅎㅎㅎㅎㅎ" localSheetId="7" hidden="1">{#N/A,#N/A,FALSE,"구조2"}</definedName>
    <definedName name="ㅇㅀㅎㅎㅎㅎㅎㅎㅎㅎㅎㅎㅎㅎㅎㅎㅎ" hidden="1">{#N/A,#N/A,FALSE,"구조2"}</definedName>
    <definedName name="ㅇㅁㄴ" localSheetId="7" hidden="1">{#N/A,#N/A,FALSE,"혼합골재"}</definedName>
    <definedName name="ㅇㅁㄴ" hidden="1">{#N/A,#N/A,FALSE,"혼합골재"}</definedName>
    <definedName name="ㅇㅁㄴ_1" hidden="1">{#N/A,#N/A,FALSE,"혼합골재"}</definedName>
    <definedName name="ㅇㅁㄴ_2" hidden="1">{#N/A,#N/A,FALSE,"혼합골재"}</definedName>
    <definedName name="ㅇㅁㄴ_3" hidden="1">{#N/A,#N/A,FALSE,"혼합골재"}</definedName>
    <definedName name="ㅇㅁㄴㄹㄴㅇㅅㅎㅁㄴㅇ"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ㅁㄴㄹㄴㅇㅅㅎㅁㄴㅇ"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ㅁㅇㅁㅇㅁ" hidden="1">{#N/A,#N/A,FALSE,"표지목차"}</definedName>
    <definedName name="ㅇ쇼뉴굔" hidden="1">{#N/A,#N/A,FALSE,"조골재"}</definedName>
    <definedName name="ㅇ수ㅕㅜㅇ" hidden="1">{#N/A,#N/A,FALSE,"단가표지"}</definedName>
    <definedName name="ㅇㅇ" localSheetId="3" hidden="1">#REF!</definedName>
    <definedName name="ㅇㅇ" localSheetId="9" hidden="1">#REF!</definedName>
    <definedName name="ㅇㅇ" localSheetId="2" hidden="1">#REF!</definedName>
    <definedName name="ㅇㅇ" hidden="1">{#N/A,#N/A,FALSE,"포장단가"}</definedName>
    <definedName name="ㅇㅇ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10" hidden="1">#REF!</definedName>
    <definedName name="ㅇㅇㄹ" localSheetId="7" hidden="1">#REF!</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localSheetId="7" hidden="1">{#N/A,#N/A,FALSE,"표지목차"}</definedName>
    <definedName name="ㅇㅇㅇ" hidden="1">{#N/A,#N/A,FALSE,"표지목차"}</definedName>
    <definedName name="ㅇㅈㄷㅄㅂㅈㄷㄱ" localSheetId="11" hidden="1">#REF!</definedName>
    <definedName name="ㅇㅈㄷㅄㅂㅈㄷㄱ" hidden="1">#REF!</definedName>
    <definedName name="ㅇㅍㄴㅁ3" hidden="1">{#N/A,#N/A,FALSE,"조골재"}</definedName>
    <definedName name="ㅇㅎㅇ" hidden="1">{"'관경확장'!$A$79:$M$98","'관경확장'!$A$54:$M$78"}</definedName>
    <definedName name="ㅇㅎㅇ_1" hidden="1">{"'관경확장'!$A$79:$M$98","'관경확장'!$A$54:$M$78"}</definedName>
    <definedName name="ㅇㅎㅇ_2" hidden="1">{"'관경확장'!$A$79:$M$98","'관경확장'!$A$54:$M$78"}</definedName>
    <definedName name="ㅇㅎㅇ_3" hidden="1">{"'관경확장'!$A$79:$M$98","'관경확장'!$A$54:$M$78"}</definedName>
    <definedName name="ㅇㅎㅇㅎ" hidden="1">{"'용역비'!$A$4:$C$8"}</definedName>
    <definedName name="ㅇ호" localSheetId="7" hidden="1">{#N/A,#N/A,FALSE,"혼합골재"}</definedName>
    <definedName name="ㅇ호" hidden="1">{#N/A,#N/A,FALSE,"혼합골재"}</definedName>
    <definedName name="ㅇ홀혀ㅏ" hidden="1">{#N/A,#N/A,FALSE,"현장 NCR 분석";#N/A,#N/A,FALSE,"현장품질감사";#N/A,#N/A,FALSE,"현장품질감사"}</definedName>
    <definedName name="아" hidden="1">{#N/A,#N/A,FALSE,"견적갑지";#N/A,#N/A,FALSE,"총괄표";#N/A,#N/A,FALSE,"철골공사";#N/A,#N/A,FALSE,"토목공사";#N/A,#N/A,FALSE,"판넬전기공사"}</definedName>
    <definedName name="아랑러ㅏㅇㄴㄹ"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무" hidden="1">{#N/A,#N/A,FALSE,"배수2"}</definedName>
    <definedName name="아무거나" hidden="1">{#N/A,#N/A,FALSE,"배수2"}</definedName>
    <definedName name="아스콘2" localSheetId="5" hidden="1">[30]조명시설!#REF!</definedName>
    <definedName name="아스콘2" localSheetId="11" hidden="1">[30]조명시설!#REF!</definedName>
    <definedName name="아스콘2" localSheetId="9" hidden="1">[30]조명시설!#REF!</definedName>
    <definedName name="아스콘2" hidden="1">[30]조명시설!#REF!</definedName>
    <definedName name="아스콘깨기" hidden="1">{#N/A,#N/A,FALSE,"골재소요량";#N/A,#N/A,FALSE,"골재소요량"}</definedName>
    <definedName name="아ㅏ" hidden="1">{#N/A,#N/A,FALSE,"조골재"}</definedName>
    <definedName name="아ㅏㅓ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 hidden="1">{"'활동원단위'!$A$22:$G$26"}</definedName>
    <definedName name="안전계수">0.98</definedName>
    <definedName name="암거날개벽" localSheetId="5" hidden="1">[48]덕전리!#REF!</definedName>
    <definedName name="암거날개벽" localSheetId="11" hidden="1">[48]덕전리!#REF!</definedName>
    <definedName name="암거날개벽" localSheetId="7" hidden="1">[48]덕전리!#REF!</definedName>
    <definedName name="암거날개벽" hidden="1">[48]덕전리!#REF!</definedName>
    <definedName name="애자" hidden="1">{#N/A,#N/A,FALSE,"현장 NCR 분석";#N/A,#N/A,FALSE,"현장품질감사";#N/A,#N/A,FALSE,"현장품질감사"}</definedName>
    <definedName name="야" hidden="1">{#N/A,#N/A,FALSE,"부대2"}</definedName>
    <definedName name="야간" localSheetId="7" hidden="1">{#N/A,#N/A,FALSE,"지침";#N/A,#N/A,FALSE,"환경분석";#N/A,#N/A,FALSE,"Sheet16"}</definedName>
    <definedName name="야간" hidden="1">{#N/A,#N/A,FALSE,"지침";#N/A,#N/A,FALSE,"환경분석";#N/A,#N/A,FALSE,"Sheet16"}</definedName>
    <definedName name="양기용" hidden="1">{#N/A,#N/A,FALSE,"월공사비집계표양식 (7)";#N/A,#N/A,FALSE,"월공사비집계표양식 (7)"}</definedName>
    <definedName name="양매자0403">[25]데이타!$E$168</definedName>
    <definedName name="양매자0505">[25]데이타!$E$169</definedName>
    <definedName name="양매자0606">[25]데이타!$E$170</definedName>
    <definedName name="양양" hidden="1">{"'제10장(표)'!$A$5:$L$10"}</definedName>
    <definedName name="양재승2222222" localSheetId="5" hidden="1">[49]차액보증!#REF!</definedName>
    <definedName name="양재승2222222" localSheetId="11" hidden="1">[49]차액보증!#REF!</definedName>
    <definedName name="양재승2222222" localSheetId="9" hidden="1">[49]차액보증!#REF!</definedName>
    <definedName name="양재승2222222" localSheetId="2" hidden="1">[49]차액보증!#REF!</definedName>
    <definedName name="양재승2222222" hidden="1">[49]차액보증!#REF!</definedName>
    <definedName name="어ㅓㅓ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3" hidden="1">{#N/A,#N/A,FALSE,"2~8번"}</definedName>
    <definedName name="억이상" localSheetId="9" hidden="1">{#N/A,#N/A,FALSE,"2~8번"}</definedName>
    <definedName name="억이상" localSheetId="10" hidden="1">{#N/A,#N/A,FALSE,"2~8번"}</definedName>
    <definedName name="억이상" localSheetId="4" hidden="1">{#N/A,#N/A,FALSE,"2~8번"}</definedName>
    <definedName name="억이상" localSheetId="7" hidden="1">{#N/A,#N/A,FALSE,"2~8번"}</definedName>
    <definedName name="억이상" hidden="1">{#N/A,#N/A,FALSE,"2~8번"}</definedName>
    <definedName name="억이상_1" hidden="1">{#N/A,#N/A,FALSE,"2~8번"}</definedName>
    <definedName name="억이상_2" hidden="1">{#N/A,#N/A,FALSE,"2~8번"}</definedName>
    <definedName name="억이상_3" hidden="1">{#N/A,#N/A,FALSE,"2~8번"}</definedName>
    <definedName name="업" hidden="1">{#N/A,#N/A,FALSE,"포장2"}</definedName>
    <definedName name="업무배분3" localSheetId="3" hidden="1">{"'관경확장'!$A$79:$M$98","'관경확장'!$A$54:$M$78"}</definedName>
    <definedName name="업무배분3" localSheetId="9" hidden="1">{"'관경확장'!$A$79:$M$98","'관경확장'!$A$54:$M$78"}</definedName>
    <definedName name="업무배분3" localSheetId="4" hidden="1">{"'관경확장'!$A$79:$M$98","'관경확장'!$A$54:$M$78"}</definedName>
    <definedName name="업무배분3" hidden="1">{"'관경확장'!$A$79:$M$98","'관경확장'!$A$54:$M$78"}</definedName>
    <definedName name="업무편람" hidden="1">{#N/A,#N/A,FALSE,"구조1"}</definedName>
    <definedName name="업종" hidden="1">{#N/A,#N/A,FALSE,"포장2"}</definedName>
    <definedName name="업체" localSheetId="3" hidden="1">#REF!</definedName>
    <definedName name="업체" localSheetId="5" hidden="1">#REF!</definedName>
    <definedName name="업체" localSheetId="11" hidden="1">#REF!</definedName>
    <definedName name="업체" localSheetId="9" hidden="1">#REF!</definedName>
    <definedName name="업체" localSheetId="10" hidden="1">#REF!</definedName>
    <definedName name="업체" localSheetId="4" hidden="1">#REF!</definedName>
    <definedName name="업체" localSheetId="7" hidden="1">#REF!</definedName>
    <definedName name="업체" hidden="1">#REF!</definedName>
    <definedName name="업체순위" hidden="1">{#N/A,#N/A,FALSE,"배수2"}</definedName>
    <definedName name="업체형틀" hidden="1">{#N/A,#N/A,FALSE,"월공사비집계표양식 (7)";#N/A,#N/A,FALSE,"월공사비집계표양식 (7)"}</definedName>
    <definedName name="엥" hidden="1">{#N/A,#N/A,FALSE,"운반시간"}</definedName>
    <definedName name="여" hidden="1">{#N/A,#N/A,FALSE,"속도"}</definedName>
    <definedName name="여ㅜㅅㅅㄱㅇ" hidden="1">{#N/A,#N/A,FALSE,"골재소요량";#N/A,#N/A,FALSE,"골재소요량"}</definedName>
    <definedName name="연겅2" hidden="1">{#N/A,#N/A,FALSE,"단면 제원"}</definedName>
    <definedName name="연경1교" hidden="1">{#N/A,#N/A,FALSE,"단면 제원"}</definedName>
    <definedName name="연경1교1" hidden="1">{#N/A,#N/A,FALSE,"단면 제원"}</definedName>
    <definedName name="연경2교" hidden="1">{#N/A,#N/A,FALSE,"단면 제원"}</definedName>
    <definedName name="예정가" hidden="1">{#N/A,#N/A,FALSE,"포장2"}</definedName>
    <definedName name="오" localSheetId="3" hidden="1">#REF!</definedName>
    <definedName name="오" localSheetId="5" hidden="1">#REF!</definedName>
    <definedName name="오" localSheetId="11" hidden="1">#REF!</definedName>
    <definedName name="오" localSheetId="9" hidden="1">#REF!</definedName>
    <definedName name="오" localSheetId="10" hidden="1">#REF!</definedName>
    <definedName name="오" localSheetId="4" hidden="1">#REF!</definedName>
    <definedName name="오" localSheetId="7" hidden="1">#REF!</definedName>
    <definedName name="오" hidden="1">#REF!</definedName>
    <definedName name="오1" hidden="1">{#N/A,#N/A,FALSE,"단가표지"}</definedName>
    <definedName name="오10" hidden="1">{#N/A,#N/A,FALSE,"단가표지"}</definedName>
    <definedName name="오11" hidden="1">{#N/A,#N/A,FALSE,"골재소요량";#N/A,#N/A,FALSE,"골재소요량"}</definedName>
    <definedName name="오12" hidden="1">{#N/A,#N/A,FALSE,"조골재"}</definedName>
    <definedName name="오13" hidden="1">{#N/A,#N/A,FALSE,"혼합골재"}</definedName>
    <definedName name="오14" hidden="1">{#N/A,#N/A,FALSE,"단가표지"}</definedName>
    <definedName name="오15" hidden="1">{#N/A,#N/A,FALSE,"조골재"}</definedName>
    <definedName name="오2" hidden="1">{#N/A,#N/A,FALSE,"골재소요량";#N/A,#N/A,FALSE,"골재소요량"}</definedName>
    <definedName name="오3" hidden="1">{#N/A,#N/A,FALSE,"골재소요량";#N/A,#N/A,FALSE,"골재소요량"}</definedName>
    <definedName name="오4" hidden="1">{#N/A,#N/A,FALSE,"단가표지"}</definedName>
    <definedName name="오5" hidden="1">{#N/A,#N/A,FALSE,"표지목차"}</definedName>
    <definedName name="오6" hidden="1">{#N/A,#N/A,FALSE,"혼합골재"}</definedName>
    <definedName name="오7" hidden="1">{#N/A,#N/A,FALSE,"단가표지"}</definedName>
    <definedName name="오8" hidden="1">{#N/A,#N/A,FALSE,"단가표지"}</definedName>
    <definedName name="오9" hidden="1">{#N/A,#N/A,FALSE,"운반시간"}</definedName>
    <definedName name="오수맨홀위치" localSheetId="7" hidden="1">{"'Sheet1'!$A$4","'Sheet1'!$A$9:$G$28"}</definedName>
    <definedName name="오수맨홀위치" hidden="1">{"'Sheet1'!$A$4","'Sheet1'!$A$9:$G$28"}</definedName>
    <definedName name="오오" hidden="1">{#N/A,#N/A,FALSE,"표지목차"}</definedName>
    <definedName name="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hidden="1">{#N/A,#N/A,FALSE,"골재소요량";#N/A,#N/A,FALSE,"골재소요량"}</definedName>
    <definedName name="옹1.85" localSheetId="7" hidden="1">{#N/A,#N/A,FALSE,"포장단가"}</definedName>
    <definedName name="옹1.85" hidden="1">{#N/A,#N/A,FALSE,"포장단가"}</definedName>
    <definedName name="옹벼집계" hidden="1">{#N/A,#N/A,FALSE,"혼합골재"}</definedName>
    <definedName name="옹벽" hidden="1">{#N/A,#N/A,FALSE,"현장 NCR 분석";#N/A,#N/A,FALSE,"현장품질감사";#N/A,#N/A,FALSE,"현장품질감사"}</definedName>
    <definedName name="옹벽12" hidden="1">{#N/A,#N/A,FALSE,"현장 NCR 분석";#N/A,#N/A,FALSE,"현장품질감사";#N/A,#N/A,FALSE,"현장품질감사"}</definedName>
    <definedName name="옹벽수량집계표" hidden="1">{#N/A,#N/A,FALSE,"2~8번"}</definedName>
    <definedName name="옹벽수량집계표총괄" hidden="1">{#N/A,#N/A,FALSE,"혼합골재"}</definedName>
    <definedName name="옹벽지" hidden="1">{#N/A,#N/A,FALSE,"혼합골재"}</definedName>
    <definedName name="완도" hidden="1">{#N/A,#N/A,FALSE,"포장2"}</definedName>
    <definedName name="요수간선총괄표" localSheetId="7" hidden="1">{"'Sheet1'!$A$4","'Sheet1'!$A$9:$G$28"}</definedName>
    <definedName name="요수간선총괄표" hidden="1">{"'Sheet1'!$A$4","'Sheet1'!$A$9:$G$28"}</definedName>
    <definedName name="용수간선공사비" localSheetId="7" hidden="1">{"'Sheet1'!$A$4","'Sheet1'!$A$9:$G$28"}</definedName>
    <definedName name="용수간선공사비" hidden="1">{"'Sheet1'!$A$4","'Sheet1'!$A$9:$G$28"}</definedName>
    <definedName name="용용" hidden="1">{#N/A,#N/A,FALSE,"포장2"}</definedName>
    <definedName name="용접공" localSheetId="5">[38]기본단가표!#REF!</definedName>
    <definedName name="용접공" localSheetId="11">[38]기본단가표!#REF!</definedName>
    <definedName name="용접공" localSheetId="7">[38]기본단가표!#REF!</definedName>
    <definedName name="용접공">[38]기본단가표!#REF!</definedName>
    <definedName name="우수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우수박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우ㅗ홓ㅇ" localSheetId="7" hidden="1">{#N/A,#N/A,FALSE,"조골재"}</definedName>
    <definedName name="우ㅗ홓ㅇ" hidden="1">{#N/A,#N/A,FALSE,"조골재"}</definedName>
    <definedName name="운반차운전사">[50]기본단가표!$L$15</definedName>
    <definedName name="운연계획수립견적" localSheetId="11" hidden="1">#REF!</definedName>
    <definedName name="운연계획수립견적" hidden="1">#REF!</definedName>
    <definedName name="운전사운반차">[28]기본단가표!$M$15</definedName>
    <definedName name="웃ㅇ국ㅇ" hidden="1">{#N/A,#N/A,FALSE,"혼합골재"}</definedName>
    <definedName name="원2" hidden="1">{#N/A,#N/A,FALSE,"포장단가"}</definedName>
    <definedName name="원가" localSheetId="3" hidden="1">{#N/A,#N/A,FALSE,"운반시간"}</definedName>
    <definedName name="원가" localSheetId="9" hidden="1">{#N/A,#N/A,FALSE,"운반시간"}</definedName>
    <definedName name="원가" localSheetId="7" hidden="1">{#N/A,#N/A,FALSE,"운반시간"}</definedName>
    <definedName name="원가" hidden="1">{#N/A,#N/A,FALSE,"운반시간"}</definedName>
    <definedName name="원가2" hidden="1">{#N/A,#N/A,FALSE,"포장단가"}</definedName>
    <definedName name="원가계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7" hidden="1">{#N/A,#N/A,TRUE,"토적및재료집계";#N/A,#N/A,TRUE,"토적및재료집계";#N/A,#N/A,TRUE,"단위량"}</definedName>
    <definedName name="원가계산" hidden="1">{#N/A,#N/A,TRUE,"토적및재료집계";#N/A,#N/A,TRUE,"토적및재료집계";#N/A,#N/A,TRUE,"단위량"}</definedName>
    <definedName name="원가계산_1" hidden="1">{#N/A,#N/A,TRUE,"토적및재료집계";#N/A,#N/A,TRUE,"토적및재료집계";#N/A,#N/A,TRUE,"단위량"}</definedName>
    <definedName name="원가계산_2" hidden="1">{#N/A,#N/A,TRUE,"토적및재료집계";#N/A,#N/A,TRUE,"토적및재료집계";#N/A,#N/A,TRUE,"단위량"}</definedName>
    <definedName name="원가계산_3" hidden="1">{#N/A,#N/A,TRUE,"토적및재료집계";#N/A,#N/A,TRUE,"토적및재료집계";#N/A,#N/A,TRUE,"단위량"}</definedName>
    <definedName name="원가계산19"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2" localSheetId="3" hidden="1">{#N/A,#N/A,FALSE,"배수1"}</definedName>
    <definedName name="원가계산2" localSheetId="9" hidden="1">{#N/A,#N/A,FALSE,"배수1"}</definedName>
    <definedName name="원가계산2" localSheetId="4" hidden="1">{#N/A,#N/A,FALSE,"배수1"}</definedName>
    <definedName name="원가계산2" hidden="1">{#N/A,#N/A,FALSE,"배수1"}</definedName>
    <definedName name="원각"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localSheetId="3" hidden="1">#REF!</definedName>
    <definedName name="원남내역" localSheetId="5" hidden="1">#REF!</definedName>
    <definedName name="원남내역" localSheetId="11" hidden="1">#REF!</definedName>
    <definedName name="원남내역" localSheetId="9" hidden="1">#REF!</definedName>
    <definedName name="원남내역" localSheetId="10" hidden="1">#REF!</definedName>
    <definedName name="원남내역" localSheetId="4" hidden="1">#REF!</definedName>
    <definedName name="원남내역" localSheetId="7" hidden="1">#REF!</definedName>
    <definedName name="원남내역" hidden="1">#REF!</definedName>
    <definedName name="원리" localSheetId="3" hidden="1">{"'제10장(표)'!$A$5:$L$10"}</definedName>
    <definedName name="원리" localSheetId="9" hidden="1">{"'제10장(표)'!$A$5:$L$10"}</definedName>
    <definedName name="원리" localSheetId="4" hidden="1">{"'제10장(표)'!$A$5:$L$10"}</definedName>
    <definedName name="원리" hidden="1">{"'제10장(표)'!$A$5:$L$10"}</definedName>
    <definedName name="원원가" hidden="1">{"'공사부문'!$A$6:$A$32"}</definedName>
    <definedName name="원주" hidden="1">{"'제10장(표)'!$A$5:$L$10"}</definedName>
    <definedName name="월별투입" localSheetId="7" hidden="1">{#N/A,#N/A,FALSE,"지침";#N/A,#N/A,FALSE,"환경분석";#N/A,#N/A,FALSE,"Sheet16"}</definedName>
    <definedName name="월별투입" hidden="1">{#N/A,#N/A,FALSE,"지침";#N/A,#N/A,FALSE,"환경분석";#N/A,#N/A,FALSE,"Sheet16"}</definedName>
    <definedName name="유입조전기공사내역" localSheetId="3" hidden="1">{"'단계별시설공사비'!$A$3:$K$51"}</definedName>
    <definedName name="유입조전기공사내역" localSheetId="9" hidden="1">{"'단계별시설공사비'!$A$3:$K$51"}</definedName>
    <definedName name="유입조전기공사내역" localSheetId="10" hidden="1">{"'단계별시설공사비'!$A$3:$K$51"}</definedName>
    <definedName name="유입조전기공사내역" localSheetId="7" hidden="1">{"'단계별시설공사비'!$A$3:$K$51"}</definedName>
    <definedName name="유입조전기공사내역" hidden="1">{"'단계별시설공사비'!$A$3:$K$51"}</definedName>
    <definedName name="응용" hidden="1">{"'용역비'!$A$4:$C$8"}</definedName>
    <definedName name="의" localSheetId="3" hidden="1">{#N/A,#N/A,FALSE,"운반시간"}</definedName>
    <definedName name="의" localSheetId="9" hidden="1">{#N/A,#N/A,FALSE,"운반시간"}</definedName>
    <definedName name="의" localSheetId="10" hidden="1">{#N/A,#N/A,FALSE,"운반시간"}</definedName>
    <definedName name="의" localSheetId="4" hidden="1">{#N/A,#N/A,FALSE,"운반시간"}</definedName>
    <definedName name="의" localSheetId="7" hidden="1">{#N/A,#N/A,FALSE,"운반시간"}</definedName>
    <definedName name="의" hidden="1">{#N/A,#N/A,FALSE,"운반시간"}</definedName>
    <definedName name="의_1" hidden="1">{#N/A,#N/A,FALSE,"운반시간"}</definedName>
    <definedName name="의_2" hidden="1">{#N/A,#N/A,FALSE,"운반시간"}</definedName>
    <definedName name="의_3" hidden="1">{#N/A,#N/A,FALSE,"운반시간"}</definedName>
    <definedName name="의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공구가설비" localSheetId="5">#REF!</definedName>
    <definedName name="이공구가설비" localSheetId="11">#REF!</definedName>
    <definedName name="이공구가설비" localSheetId="7">#REF!</definedName>
    <definedName name="이공구가설비">#REF!</definedName>
    <definedName name="이공구간접노무비" localSheetId="5">#REF!</definedName>
    <definedName name="이공구간접노무비" localSheetId="11">#REF!</definedName>
    <definedName name="이공구간접노무비" localSheetId="7">#REF!</definedName>
    <definedName name="이공구간접노무비">#REF!</definedName>
    <definedName name="이공구공사원가" localSheetId="5">#REF!</definedName>
    <definedName name="이공구공사원가" localSheetId="11">#REF!</definedName>
    <definedName name="이공구공사원가" localSheetId="7">#REF!</definedName>
    <definedName name="이공구공사원가">#REF!</definedName>
    <definedName name="이공구기타경비" localSheetId="5">#REF!</definedName>
    <definedName name="이공구기타경비" localSheetId="11">#REF!</definedName>
    <definedName name="이공구기타경비" localSheetId="7">#REF!</definedName>
    <definedName name="이공구기타경비">#REF!</definedName>
    <definedName name="이공구부가가치세" localSheetId="5">'[41]2공구산출내역'!#REF!</definedName>
    <definedName name="이공구부가가치세" localSheetId="11">'[41]2공구산출내역'!#REF!</definedName>
    <definedName name="이공구부가가치세" localSheetId="7">'[41]2공구산출내역'!#REF!</definedName>
    <definedName name="이공구부가가치세">'[41]2공구산출내역'!#REF!</definedName>
    <definedName name="이공구산재보험료" localSheetId="5">#REF!</definedName>
    <definedName name="이공구산재보험료" localSheetId="11">#REF!</definedName>
    <definedName name="이공구산재보험료" localSheetId="7">#REF!</definedName>
    <definedName name="이공구산재보험료">#REF!</definedName>
    <definedName name="이공구안전관리비" localSheetId="5">#REF!</definedName>
    <definedName name="이공구안전관리비" localSheetId="11">#REF!</definedName>
    <definedName name="이공구안전관리비" localSheetId="7">#REF!</definedName>
    <definedName name="이공구안전관리비">#REF!</definedName>
    <definedName name="이공구이윤" localSheetId="5">#REF!</definedName>
    <definedName name="이공구이윤" localSheetId="11">#REF!</definedName>
    <definedName name="이공구이윤" localSheetId="7">#REF!</definedName>
    <definedName name="이공구이윤">#REF!</definedName>
    <definedName name="이공구일반관리비" localSheetId="5">#REF!</definedName>
    <definedName name="이공구일반관리비" localSheetId="11">#REF!</definedName>
    <definedName name="이공구일반관리비" localSheetId="7">#REF!</definedName>
    <definedName name="이공구일반관리비">#REF!</definedName>
    <definedName name="이기학" hidden="1">{#N/A,#N/A,FALSE,"포장단가"}</definedName>
    <definedName name="이런" hidden="1">{"'활동원단위'!$A$22:$G$26"}</definedName>
    <definedName name="이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름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름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름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미지" hidden="1">{"'용역비'!$A$4:$C$8"}</definedName>
    <definedName name="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자율">0.125</definedName>
    <definedName name="이장면" localSheetId="11" hidden="1">#REF!</definedName>
    <definedName name="이장면" hidden="1">#REF!</definedName>
    <definedName name="이정" localSheetId="3" hidden="1">{#N/A,#N/A,FALSE,"2~8번"}</definedName>
    <definedName name="이정" localSheetId="9" hidden="1">{#N/A,#N/A,FALSE,"2~8번"}</definedName>
    <definedName name="이정" localSheetId="10" hidden="1">{#N/A,#N/A,FALSE,"2~8번"}</definedName>
    <definedName name="이정" localSheetId="4" hidden="1">{#N/A,#N/A,FALSE,"2~8번"}</definedName>
    <definedName name="이정" localSheetId="7" hidden="1">{#N/A,#N/A,FALSE,"2~8번"}</definedName>
    <definedName name="이정" hidden="1">{#N/A,#N/A,FALSE,"2~8번"}</definedName>
    <definedName name="이형철근">266523</definedName>
    <definedName name="인력운반" hidden="1">{#N/A,#N/A,FALSE,"현장 NCR 분석";#N/A,#N/A,FALSE,"현장품질감사";#N/A,#N/A,FALSE,"현장품질감사"}</definedName>
    <definedName name="인쇄비1" localSheetId="7" hidden="1">{"'소요인력'!$A$1:$E$12"}</definedName>
    <definedName name="인쇄비1" hidden="1">{"'소요인력'!$A$1:$E$12"}</definedName>
    <definedName name="인천공항고속도로" localSheetId="3" hidden="1">{#N/A,#N/A,FALSE,"단가표지"}</definedName>
    <definedName name="인천공항고속도로" localSheetId="9" hidden="1">{#N/A,#N/A,FALSE,"단가표지"}</definedName>
    <definedName name="인천공항고속도로" localSheetId="10" hidden="1">{#N/A,#N/A,FALSE,"단가표지"}</definedName>
    <definedName name="인천공항고속도로" localSheetId="7" hidden="1">{#N/A,#N/A,FALSE,"단가표지"}</definedName>
    <definedName name="인천공항고속도로" hidden="1">{#N/A,#N/A,FALSE,"단가표지"}</definedName>
    <definedName name="인천지검"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3" hidden="1">#REF!</definedName>
    <definedName name="일" localSheetId="5" hidden="1">#REF!</definedName>
    <definedName name="일" localSheetId="11" hidden="1">#REF!</definedName>
    <definedName name="일" localSheetId="9" hidden="1">#REF!</definedName>
    <definedName name="일" localSheetId="10" hidden="1">#REF!</definedName>
    <definedName name="일" localSheetId="4" hidden="1">#REF!</definedName>
    <definedName name="일" localSheetId="7" hidden="1">#REF!</definedName>
    <definedName name="일" hidden="1">#REF!</definedName>
    <definedName name="일_1" hidden="1">{"'제10장(표)'!$A$5:$L$10"}</definedName>
    <definedName name="일_2" hidden="1">{"'제10장(표)'!$A$5:$L$10"}</definedName>
    <definedName name="일_3" hidden="1">{"'제10장(표)'!$A$5:$L$10"}</definedName>
    <definedName name="일공구직영비" localSheetId="5">#REF!</definedName>
    <definedName name="일공구직영비" localSheetId="11">#REF!</definedName>
    <definedName name="일공구직영비" localSheetId="7">#REF!</definedName>
    <definedName name="일공구직영비">#REF!</definedName>
    <definedName name="일반부" localSheetId="3" hidden="1">{#N/A,#N/A,FALSE,"조골재"}</definedName>
    <definedName name="일반부" localSheetId="9" hidden="1">{#N/A,#N/A,FALSE,"조골재"}</definedName>
    <definedName name="일반부" hidden="1">{#N/A,#N/A,FALSE,"조골재"}</definedName>
    <definedName name="일반철콘" localSheetId="7" hidden="1">{#N/A,#N/A,FALSE,"토공2"}</definedName>
    <definedName name="일반철콘" hidden="1">{#N/A,#N/A,FALSE,"토공2"}</definedName>
    <definedName name="일위다" localSheetId="3" hidden="1">{"'제10장(표)'!$A$5:$L$10"}</definedName>
    <definedName name="일위다" localSheetId="9" hidden="1">{"'제10장(표)'!$A$5:$L$10"}</definedName>
    <definedName name="일위다" localSheetId="4" hidden="1">{"'제10장(표)'!$A$5:$L$10"}</definedName>
    <definedName name="일위다" hidden="1">{"'제10장(표)'!$A$5:$L$10"}</definedName>
    <definedName name="일위다_1" hidden="1">{"'제10장(표)'!$A$5:$L$10"}</definedName>
    <definedName name="일위다_2" hidden="1">{"'제10장(표)'!$A$5:$L$10"}</definedName>
    <definedName name="일위다_3" hidden="1">{"'제10장(표)'!$A$5:$L$10"}</definedName>
    <definedName name="일위대" localSheetId="3" hidden="1">{"'제10장(표)'!$A$5:$L$10"}</definedName>
    <definedName name="일위대" localSheetId="9" hidden="1">{"'제10장(표)'!$A$5:$L$10"}</definedName>
    <definedName name="일위대" localSheetId="4" hidden="1">{"'제10장(표)'!$A$5:$L$10"}</definedName>
    <definedName name="일위대" hidden="1">{"'제10장(표)'!$A$5:$L$10"}</definedName>
    <definedName name="일위대_1" hidden="1">{"'제10장(표)'!$A$5:$L$10"}</definedName>
    <definedName name="일위대_2" hidden="1">{"'제10장(표)'!$A$5:$L$10"}</definedName>
    <definedName name="일위대_3" hidden="1">{"'제10장(표)'!$A$5:$L$10"}</definedName>
    <definedName name="일위대가1" hidden="1">{#N/A,#N/A,TRUE,"대가1"}</definedName>
    <definedName name="일위대가2" hidden="1">{#N/A,#N/A,TRUE,"대가1"}</definedName>
    <definedName name="일일대가" hidden="1">{"'활동원단위'!$A$22:$G$26"}</definedName>
    <definedName name="일집" localSheetId="5" hidden="1">#REF!</definedName>
    <definedName name="일집" localSheetId="11" hidden="1">#REF!</definedName>
    <definedName name="일집" localSheetId="7" hidden="1">#REF!</definedName>
    <definedName name="일집" hidden="1">#REF!</definedName>
    <definedName name="임금" localSheetId="3" hidden="1">{"'제10장(표)'!$A$5:$L$10"}</definedName>
    <definedName name="임금" localSheetId="9" hidden="1">{"'제10장(표)'!$A$5:$L$10"}</definedName>
    <definedName name="임금" localSheetId="4" hidden="1">{"'제10장(표)'!$A$5:$L$10"}</definedName>
    <definedName name="임금" hidden="1">{"'제10장(표)'!$A$5:$L$10"}</definedName>
    <definedName name="임금_1" hidden="1">{"'제10장(표)'!$A$5:$L$10"}</definedName>
    <definedName name="임금_2" hidden="1">{"'제10장(표)'!$A$5:$L$10"}</definedName>
    <definedName name="임금_3" hidden="1">{"'제10장(표)'!$A$5:$L$10"}</definedName>
    <definedName name="임시1" localSheetId="11" hidden="1">#REF!</definedName>
    <definedName name="임시1" hidden="1">#REF!</definedName>
    <definedName name="임시7" localSheetId="11" hidden="1">[36]중기비!#REF!</definedName>
    <definedName name="임시7" hidden="1">[36]중기비!#REF!</definedName>
    <definedName name="임형" hidden="1">{#N/A,#N/A,FALSE,"포장2"}</definedName>
    <definedName name="입찰금액안" localSheetId="3" hidden="1">#REF!</definedName>
    <definedName name="입찰금액안" localSheetId="5" hidden="1">#REF!</definedName>
    <definedName name="입찰금액안" localSheetId="11" hidden="1">#REF!</definedName>
    <definedName name="입찰금액안" localSheetId="9" hidden="1">#REF!</definedName>
    <definedName name="입찰금액안" localSheetId="10" hidden="1">#REF!</definedName>
    <definedName name="입찰금액안" localSheetId="4" hidden="1">#REF!</definedName>
    <definedName name="입찰금액안" localSheetId="7" hidden="1">#REF!</definedName>
    <definedName name="입찰금액안" localSheetId="2" hidden="1">#REF!</definedName>
    <definedName name="입찰금액안" hidden="1">#REF!</definedName>
    <definedName name="ㅈ" localSheetId="7" hidden="1">{#N/A,#N/A,FALSE,"혼합골재"}</definedName>
    <definedName name="ㅈ" hidden="1">{#N/A,#N/A,FALSE,"혼합골재"}</definedName>
    <definedName name="ㅈ1" hidden="1">{#N/A,#N/A,FALSE,"단가표지"}</definedName>
    <definedName name="ㅈ11" hidden="1">{#N/A,#N/A,FALSE,"토공2"}</definedName>
    <definedName name="ㅈ12" hidden="1">{#N/A,#N/A,FALSE,"이정표"}</definedName>
    <definedName name="ㅈ13" hidden="1">{#N/A,#N/A,TRUE,"토적및재료집계";#N/A,#N/A,TRUE,"토적및재료집계";#N/A,#N/A,TRUE,"단위량"}</definedName>
    <definedName name="ㅈ14" hidden="1">{#N/A,#N/A,FALSE,"운반시간"}</definedName>
    <definedName name="ㅈ15" hidden="1">{#N/A,#N/A,FALSE,"혼합골재"}</definedName>
    <definedName name="ㅈ17" hidden="1">{#N/A,#N/A,FALSE,"전력간선"}</definedName>
    <definedName name="ㅈ18" hidden="1">{#N/A,#N/A,TRUE,"토적및재료집계";#N/A,#N/A,TRUE,"토적및재료집계";#N/A,#N/A,TRUE,"단위량"}</definedName>
    <definedName name="ㅈ19" hidden="1">{#N/A,#N/A,FALSE,"운반시간"}</definedName>
    <definedName name="ㅈ2" hidden="1">{#N/A,#N/A,FALSE,"표지목차"}</definedName>
    <definedName name="ㅈ20" hidden="1">{#N/A,#N/A,FALSE,"단가표지"}</definedName>
    <definedName name="ㅈ3" hidden="1">{#N/A,#N/A,FALSE,"단가표지"}</definedName>
    <definedName name="ㅈ4" hidden="1">{#N/A,#N/A,FALSE,"운반시간"}</definedName>
    <definedName name="ㅈ5" hidden="1">{#N/A,#N/A,FALSE,"운반시간"}</definedName>
    <definedName name="ㅈ6" hidden="1">{#N/A,#N/A,FALSE,"단가표지"}</definedName>
    <definedName name="ㅈ7" hidden="1">{#N/A,#N/A,FALSE,"혼합골재"}</definedName>
    <definedName name="ㅈ8" hidden="1">{#N/A,#N/A,FALSE,"조골재"}</definedName>
    <definedName name="ㅈ9" hidden="1">{#N/A,#N/A,FALSE,"조골재"}</definedName>
    <definedName name="ㅈㄱ" localSheetId="3" hidden="1">{#N/A,#N/A,FALSE,"조골재"}</definedName>
    <definedName name="ㅈㄱ" localSheetId="9" hidden="1">{#N/A,#N/A,FALSE,"조골재"}</definedName>
    <definedName name="ㅈㄱ" hidden="1">{#N/A,#N/A,FALSE,"조골재"}</definedName>
    <definedName name="ㅈㄷ" localSheetId="7" hidden="1">{"'Sheet1'!$A$4","'Sheet1'!$A$9:$G$28"}</definedName>
    <definedName name="ㅈㄷ" hidden="1">{"'Sheet1'!$A$4","'Sheet1'!$A$9:$G$28"}</definedName>
    <definedName name="ㅈㄷㄱㄱㅈㄱㅈ" hidden="1">{#N/A,#N/A,TRUE,"토적및재료집계";#N/A,#N/A,TRUE,"토적및재료집계";#N/A,#N/A,TRUE,"단위량"}</definedName>
    <definedName name="ㅈㄷㄱㄷㄱㄷ" localSheetId="7" hidden="1">{"'용역비'!$A$4:$C$8"}</definedName>
    <definedName name="ㅈㄷㄱㄷㄱㄷ" hidden="1">{"'용역비'!$A$4:$C$8"}</definedName>
    <definedName name="ㅈㄷㄱㄷㅈㄱㄷㅈ" localSheetId="7" hidden="1">{#N/A,#N/A,FALSE,"표지목차"}</definedName>
    <definedName name="ㅈㄷㄱㄷㅈㄱㄷㅈ" hidden="1">{#N/A,#N/A,FALSE,"표지목차"}</definedName>
    <definedName name="ㅈㄷㄳㅈㄷㅍㅎㄱ" hidden="1">{#N/A,#N/A,FALSE,"표지목차"}</definedName>
    <definedName name="ㅈㄷㄳㅎㅍㅂㅈㄱ" hidden="1">{#N/A,#N/A,FALSE,"골재소요량";#N/A,#N/A,FALSE,"골재소요량"}</definedName>
    <definedName name="ㅈㄷㄻㅇㄹ" localSheetId="11" hidden="1">#REF!</definedName>
    <definedName name="ㅈㄷㄻㅇㄹ" hidden="1">#REF!</definedName>
    <definedName name="ㅈㄷㄻㅈ" localSheetId="11" hidden="1">#REF!</definedName>
    <definedName name="ㅈㄷㄻㅈ" hidden="1">#REF!</definedName>
    <definedName name="ㅈㄹㅊㄴㄴㅇㄹ" localSheetId="5" hidden="1">#REF!</definedName>
    <definedName name="ㅈㄹㅊㄴㄴㅇㄹ" localSheetId="11" hidden="1">#REF!</definedName>
    <definedName name="ㅈㄹㅊㄴㄴㅇㄹ" localSheetId="7" hidden="1">#REF!</definedName>
    <definedName name="ㅈㄹㅊㄴㄴㅇㄹ" hidden="1">#REF!</definedName>
    <definedName name="ㅈㅁㄱㄷ" hidden="1">{#N/A,#N/A,FALSE,"단가표지"}</definedName>
    <definedName name="ㅈㅇ" hidden="1">{"'용역비'!$A$4:$C$8"}</definedName>
    <definedName name="ㅈㅈ" localSheetId="3" hidden="1">{#N/A,#N/A,FALSE,"표지목차"}</definedName>
    <definedName name="ㅈㅈ" localSheetId="9" hidden="1">{#N/A,#N/A,FALSE,"표지목차"}</definedName>
    <definedName name="ㅈㅈ" localSheetId="10" hidden="1">{#N/A,#N/A,FALSE,"이정표"}</definedName>
    <definedName name="ㅈㅈ" localSheetId="4" hidden="1">{#N/A,#N/A,FALSE,"표지목차"}</definedName>
    <definedName name="ㅈㅈ" localSheetId="7" hidden="1">{#N/A,#N/A,FALSE,"이정표"}</definedName>
    <definedName name="ㅈㅈ" hidden="1">{#N/A,#N/A,FALSE,"표지목차"}</definedName>
    <definedName name="ㅈㅈㅈ_1" hidden="1">{#N/A,#N/A,TRUE,"토적및재료집계";#N/A,#N/A,TRUE,"토적및재료집계";#N/A,#N/A,TRUE,"단위량"}</definedName>
    <definedName name="ㅈㅈㅈ_2" hidden="1">{#N/A,#N/A,TRUE,"토적및재료집계";#N/A,#N/A,TRUE,"토적및재료집계";#N/A,#N/A,TRUE,"단위량"}</definedName>
    <definedName name="ㅈㅈㅈ_3" hidden="1">{#N/A,#N/A,TRUE,"토적및재료집계";#N/A,#N/A,TRUE,"토적및재료집계";#N/A,#N/A,TRUE,"단위량"}</definedName>
    <definedName name="ㅈㅈㅈㅈㅈ" hidden="1">{#N/A,#N/A,FALSE,"혼합골재"}</definedName>
    <definedName name="ㅈㅈㅈㅈㅈㅈ" hidden="1">{"'용역비'!$A$4:$C$8"}</definedName>
    <definedName name="자랑" hidden="1">{"'제10장(표)'!$A$5:$L$10"}</definedName>
    <definedName name="자문비" localSheetId="7" hidden="1">{"'소요인력'!$A$1:$E$12"}</definedName>
    <definedName name="자문비" hidden="1">{"'소요인력'!$A$1:$E$12"}</definedName>
    <definedName name="자문비비" hidden="1">{"SJ - 기본 보기",#N/A,FALSE,"공사별 외주견적"}</definedName>
    <definedName name="자재2" hidden="1">{#N/A,#N/A,FALSE,"구조2"}</definedName>
    <definedName name="자재단가근거" localSheetId="5" hidden="1">#REF!</definedName>
    <definedName name="자재단가근거" localSheetId="11" hidden="1">#REF!</definedName>
    <definedName name="자재단가근거" localSheetId="7" hidden="1">#REF!</definedName>
    <definedName name="자재단가근거" hidden="1">#REF!</definedName>
    <definedName name="자재및골재집계" localSheetId="7" hidden="1">{"'Sheet1'!$A$4","'Sheet1'!$A$9:$G$28"}</definedName>
    <definedName name="자재및골재집계" hidden="1">{"'Sheet1'!$A$4","'Sheet1'!$A$9:$G$28"}</definedName>
    <definedName name="자재비" hidden="1">{"'용역비'!$A$4:$C$8"}</definedName>
    <definedName name="자재수량집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자지" hidden="1">{#N/A,#N/A,FALSE,"부대2"}</definedName>
    <definedName name="자진" localSheetId="5" hidden="1">#REF!</definedName>
    <definedName name="자진" localSheetId="11" hidden="1">#REF!</definedName>
    <definedName name="자진" localSheetId="7" hidden="1">#REF!</definedName>
    <definedName name="자진" hidden="1">#REF!</definedName>
    <definedName name="작업량보정" localSheetId="5">#REF!</definedName>
    <definedName name="작업량보정" localSheetId="11">#REF!</definedName>
    <definedName name="작업량보정" localSheetId="7">#REF!</definedName>
    <definedName name="작업량보정">#REF!</definedName>
    <definedName name="잔디수량산출">[38]기본단가표!$M$29</definedName>
    <definedName name="잡철물일위대가2004" localSheetId="11" hidden="1">#REF!</definedName>
    <definedName name="잡철물일위대가2004" hidden="1">#REF!</definedName>
    <definedName name="장" localSheetId="7" hidden="1">{#N/A,#N/A,FALSE,"단가표지"}</definedName>
    <definedName name="장" hidden="1">{#N/A,#N/A,FALSE,"단가표지"}</definedName>
    <definedName name="장1" localSheetId="7" hidden="1">{#N/A,#N/A,FALSE,"토공2"}</definedName>
    <definedName name="장1" hidden="1">{#N/A,#N/A,FALSE,"토공2"}</definedName>
    <definedName name="장10" localSheetId="7" hidden="1">{#N/A,#N/A,FALSE,"조골재"}</definedName>
    <definedName name="장10" hidden="1">{#N/A,#N/A,FALSE,"조골재"}</definedName>
    <definedName name="장11" localSheetId="7" hidden="1">{#N/A,#N/A,FALSE,"2~8번"}</definedName>
    <definedName name="장11" hidden="1">{#N/A,#N/A,FALSE,"2~8번"}</definedName>
    <definedName name="장12" localSheetId="7" hidden="1">{#N/A,#N/A,FALSE,"골재소요량";#N/A,#N/A,FALSE,"골재소요량"}</definedName>
    <definedName name="장12" hidden="1">{#N/A,#N/A,FALSE,"골재소요량";#N/A,#N/A,FALSE,"골재소요량"}</definedName>
    <definedName name="장13" localSheetId="7" hidden="1">{#N/A,#N/A,FALSE,"구조2"}</definedName>
    <definedName name="장13" hidden="1">{#N/A,#N/A,FALSE,"구조2"}</definedName>
    <definedName name="장14" localSheetId="7" hidden="1">{#N/A,#N/A,FALSE,"단가표지"}</definedName>
    <definedName name="장14" hidden="1">{#N/A,#N/A,FALSE,"단가표지"}</definedName>
    <definedName name="장15" localSheetId="7" hidden="1">{#N/A,#N/A,FALSE,"배수1"}</definedName>
    <definedName name="장15" hidden="1">{#N/A,#N/A,FALSE,"배수1"}</definedName>
    <definedName name="장16" localSheetId="7" hidden="1">{#N/A,#N/A,FALSE,"배수2"}</definedName>
    <definedName name="장16" hidden="1">{#N/A,#N/A,FALSE,"배수2"}</definedName>
    <definedName name="장17" localSheetId="7" hidden="1">{#N/A,#N/A,FALSE,"부대1"}</definedName>
    <definedName name="장17" hidden="1">{#N/A,#N/A,FALSE,"부대1"}</definedName>
    <definedName name="장18" localSheetId="7" hidden="1">{#N/A,#N/A,FALSE,"부대2"}</definedName>
    <definedName name="장18" hidden="1">{#N/A,#N/A,FALSE,"부대2"}</definedName>
    <definedName name="장19" localSheetId="7" hidden="1">{#N/A,#N/A,FALSE,"속도"}</definedName>
    <definedName name="장19" hidden="1">{#N/A,#N/A,FALSE,"속도"}</definedName>
    <definedName name="장2" localSheetId="7" hidden="1">{#N/A,#N/A,FALSE,"2~8번"}</definedName>
    <definedName name="장2" hidden="1">{#N/A,#N/A,FALSE,"2~8번"}</definedName>
    <definedName name="장20" localSheetId="7" hidden="1">{#N/A,#N/A,FALSE,"운반시간"}</definedName>
    <definedName name="장20" hidden="1">{#N/A,#N/A,FALSE,"운반시간"}</definedName>
    <definedName name="장21" localSheetId="7" hidden="1">{#N/A,#N/A,FALSE,"이정표"}</definedName>
    <definedName name="장21" hidden="1">{#N/A,#N/A,FALSE,"이정표"}</definedName>
    <definedName name="장22" localSheetId="7" hidden="1">{#N/A,#N/A,FALSE,"조골재"}</definedName>
    <definedName name="장22" hidden="1">{#N/A,#N/A,FALSE,"조골재"}</definedName>
    <definedName name="장23" localSheetId="7" hidden="1">{#N/A,#N/A,FALSE,"구조1"}</definedName>
    <definedName name="장23" hidden="1">{#N/A,#N/A,FALSE,"구조1"}</definedName>
    <definedName name="장24" localSheetId="7" hidden="1">{#N/A,#N/A,FALSE,"토공2"}</definedName>
    <definedName name="장24" hidden="1">{#N/A,#N/A,FALSE,"토공2"}</definedName>
    <definedName name="장25" localSheetId="7" hidden="1">{#N/A,#N/A,FALSE,"포장1";#N/A,#N/A,FALSE,"포장1"}</definedName>
    <definedName name="장25" hidden="1">{#N/A,#N/A,FALSE,"포장1";#N/A,#N/A,FALSE,"포장1"}</definedName>
    <definedName name="장26" localSheetId="7" hidden="1">{#N/A,#N/A,FALSE,"포장2"}</definedName>
    <definedName name="장26" hidden="1">{#N/A,#N/A,FALSE,"포장2"}</definedName>
    <definedName name="장27" localSheetId="7" hidden="1">{#N/A,#N/A,FALSE,"표지목차"}</definedName>
    <definedName name="장27" hidden="1">{#N/A,#N/A,FALSE,"표지목차"}</definedName>
    <definedName name="장28" localSheetId="7" hidden="1">{#N/A,#N/A,FALSE,"혼합골재"}</definedName>
    <definedName name="장28" hidden="1">{#N/A,#N/A,FALSE,"혼합골재"}</definedName>
    <definedName name="장4" localSheetId="7" hidden="1">{#N/A,#N/A,FALSE,"단가표지"}</definedName>
    <definedName name="장4" hidden="1">{#N/A,#N/A,FALSE,"단가표지"}</definedName>
    <definedName name="장5" localSheetId="7" hidden="1">{#N/A,#N/A,FALSE,"운반시간"}</definedName>
    <definedName name="장5" hidden="1">{#N/A,#N/A,FALSE,"운반시간"}</definedName>
    <definedName name="장6" localSheetId="7" hidden="1">{#N/A,#N/A,FALSE,"운반시간"}</definedName>
    <definedName name="장6" hidden="1">{#N/A,#N/A,FALSE,"운반시간"}</definedName>
    <definedName name="장7" localSheetId="7" hidden="1">{#N/A,#N/A,FALSE,"골재소요량";#N/A,#N/A,FALSE,"골재소요량"}</definedName>
    <definedName name="장7" hidden="1">{#N/A,#N/A,FALSE,"골재소요량";#N/A,#N/A,FALSE,"골재소요량"}</definedName>
    <definedName name="장8" localSheetId="7" hidden="1">{#N/A,#N/A,FALSE,"단가표지"}</definedName>
    <definedName name="장8" hidden="1">{#N/A,#N/A,FALSE,"단가표지"}</definedName>
    <definedName name="장9" localSheetId="7" hidden="1">{#N/A,#N/A,FALSE,"단가표지"}</definedName>
    <definedName name="장9" hidden="1">{#N/A,#N/A,FALSE,"단가표지"}</definedName>
    <definedName name="장경준" localSheetId="11" hidden="1">#REF!</definedName>
    <definedName name="장경준" hidden="1">#REF!</definedName>
    <definedName name="장집" hidden="1">{"'용역비'!$A$4:$C$8"}</definedName>
    <definedName name="재료할증" localSheetId="5">#REF!</definedName>
    <definedName name="재료할증" localSheetId="11">#REF!</definedName>
    <definedName name="재료할증" localSheetId="7">#REF!</definedName>
    <definedName name="재료할증">#REF!</definedName>
    <definedName name="재희" hidden="1">{#N/A,#N/A,FALSE,"골재소요량";#N/A,#N/A,FALSE,"골재소요량"}</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적용단가1" hidden="1">{#N/A,#N/A,FALSE,"현장 NCR 분석";#N/A,#N/A,FALSE,"현장품질감사";#N/A,#N/A,FALSE,"현장품질감사"}</definedName>
    <definedName name="전기1"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남" hidden="1">{"'제10장(표)'!$A$5:$L$10"}</definedName>
    <definedName name="전북" hidden="1">{"'관경확장'!$A$79:$M$98","'관경확장'!$A$54:$M$78"}</definedName>
    <definedName name="전석" hidden="1">{#N/A,#N/A,FALSE,"현장 NCR 분석";#N/A,#N/A,FALSE,"현장품질감사";#N/A,#N/A,FALSE,"현장품질감사"}</definedName>
    <definedName name="전시장비노임단가" localSheetId="3" hidden="1">{"SJ - 기본 보기",#N/A,FALSE,"공사별 외주견적"}</definedName>
    <definedName name="전시장비노임단가" localSheetId="9" hidden="1">{"SJ - 기본 보기",#N/A,FALSE,"공사별 외주견적"}</definedName>
    <definedName name="전시장비노임단가" localSheetId="10" hidden="1">{"SJ - 기본 보기",#N/A,FALSE,"공사별 외주견적"}</definedName>
    <definedName name="전시장비노임단가" localSheetId="7" hidden="1">{"SJ - 기본 보기",#N/A,FALSE,"공사별 외주견적"}</definedName>
    <definedName name="전시장비노임단가" hidden="1">{"SJ - 기본 보기",#N/A,FALSE,"공사별 외주견적"}</definedName>
    <definedName name="전시장비노임단가_1" hidden="1">{"SJ - 기본 보기",#N/A,FALSE,"공사별 외주견적"}</definedName>
    <definedName name="전시장비노임단가_2" hidden="1">{"SJ - 기본 보기",#N/A,FALSE,"공사별 외주견적"}</definedName>
    <definedName name="전시장비노임단가_3" hidden="1">{"SJ - 기본 보기",#N/A,FALSE,"공사별 외주견적"}</definedName>
    <definedName name="전영희" localSheetId="3" hidden="1">{#N/A,#N/A,FALSE,"골재소요량";#N/A,#N/A,FALSE,"골재소요량"}</definedName>
    <definedName name="전영희" localSheetId="9" hidden="1">{#N/A,#N/A,FALSE,"골재소요량";#N/A,#N/A,FALSE,"골재소요량"}</definedName>
    <definedName name="전영희" localSheetId="10" hidden="1">{#N/A,#N/A,FALSE,"골재소요량";#N/A,#N/A,FALSE,"골재소요량"}</definedName>
    <definedName name="전영희" localSheetId="4" hidden="1">{#N/A,#N/A,FALSE,"골재소요량";#N/A,#N/A,FALSE,"골재소요량"}</definedName>
    <definedName name="전영희" localSheetId="7" hidden="1">{#N/A,#N/A,FALSE,"골재소요량";#N/A,#N/A,FALSE,"골재소요량"}</definedName>
    <definedName name="전영희" hidden="1">{#N/A,#N/A,FALSE,"골재소요량";#N/A,#N/A,FALSE,"골재소요량"}</definedName>
    <definedName name="전영희_1" hidden="1">{#N/A,#N/A,FALSE,"골재소요량";#N/A,#N/A,FALSE,"골재소요량"}</definedName>
    <definedName name="전영희_2" hidden="1">{#N/A,#N/A,FALSE,"골재소요량";#N/A,#N/A,FALSE,"골재소요량"}</definedName>
    <definedName name="전영희_3" hidden="1">{#N/A,#N/A,FALSE,"골재소요량";#N/A,#N/A,FALSE,"골재소요량"}</definedName>
    <definedName name="접속" hidden="1">{"'산출근거'!$B$4:$D$8"}</definedName>
    <definedName name="접속1" hidden="1">{"'산출근거'!$B$4:$D$8"}</definedName>
    <definedName name="접속공정" localSheetId="7" hidden="1">{"'Sheet1'!$A$1:$H$49"}</definedName>
    <definedName name="접속공정" hidden="1">{"'Sheet1'!$A$1:$H$49"}</definedName>
    <definedName name="정" hidden="1">{"'제10장(표)'!$A$5:$L$10"}</definedName>
    <definedName name="정사" hidden="1">{"'제10장(표)'!$A$5:$L$10"}</definedName>
    <definedName name="정용길" localSheetId="11" hidden="1">#REF!</definedName>
    <definedName name="정용길" hidden="1">#REF!</definedName>
    <definedName name="정용길3" localSheetId="11" hidden="1">#REF!</definedName>
    <definedName name="정용길3" hidden="1">#REF!</definedName>
    <definedName name="정혜" hidden="1">{"'제10장(표)'!$A$5:$L$10"}</definedName>
    <definedName name="정훈" hidden="1">{"'제10장(표)'!$A$5:$L$10"}</definedName>
    <definedName name="제3배스집계" hidden="1">{#N/A,#N/A,FALSE,"단면 제원"}</definedName>
    <definedName name="제3하천강재집계" localSheetId="3" hidden="1">{#N/A,#N/A,FALSE,"배수1"}</definedName>
    <definedName name="제3하천강재집계" localSheetId="9" hidden="1">{#N/A,#N/A,FALSE,"배수1"}</definedName>
    <definedName name="제3하천강재집계" localSheetId="4" hidden="1">{#N/A,#N/A,FALSE,"배수1"}</definedName>
    <definedName name="제3하천강재집계" hidden="1">{#N/A,#N/A,FALSE,"배수1"}</definedName>
    <definedName name="제4배수" hidden="1">{#N/A,#N/A,FALSE,"단면 제원"}</definedName>
    <definedName name="제4배수집계" hidden="1">{#N/A,#N/A,FALSE,"단면 제원"}</definedName>
    <definedName name="제5배수집계" hidden="1">{#N/A,#N/A,FALSE,"단면 제원"}</definedName>
    <definedName name="제5하천강재집계" localSheetId="3" hidden="1">{#N/A,#N/A,FALSE,"배수1"}</definedName>
    <definedName name="제5하천강재집계" localSheetId="9" hidden="1">{#N/A,#N/A,FALSE,"배수1"}</definedName>
    <definedName name="제5하천강재집계" localSheetId="4" hidden="1">{#N/A,#N/A,FALSE,"배수1"}</definedName>
    <definedName name="제5하천강재집계" hidden="1">{#N/A,#N/A,FALSE,"배수1"}</definedName>
    <definedName name="제도사" localSheetId="5">[38]기본단가표!#REF!</definedName>
    <definedName name="제도사" localSheetId="11">[38]기본단가표!#REF!</definedName>
    <definedName name="제도사" localSheetId="7">[38]기본단가표!#REF!</definedName>
    <definedName name="제도사">[38]기본단가표!#REF!</definedName>
    <definedName name="제수문" localSheetId="11" hidden="1">#REF!</definedName>
    <definedName name="제수문" hidden="1">#REF!</definedName>
    <definedName name="제외공사" hidden="1">{#N/A,#N/A,FALSE,"지침";#N/A,#N/A,FALSE,"환경분석";#N/A,#N/A,FALSE,"Sheet16"}</definedName>
    <definedName name="제조3"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 localSheetId="5">#REF!</definedName>
    <definedName name="조경공" localSheetId="11">#REF!</definedName>
    <definedName name="조경공" localSheetId="7">#REF!</definedName>
    <definedName name="조경공">#REF!</definedName>
    <definedName name="조경공1">[32]기본단가표!$K$5</definedName>
    <definedName name="조경공B10">[25]식재인부!$B$24</definedName>
    <definedName name="조경공B4이하">[25]식재인부!$B$18</definedName>
    <definedName name="조경공B5">[25]식재인부!$B$19</definedName>
    <definedName name="조경공B6">[25]식재인부!$B$20</definedName>
    <definedName name="조경공B8">[25]식재인부!$B$22</definedName>
    <definedName name="조경공R10">[25]식재인부!$B$54</definedName>
    <definedName name="조경공R12">[25]식재인부!$B$56</definedName>
    <definedName name="조경공R15">[25]식재인부!$B$59</definedName>
    <definedName name="조경공R4이하">[25]식재인부!$B$48</definedName>
    <definedName name="조경공R5">[25]식재인부!$B$49</definedName>
    <definedName name="조경공R6">[25]식재인부!$B$50</definedName>
    <definedName name="조경공R7">[25]식재인부!$B$51</definedName>
    <definedName name="조경공R8">[25]식재인부!$B$52</definedName>
    <definedName name="조경변경">45400</definedName>
    <definedName name="조사" hidden="1">{"'제10장(표)'!$A$5:$L$10"}</definedName>
    <definedName name="조사가" localSheetId="3" hidden="1">#REF!</definedName>
    <definedName name="조사가" localSheetId="5" hidden="1">#REF!</definedName>
    <definedName name="조사가" localSheetId="11" hidden="1">#REF!</definedName>
    <definedName name="조사가" localSheetId="9" hidden="1">#REF!</definedName>
    <definedName name="조사가" localSheetId="4" hidden="1">#REF!</definedName>
    <definedName name="조사가" localSheetId="2" hidden="1">#REF!</definedName>
    <definedName name="조사가" hidden="1">#REF!</definedName>
    <definedName name="조원공_1.1_1.5">[25]식재인부!$B$5</definedName>
    <definedName name="조적공" localSheetId="5">[38]기본단가표!#REF!</definedName>
    <definedName name="조적공" localSheetId="11">[38]기본단가표!#REF!</definedName>
    <definedName name="조적공" localSheetId="7">[38]기본단가표!#REF!</definedName>
    <definedName name="조적공">[38]기본단가표!#REF!</definedName>
    <definedName name="조형가이즈까3010">[25]데이타!$E$11</definedName>
    <definedName name="조형가이즈까3012">[25]데이타!$E$12</definedName>
    <definedName name="조형가이즈까3014">[25]데이타!$E$13</definedName>
    <definedName name="조형가이즈까3516">[25]데이타!$E$14</definedName>
    <definedName name="종합청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hidden="1">{#N/A,#N/A,FALSE,"토공2"}</definedName>
    <definedName name="죠죠" hidden="1">{#N/A,#N/A,FALSE,"단가표지"}</definedName>
    <definedName name="죠죠죠죠" hidden="1">{#N/A,#N/A,FALSE,"단가표지"}</definedName>
    <definedName name="죠ㅕ" hidden="1">{#N/A,#N/A,FALSE,"표지목차"}</definedName>
    <definedName name="죠ㅛ" hidden="1">{#N/A,#N/A,FALSE,"단가표지"}</definedName>
    <definedName name="주간" localSheetId="3" hidden="1">{#N/A,#N/A,FALSE,"운반시간"}</definedName>
    <definedName name="주간" localSheetId="9" hidden="1">{#N/A,#N/A,FALSE,"운반시간"}</definedName>
    <definedName name="주간" localSheetId="10" hidden="1">{#N/A,#N/A,FALSE,"운반시간"}</definedName>
    <definedName name="주간" localSheetId="7" hidden="1">{#N/A,#N/A,FALSE,"운반시간"}</definedName>
    <definedName name="주간" hidden="1">{#N/A,#N/A,FALSE,"운반시간"}</definedName>
    <definedName name="준공검사원" hidden="1">{#N/A,#N/A,FALSE,"전력간선"}</definedName>
    <definedName name="줄눈">46760</definedName>
    <definedName name="줄눈공" localSheetId="5">[38]기본단가표!#REF!</definedName>
    <definedName name="줄눈공" localSheetId="11">[38]기본단가표!#REF!</definedName>
    <definedName name="줄눈공" localSheetId="7">[38]기본단가표!#REF!</definedName>
    <definedName name="줄눈공">[38]기본단가표!#REF!</definedName>
    <definedName name="중급기술자" localSheetId="5">[38]기본단가표!#REF!</definedName>
    <definedName name="중급기술자" localSheetId="11">[38]기본단가표!#REF!</definedName>
    <definedName name="중급기술자" localSheetId="7">[38]기본단가표!#REF!</definedName>
    <definedName name="중급기술자">[38]기본단가표!#REF!</definedName>
    <definedName name="중기1">"백    호    우 ( 0.7 ㎥ )                   1  대"</definedName>
    <definedName name="중기2">"머캐덤  로울러 ( 8~10 Ton )                 1  대"</definedName>
    <definedName name="중기3">"탄 덤 로 울 러 ( 10~14 Ton )                1  대"</definedName>
    <definedName name="중기4">"타 이 어 로 라 ( 8~15 Ton )                 1  대"</definedName>
    <definedName name="중기5">"진 동 로 울 러 ( 10 Ton )                   1  대"</definedName>
    <definedName name="중기6">"살    수    차 ( 5500 ℓ )                  1  대"</definedName>
    <definedName name="중기7">"콘크리트펌프카 ( 80 ㎥/Hr )                 1  대"</definedName>
    <definedName name="중부지역본부관내_유지보수_협약사업_조경부분" localSheetId="5">#REF!</definedName>
    <definedName name="중부지역본부관내_유지보수_협약사업_조경부분" localSheetId="11">#REF!</definedName>
    <definedName name="중부지역본부관내_유지보수_협약사업_조경부분" localSheetId="7">#REF!</definedName>
    <definedName name="중부지역본부관내_유지보수_협약사업_조경부분">#REF!</definedName>
    <definedName name="증감1" localSheetId="3" hidden="1">{#N/A,#N/A,FALSE,"2~8번"}</definedName>
    <definedName name="증감1" localSheetId="9" hidden="1">{#N/A,#N/A,FALSE,"2~8번"}</definedName>
    <definedName name="증감1" localSheetId="10" hidden="1">{#N/A,#N/A,FALSE,"2~8번"}</definedName>
    <definedName name="증감1" localSheetId="4" hidden="1">{#N/A,#N/A,FALSE,"2~8번"}</definedName>
    <definedName name="증감1" localSheetId="7" hidden="1">{#N/A,#N/A,FALSE,"2~8번"}</definedName>
    <definedName name="증감1" hidden="1">{#N/A,#N/A,FALSE,"2~8번"}</definedName>
    <definedName name="증감1_1" hidden="1">{#N/A,#N/A,FALSE,"2~8번"}</definedName>
    <definedName name="증감1_2" hidden="1">{#N/A,#N/A,FALSE,"2~8번"}</definedName>
    <definedName name="증감1_3" hidden="1">{#N/A,#N/A,FALSE,"2~8번"}</definedName>
    <definedName name="증감내역" localSheetId="11" hidden="1">#REF!</definedName>
    <definedName name="증감내역" hidden="1">#REF!</definedName>
    <definedName name="증감대비" localSheetId="3" hidden="1">{#N/A,#N/A,FALSE,"증감대비표";#N/A,#N/A,FALSE,"결의서";#N/A,#N/A,FALSE,"내역서";#N/A,#N/A,FALSE,"도급예상"}</definedName>
    <definedName name="증감대비" localSheetId="9" hidden="1">{#N/A,#N/A,FALSE,"증감대비표";#N/A,#N/A,FALSE,"결의서";#N/A,#N/A,FALSE,"내역서";#N/A,#N/A,FALSE,"도급예상"}</definedName>
    <definedName name="증감대비" localSheetId="7" hidden="1">{#N/A,#N/A,FALSE,"증감대비표";#N/A,#N/A,FALSE,"결의서";#N/A,#N/A,FALSE,"내역서";#N/A,#N/A,FALSE,"도급예상"}</definedName>
    <definedName name="증감대비" hidden="1">{#N/A,#N/A,FALSE,"증감대비표";#N/A,#N/A,FALSE,"결의서";#N/A,#N/A,FALSE,"내역서";#N/A,#N/A,FALSE,"도급예상"}</definedName>
    <definedName name="증감대비표" localSheetId="3" hidden="1">{#N/A,#N/A,FALSE,"증감대비표";#N/A,#N/A,FALSE,"결의서";#N/A,#N/A,FALSE,"내역서";#N/A,#N/A,FALSE,"도급예상"}</definedName>
    <definedName name="증감대비표" localSheetId="9" hidden="1">{#N/A,#N/A,FALSE,"증감대비표";#N/A,#N/A,FALSE,"결의서";#N/A,#N/A,FALSE,"내역서";#N/A,#N/A,FALSE,"도급예상"}</definedName>
    <definedName name="증감대비표" localSheetId="10" hidden="1">{#N/A,#N/A,FALSE,"증감대비표";#N/A,#N/A,FALSE,"결의서";#N/A,#N/A,FALSE,"내역서";#N/A,#N/A,FALSE,"도급예상"}</definedName>
    <definedName name="증감대비표" localSheetId="7" hidden="1">{#N/A,#N/A,FALSE,"증감대비표";#N/A,#N/A,FALSE,"결의서";#N/A,#N/A,FALSE,"내역서";#N/A,#N/A,FALSE,"도급예상"}</definedName>
    <definedName name="증감대비표" hidden="1">{#N/A,#N/A,FALSE,"증감대비표";#N/A,#N/A,FALSE,"결의서";#N/A,#N/A,FALSE,"내역서";#N/A,#N/A,FALSE,"도급예상"}</definedName>
    <definedName name="지" hidden="1">{#N/A,#N/A,FALSE,"견적갑지";#N/A,#N/A,FALSE,"총괄표";#N/A,#N/A,FALSE,"철골공사";#N/A,#N/A,FALSE,"토목공사";#N/A,#N/A,FALSE,"판넬전기공사"}</definedName>
    <definedName name="지급" hidden="1">{#N/A,#N/A,FALSE,"견적갑지";#N/A,#N/A,FALSE,"총괄표";#N/A,#N/A,FALSE,"철골공사";#N/A,#N/A,FALSE,"토목공사";#N/A,#N/A,FALSE,"판넬전기공사"}</definedName>
    <definedName name="지단가표" hidden="1">{#N/A,#N/A,FALSE,"표지목차"}</definedName>
    <definedName name="지시부" hidden="1">{#N/A,#N/A,FALSE,"현장 NCR 분석";#N/A,#N/A,FALSE,"현장품질감사";#N/A,#N/A,FALSE,"현장품질감사"}</definedName>
    <definedName name="지역업체" hidden="1">{#N/A,#N/A,FALSE,"배수2"}</definedName>
    <definedName name="지입자재단가표" hidden="1">{#N/A,#N/A,FALSE,"표지목차"}</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지표" hidden="1">{"'제10장(표)'!$A$5:$L$10"}</definedName>
    <definedName name="지표지질조사" hidden="1">{#N/A,#N/A,FALSE,"부대2"}</definedName>
    <definedName name="지품2" localSheetId="7" hidden="1">{#N/A,#N/A,FALSE,"포장단가"}</definedName>
    <definedName name="지품2" hidden="1">{#N/A,#N/A,FALSE,"포장단가"}</definedName>
    <definedName name="지하철거" localSheetId="7" hidden="1">{"'Sheet1'!$A$1:$H$49"}</definedName>
    <definedName name="지하철거" hidden="1">{"'Sheet1'!$A$1:$H$49"}</definedName>
    <definedName name="직매54P" localSheetId="3" hidden="1">{#N/A,#N/A,TRUE,"토적및재료집계";#N/A,#N/A,TRUE,"토적및재료집계";#N/A,#N/A,TRUE,"단위량"}</definedName>
    <definedName name="직매54P" localSheetId="9" hidden="1">{#N/A,#N/A,TRUE,"토적및재료집계";#N/A,#N/A,TRUE,"토적및재료집계";#N/A,#N/A,TRUE,"단위량"}</definedName>
    <definedName name="직매54P" localSheetId="10" hidden="1">{#N/A,#N/A,TRUE,"토적및재료집계";#N/A,#N/A,TRUE,"토적및재료집계";#N/A,#N/A,TRUE,"단위량"}</definedName>
    <definedName name="직매54P" localSheetId="7" hidden="1">{#N/A,#N/A,TRUE,"토적및재료집계";#N/A,#N/A,TRUE,"토적및재료집계";#N/A,#N/A,TRUE,"단위량"}</definedName>
    <definedName name="직매54P" hidden="1">{#N/A,#N/A,TRUE,"토적및재료집계";#N/A,#N/A,TRUE,"토적및재료집계";#N/A,#N/A,TRUE,"단위량"}</definedName>
    <definedName name="직매54P_1" hidden="1">{#N/A,#N/A,TRUE,"토적및재료집계";#N/A,#N/A,TRUE,"토적및재료집계";#N/A,#N/A,TRUE,"단위량"}</definedName>
    <definedName name="직매54P_2" hidden="1">{#N/A,#N/A,TRUE,"토적및재료집계";#N/A,#N/A,TRUE,"토적및재료집계";#N/A,#N/A,TRUE,"단위량"}</definedName>
    <definedName name="직매54P_3" hidden="1">{#N/A,#N/A,TRUE,"토적및재료집계";#N/A,#N/A,TRUE,"토적및재료집계";#N/A,#N/A,TRUE,"단위량"}</definedName>
    <definedName name="직영비" localSheetId="5">'[41]2공구산출내역'!#REF!</definedName>
    <definedName name="직영비" localSheetId="11">'[41]2공구산출내역'!#REF!</definedName>
    <definedName name="직영비" localSheetId="7">'[41]2공구산출내역'!#REF!</definedName>
    <definedName name="직영비">'[41]2공구산출내역'!#REF!</definedName>
    <definedName name="직재" hidden="1">{"'용역비'!$A$4:$C$8"}</definedName>
    <definedName name="직접경비1" hidden="1">{"'용역비'!$A$4:$C$8"}</definedName>
    <definedName name="쩝" hidden="1">{#N/A,#N/A,FALSE,"포장2"}</definedName>
    <definedName name="ㅊ1" hidden="1">{#N/A,#N/A,FALSE,"골재소요량";#N/A,#N/A,FALSE,"골재소요량"}</definedName>
    <definedName name="ㅊ11" hidden="1">{#N/A,#N/A,FALSE,"속도"}</definedName>
    <definedName name="ㅊ12" hidden="1">{#N/A,#N/A,FALSE,"단가표지"}</definedName>
    <definedName name="ㅊ13" hidden="1">{#N/A,#N/A,FALSE,"2~8번"}</definedName>
    <definedName name="ㅊ14" hidden="1">{#N/A,#N/A,FALSE,"단가표지"}</definedName>
    <definedName name="ㅊ15" hidden="1">{#N/A,#N/A,FALSE,"단가표지"}</definedName>
    <definedName name="ㅊ16" hidden="1">{#N/A,#N/A,FALSE,"운반시간"}</definedName>
    <definedName name="ㅊ17" hidden="1">{#N/A,#N/A,FALSE,"단가표지"}</definedName>
    <definedName name="ㅊ18" hidden="1">{#N/A,#N/A,FALSE,"조골재"}</definedName>
    <definedName name="ㅊ19" hidden="1">{#N/A,#N/A,FALSE,"단가표지"}</definedName>
    <definedName name="ㅊ2" hidden="1">{#N/A,#N/A,FALSE,"운반시간"}</definedName>
    <definedName name="ㅊ20" hidden="1">{#N/A,#N/A,FALSE,"표지목차"}</definedName>
    <definedName name="ㅊ21" hidden="1">{#N/A,#N/A,FALSE,"조골재"}</definedName>
    <definedName name="ㅊ22" hidden="1">{#N/A,#N/A,FALSE,"골재소요량";#N/A,#N/A,FALSE,"골재소요량"}</definedName>
    <definedName name="ㅊ23" hidden="1">{#N/A,#N/A,FALSE,"단가표지"}</definedName>
    <definedName name="ㅊ24" hidden="1">{#N/A,#N/A,FALSE,"단가표지"}</definedName>
    <definedName name="ㅊ25" hidden="1">{#N/A,#N/A,FALSE,"혼합골재"}</definedName>
    <definedName name="ㅊ26" hidden="1">{#N/A,#N/A,FALSE,"2~8번"}</definedName>
    <definedName name="ㅊ27" hidden="1">{#N/A,#N/A,FALSE,"조골재"}</definedName>
    <definedName name="ㅊ28" hidden="1">{#N/A,#N/A,FALSE,"운반시간"}</definedName>
    <definedName name="ㅊ29" hidden="1">{#N/A,#N/A,FALSE,"단가표지"}</definedName>
    <definedName name="ㅊ3" hidden="1">{#N/A,#N/A,FALSE,"표지목차"}</definedName>
    <definedName name="ㅊ30" hidden="1">{#N/A,#N/A,FALSE,"단가표지"}</definedName>
    <definedName name="ㅊ31" hidden="1">{#N/A,#N/A,FALSE,"단가표지"}</definedName>
    <definedName name="ㅊ32" hidden="1">{#N/A,#N/A,FALSE,"단가표지"}</definedName>
    <definedName name="ㅊ33" hidden="1">{#N/A,#N/A,FALSE,"표지목차"}</definedName>
    <definedName name="ㅊ34" hidden="1">{#N/A,#N/A,FALSE,"운반시간"}</definedName>
    <definedName name="ㅊ35" hidden="1">{#N/A,#N/A,FALSE,"조골재"}</definedName>
    <definedName name="ㅊ36" hidden="1">{#N/A,#N/A,FALSE,"골재소요량";#N/A,#N/A,FALSE,"골재소요량"}</definedName>
    <definedName name="ㅊ4" hidden="1">{#N/A,#N/A,FALSE,"조골재"}</definedName>
    <definedName name="ㅊ6" hidden="1">{#N/A,#N/A,FALSE,"골재소요량";#N/A,#N/A,FALSE,"골재소요량"}</definedName>
    <definedName name="ㅊ7" hidden="1">{#N/A,#N/A,FALSE,"단가표지"}</definedName>
    <definedName name="ㅊ8" hidden="1">{#N/A,#N/A,FALSE,"단가표지"}</definedName>
    <definedName name="ㅊ9" hidden="1">{#N/A,#N/A,FALSE,"부대1"}</definedName>
    <definedName name="ㅊ99" hidden="1">{#N/A,#N/A,FALSE,"조골재"}</definedName>
    <definedName name="ㅊㅊㅊ" hidden="1">{#N/A,#N/A,FALSE,"운반시간"}</definedName>
    <definedName name="ㅊㅊㅊㅊㅊ" hidden="1">{#N/A,#N/A,FALSE,"단가표지"}</definedName>
    <definedName name="ㅊㅊㅊㅊㅊㅊ" hidden="1">{#N/A,#N/A,FALSE,"조골재"}</definedName>
    <definedName name="ㅊㅊㅊㅊㅊㅊㅊ" hidden="1">{#N/A,#N/A,FALSE,"표지목차"}</definedName>
    <definedName name="ㅊㅌㅊㅌ" hidden="1">{#N/A,#N/A,FALSE,"조골재"}</definedName>
    <definedName name="ㅊㅍ" localSheetId="11" hidden="1">#REF!</definedName>
    <definedName name="ㅊㅍ" hidden="1">#REF!</definedName>
    <definedName name="ㅊㅍㅊㅍ" hidden="1">{#N/A,#N/A,TRUE,"토적및재료집계";#N/A,#N/A,TRUE,"토적및재료집계";#N/A,#N/A,TRUE,"단위량"}</definedName>
    <definedName name="ㅊㅍㅋㅌㅊㅋ" localSheetId="7" hidden="1">{#N/A,#N/A,FALSE,"운반시간"}</definedName>
    <definedName name="ㅊㅍㅋㅌㅊㅋ" hidden="1">{#N/A,#N/A,FALSE,"운반시간"}</definedName>
    <definedName name="ㅊㅍㅋㅌㅍㅌ" localSheetId="7" hidden="1">{#N/A,#N/A,FALSE,"혼합골재"}</definedName>
    <definedName name="ㅊㅍㅋㅌㅍㅌ" hidden="1">{#N/A,#N/A,FALSE,"혼합골재"}</definedName>
    <definedName name="ㅊ퓿ㅍ" localSheetId="7" hidden="1">{#N/A,#N/A,FALSE,"혼합골재"}</definedName>
    <definedName name="ㅊ퓿ㅍ" hidden="1">{#N/A,#N/A,FALSE,"혼합골재"}</definedName>
    <definedName name="차" hidden="1">{#N/A,#N/A,FALSE,"견적갑지";#N/A,#N/A,FALSE,"총괄표";#N/A,#N/A,FALSE,"철골공사";#N/A,#N/A,FALSE,"토목공사";#N/A,#N/A,FALSE,"판넬전기공사"}</definedName>
    <definedName name="차선도색" hidden="1">{"'산출근거'!$B$4:$D$8"}</definedName>
    <definedName name="차집관로" localSheetId="3" hidden="1">{#N/A,#N/A,FALSE,"신청통보";#N/A,#N/A,FALSE,"기성확인서";#N/A,#N/A,FALSE,"기성내역서"}</definedName>
    <definedName name="차집관로" localSheetId="9" hidden="1">{#N/A,#N/A,FALSE,"신청통보";#N/A,#N/A,FALSE,"기성확인서";#N/A,#N/A,FALSE,"기성내역서"}</definedName>
    <definedName name="차집관로" localSheetId="10" hidden="1">{#N/A,#N/A,FALSE,"신청통보";#N/A,#N/A,FALSE,"기성확인서";#N/A,#N/A,FALSE,"기성내역서"}</definedName>
    <definedName name="차집관로" localSheetId="7" hidden="1">{#N/A,#N/A,FALSE,"신청통보";#N/A,#N/A,FALSE,"기성확인서";#N/A,#N/A,FALSE,"기성내역서"}</definedName>
    <definedName name="차집관로" hidden="1">{#N/A,#N/A,FALSE,"신청통보";#N/A,#N/A,FALSE,"기성확인서";#N/A,#N/A,FALSE,"기성내역서"}</definedName>
    <definedName name="차차" localSheetId="11" hidden="1">[51]조명시설!#REF!</definedName>
    <definedName name="차차" hidden="1">[51]조명시설!#REF!</definedName>
    <definedName name="착암공" localSheetId="5">[38]기본단가표!#REF!</definedName>
    <definedName name="착암공" localSheetId="11">[38]기본단가표!#REF!</definedName>
    <definedName name="착암공" localSheetId="7">[38]기본단가표!#REF!</definedName>
    <definedName name="착암공">[38]기본단가표!#REF!</definedName>
    <definedName name="찰샇기" localSheetId="11" hidden="1">#REF!</definedName>
    <definedName name="찰샇기" hidden="1">#REF!</definedName>
    <definedName name="참" hidden="1">{#N/A,#N/A,FALSE,"이정표"}</definedName>
    <definedName name="참고" hidden="1">{#N/A,#N/A,FALSE,"구조2"}</definedName>
    <definedName name="처" hidden="1">{#N/A,#N/A,FALSE,"구조1"}</definedName>
    <definedName name="철공" localSheetId="5">[29]기본단가표!#REF!</definedName>
    <definedName name="철공" localSheetId="11">[29]기본단가표!#REF!</definedName>
    <definedName name="철공" localSheetId="7">[29]기본단가표!#REF!</definedName>
    <definedName name="철공">[29]기본단가표!#REF!</definedName>
    <definedName name="철근공">[28]기본단가표!$L$18</definedName>
    <definedName name="철근량" localSheetId="7" hidden="1">{#N/A,#N/A,FALSE,"전력간선"}</definedName>
    <definedName name="철근량" hidden="1">{#N/A,#N/A,FALSE,"전력간선"}</definedName>
    <definedName name="철근량_1" hidden="1">{#N/A,#N/A,FALSE,"전력간선"}</definedName>
    <definedName name="철근량_2" hidden="1">{#N/A,#N/A,FALSE,"전력간선"}</definedName>
    <definedName name="철근량_3" hidden="1">{#N/A,#N/A,FALSE,"전력간선"}</definedName>
    <definedName name="철근총괄1" hidden="1">{#N/A,#N/A,FALSE,"표지목차"}</definedName>
    <definedName name="체크아웃시스템" hidden="1">{#N/A,#N/A,FALSE,"견적갑지";#N/A,#N/A,FALSE,"총괄표";#N/A,#N/A,FALSE,"철골공사";#N/A,#N/A,FALSE,"토목공사";#N/A,#N/A,FALSE,"판넬전기공사"}</definedName>
    <definedName name="초급기술자" localSheetId="5">[38]기본단가표!#REF!</definedName>
    <definedName name="초급기술자" localSheetId="11">[38]기본단가표!#REF!</definedName>
    <definedName name="초급기술자" localSheetId="7">[38]기본단가표!#REF!</definedName>
    <definedName name="초급기술자">[38]기본단가표!#REF!</definedName>
    <definedName name="총공" localSheetId="3" hidden="1">{#N/A,#N/A,FALSE,"운반시간"}</definedName>
    <definedName name="총공" localSheetId="9" hidden="1">{#N/A,#N/A,FALSE,"운반시간"}</definedName>
    <definedName name="총공" localSheetId="10" hidden="1">{#N/A,#N/A,FALSE,"운반시간"}</definedName>
    <definedName name="총공" localSheetId="7" hidden="1">{#N/A,#N/A,FALSE,"운반시간"}</definedName>
    <definedName name="총공" hidden="1">{#N/A,#N/A,FALSE,"운반시간"}</definedName>
    <definedName name="총공사비2" localSheetId="7" hidden="1">{#N/A,#N/A,FALSE,"전력간선"}</definedName>
    <definedName name="총공사비2" hidden="1">{#N/A,#N/A,FALSE,"전력간선"}</definedName>
    <definedName name="총공사비2_1" hidden="1">{#N/A,#N/A,FALSE,"전력간선"}</definedName>
    <definedName name="총공사비2_2" hidden="1">{#N/A,#N/A,FALSE,"전력간선"}</definedName>
    <definedName name="총공사비2_3" hidden="1">{#N/A,#N/A,FALSE,"전력간선"}</definedName>
    <definedName name="총괄1" hidden="1">{"'단계별시설공사비'!$A$3:$K$51"}</definedName>
    <definedName name="총괄집계" localSheetId="5" hidden="1">#REF!</definedName>
    <definedName name="총괄집계" localSheetId="11" hidden="1">#REF!</definedName>
    <definedName name="총괄집계" localSheetId="7" hidden="1">#REF!</definedName>
    <definedName name="총괄집계" hidden="1">#REF!</definedName>
    <definedName name="총괄표" localSheetId="11" hidden="1">#REF!</definedName>
    <definedName name="총괄표" hidden="1">#REF!</definedName>
    <definedName name="총괄표11" hidden="1">{#N/A,#N/A,FALSE,"배수2"}</definedName>
    <definedName name="총괄표당초" hidden="1">{#N/A,#N/A,FALSE,"부대2"}</definedName>
    <definedName name="촤" localSheetId="7" hidden="1">{"SJ - 기본 보기",#N/A,FALSE,"공사별 외주견적"}</definedName>
    <definedName name="촤" hidden="1">{"SJ - 기본 보기",#N/A,FALSE,"공사별 외주견적"}</definedName>
    <definedName name="촤_1" hidden="1">{"SJ - 기본 보기",#N/A,FALSE,"공사별 외주견적"}</definedName>
    <definedName name="촤_2" hidden="1">{"SJ - 기본 보기",#N/A,FALSE,"공사별 외주견적"}</definedName>
    <definedName name="촤_3" hidden="1">{"SJ - 기본 보기",#N/A,FALSE,"공사별 외주견적"}</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충돌2" localSheetId="7" hidden="1">{#N/A,#N/A,FALSE,"배수1"}</definedName>
    <definedName name="충돌2" hidden="1">{#N/A,#N/A,FALSE,"배수1"}</definedName>
    <definedName name="충무로" hidden="1">{"'제10장(표)'!$A$5:$L$10"}</definedName>
    <definedName name="충주" localSheetId="11" hidden="1">[52]입찰보고!#REF!</definedName>
    <definedName name="충주" hidden="1">[52]입찰보고!#REF!</definedName>
    <definedName name="ㅋ" localSheetId="3" hidden="1">{#N/A,#N/A,FALSE,"조골재"}</definedName>
    <definedName name="ㅋ" localSheetId="9" hidden="1">{#N/A,#N/A,FALSE,"조골재"}</definedName>
    <definedName name="ㅋ" hidden="1">{#N/A,#N/A,FALSE,"조골재"}</definedName>
    <definedName name="ㅋㅋ" hidden="1">{#N/A,#N/A,FALSE,"단가표지"}</definedName>
    <definedName name="ㅋㅋ1" hidden="1">{#N/A,#N/A,FALSE,"표지목차"}</definedName>
    <definedName name="ㅋㅋ10" hidden="1">{#N/A,#N/A,FALSE,"단가표지"}</definedName>
    <definedName name="ㅋㅋ11" hidden="1">{#N/A,#N/A,FALSE,"포장2"}</definedName>
    <definedName name="ㅋㅋ2" hidden="1">{#N/A,#N/A,FALSE,"혼합골재"}</definedName>
    <definedName name="ㅋㅋ3" hidden="1">{#N/A,#N/A,FALSE,"운반시간"}</definedName>
    <definedName name="ㅋㅋ4" hidden="1">{#N/A,#N/A,FALSE,"골재소요량";#N/A,#N/A,FALSE,"골재소요량"}</definedName>
    <definedName name="ㅋㅋ5" hidden="1">{#N/A,#N/A,FALSE,"단가표지"}</definedName>
    <definedName name="ㅋㅋ6" hidden="1">{#N/A,#N/A,FALSE,"운반시간"}</definedName>
    <definedName name="ㅋㅋ7" hidden="1">{#N/A,#N/A,FALSE,"표지목차"}</definedName>
    <definedName name="ㅋㅋ8" hidden="1">{#N/A,#N/A,FALSE,"혼합골재"}</definedName>
    <definedName name="ㅋㅋ9" hidden="1">{#N/A,#N/A,FALSE,"단가표지"}</definedName>
    <definedName name="ㅋㅋㅋ" localSheetId="7" hidden="1">{#N/A,#N/A,FALSE,"전력간선"}</definedName>
    <definedName name="ㅋㅋㅋ" hidden="1">{#N/A,#N/A,FALSE,"전력간선"}</definedName>
    <definedName name="ㅋㅋㅋㅋㅋㅋ" hidden="1">{#N/A,#N/A,FALSE,"골재소요량";#N/A,#N/A,FALSE,"골재소요량"}</definedName>
    <definedName name="ㅋㅌ" hidden="1">{"'용역비'!$A$4:$C$8"}</definedName>
    <definedName name="ㅋㅌㅋㅌ" hidden="1">{#N/A,#N/A,FALSE,"단가표지"}</definedName>
    <definedName name="ㅋㅍㄴ" localSheetId="5" hidden="1">#REF!</definedName>
    <definedName name="ㅋㅍㄴ" localSheetId="11" hidden="1">#REF!</definedName>
    <definedName name="ㅋㅍㄴ" localSheetId="7" hidden="1">#REF!</definedName>
    <definedName name="ㅋㅍㄴ" hidden="1">#REF!</definedName>
    <definedName name="카카" hidden="1">{"'용역비'!$A$4:$C$8"}</definedName>
    <definedName name="케이블간지" localSheetId="3" hidden="1">{#N/A,#N/A,TRUE,"토적및재료집계";#N/A,#N/A,TRUE,"토적및재료집계";#N/A,#N/A,TRUE,"단위량"}</definedName>
    <definedName name="케이블간지" localSheetId="9" hidden="1">{#N/A,#N/A,TRUE,"토적및재료집계";#N/A,#N/A,TRUE,"토적및재료집계";#N/A,#N/A,TRUE,"단위량"}</definedName>
    <definedName name="케이블간지" localSheetId="10" hidden="1">{#N/A,#N/A,TRUE,"토적및재료집계";#N/A,#N/A,TRUE,"토적및재료집계";#N/A,#N/A,TRUE,"단위량"}</definedName>
    <definedName name="케이블간지" localSheetId="7" hidden="1">{#N/A,#N/A,TRUE,"토적및재료집계";#N/A,#N/A,TRUE,"토적및재료집계";#N/A,#N/A,TRUE,"단위량"}</definedName>
    <definedName name="케이블간지" hidden="1">{#N/A,#N/A,TRUE,"토적및재료집계";#N/A,#N/A,TRUE,"토적및재료집계";#N/A,#N/A,TRUE,"단위량"}</definedName>
    <definedName name="케이블간지_1" hidden="1">{#N/A,#N/A,TRUE,"토적및재료집계";#N/A,#N/A,TRUE,"토적및재료집계";#N/A,#N/A,TRUE,"단위량"}</definedName>
    <definedName name="케이블간지_2" hidden="1">{#N/A,#N/A,TRUE,"토적및재료집계";#N/A,#N/A,TRUE,"토적및재료집계";#N/A,#N/A,TRUE,"단위량"}</definedName>
    <definedName name="케이블간지_3" hidden="1">{#N/A,#N/A,TRUE,"토적및재료집계";#N/A,#N/A,TRUE,"토적및재료집계";#N/A,#N/A,TRUE,"단위량"}</definedName>
    <definedName name="코1" hidden="1">{#N/A,#N/A,FALSE,"운반시간"}</definedName>
    <definedName name="코10" hidden="1">{#N/A,#N/A,FALSE,"2~8번"}</definedName>
    <definedName name="코11" hidden="1">{#N/A,#N/A,FALSE,"토공2"}</definedName>
    <definedName name="코12" hidden="1">{#N/A,#N/A,FALSE,"혼합골재"}</definedName>
    <definedName name="코13" hidden="1">{#N/A,#N/A,FALSE,"단가표지"}</definedName>
    <definedName name="코14" hidden="1">{#N/A,#N/A,FALSE,"운반시간"}</definedName>
    <definedName name="코15" hidden="1">{#N/A,#N/A,FALSE,"표지목차"}</definedName>
    <definedName name="코16" hidden="1">{#N/A,#N/A,FALSE,"단가표지"}</definedName>
    <definedName name="코17" hidden="1">{#N/A,#N/A,FALSE,"조골재"}</definedName>
    <definedName name="코2" hidden="1">{#N/A,#N/A,FALSE,"골재소요량";#N/A,#N/A,FALSE,"골재소요량"}</definedName>
    <definedName name="코3" hidden="1">{#N/A,#N/A,FALSE,"운반시간"}</definedName>
    <definedName name="코4" hidden="1">{#N/A,#N/A,FALSE,"골재소요량";#N/A,#N/A,FALSE,"골재소요량"}</definedName>
    <definedName name="코5" hidden="1">{#N/A,#N/A,FALSE,"단가표지"}</definedName>
    <definedName name="코6" hidden="1">{#N/A,#N/A,FALSE,"단가표지"}</definedName>
    <definedName name="코7" hidden="1">{#N/A,#N/A,FALSE,"조골재"}</definedName>
    <definedName name="코8" hidden="1">{#N/A,#N/A,FALSE,"조골재"}</definedName>
    <definedName name="코9" hidden="1">{#N/A,#N/A,FALSE,"단가표지"}</definedName>
    <definedName name="콘크리트2" localSheetId="5" hidden="1">#REF!</definedName>
    <definedName name="콘크리트2" localSheetId="11" hidden="1">#REF!</definedName>
    <definedName name="콘크리트2" localSheetId="9" hidden="1">#REF!</definedName>
    <definedName name="콘크리트2" localSheetId="10" hidden="1">#REF!</definedName>
    <definedName name="콘크리트2" localSheetId="7" hidden="1">#REF!</definedName>
    <definedName name="콘크리트2" hidden="1">#REF!</definedName>
    <definedName name="콘크리트공">[28]기본단가표!$L$9</definedName>
    <definedName name="ㅌ" localSheetId="3" hidden="1">{#N/A,#N/A,FALSE,"2~8번"}</definedName>
    <definedName name="ㅌ" localSheetId="9" hidden="1">{#N/A,#N/A,FALSE,"2~8번"}</definedName>
    <definedName name="ㅌ" hidden="1">{#N/A,#N/A,FALSE,"2~8번"}</definedName>
    <definedName name="ㅌ1" hidden="1">{#N/A,#N/A,FALSE,"배수1"}</definedName>
    <definedName name="ㅌ2" hidden="1">{#N/A,#N/A,FALSE,"운반시간"}</definedName>
    <definedName name="ㅌ3" hidden="1">{#N/A,#N/A,FALSE,"단가표지"}</definedName>
    <definedName name="ㅌ4" hidden="1">{#N/A,#N/A,FALSE,"이정표"}</definedName>
    <definedName name="ㅌ5" hidden="1">{#N/A,#N/A,FALSE,"단가표지"}</definedName>
    <definedName name="ㅌ6" hidden="1">{#N/A,#N/A,FALSE,"단가표지"}</definedName>
    <definedName name="ㅌ7" hidden="1">{#N/A,#N/A,FALSE,"운반시간"}</definedName>
    <definedName name="ㅌㄹㅇㅎ" hidden="1">{#N/A,#N/A,FALSE,"현장 NCR 분석";#N/A,#N/A,FALSE,"현장품질감사";#N/A,#N/A,FALSE,"현장품질감사"}</definedName>
    <definedName name="ㅌㅊㅌㅊ" hidden="1">{#N/A,#N/A,FALSE,"단가표지"}</definedName>
    <definedName name="ㅌㅋㅌㅋ" hidden="1">{#N/A,#N/A,FALSE,"표지목차"}</definedName>
    <definedName name="ㅌㅌ" hidden="1">{"'제10장(표)'!$A$5:$L$10"}</definedName>
    <definedName name="ㅌㅌ_1" hidden="1">{"'제10장(표)'!$A$5:$L$10"}</definedName>
    <definedName name="ㅌㅌ_2" hidden="1">{"'제10장(표)'!$A$5:$L$10"}</definedName>
    <definedName name="ㅌㅌ_3" hidden="1">{"'제10장(표)'!$A$5:$L$10"}</definedName>
    <definedName name="ㅌㅌㅌㅌ" hidden="1">{#N/A,#N/A,FALSE,"2~8번"}</definedName>
    <definedName name="ㅌㅌㅌㅌㅌ" hidden="1">{#N/A,#N/A,FALSE,"골재소요량";#N/A,#N/A,FALSE,"골재소요량"}</definedName>
    <definedName name="ㅌㅌㅌㅌㅌㅌ" hidden="1">{#N/A,#N/A,FALSE,"조골재"}</definedName>
    <definedName name="ㅌㅍ츛ㅌ" localSheetId="7" hidden="1">{#N/A,#N/A,FALSE,"운반시간"}</definedName>
    <definedName name="ㅌㅍ츛ㅌ" hidden="1">{#N/A,#N/A,FALSE,"운반시간"}</definedName>
    <definedName name="타" hidden="1">{#N/A,#N/A,FALSE,"견적갑지";#N/A,#N/A,FALSE,"총괄표";#N/A,#N/A,FALSE,"철골공사";#N/A,#N/A,FALSE,"토목공사";#N/A,#N/A,FALSE,"판넬전기공사"}</definedName>
    <definedName name="타일공" localSheetId="5">[38]기본단가표!#REF!</definedName>
    <definedName name="타일공" localSheetId="11">[38]기본단가표!#REF!</definedName>
    <definedName name="타일공" localSheetId="7">[38]기본단가표!#REF!</definedName>
    <definedName name="타일공">[38]기본단가표!#REF!</definedName>
    <definedName name="태영" hidden="1">{#N/A,#N/A,FALSE,"골재소요량";#N/A,#N/A,FALSE,"골재소요량"}</definedName>
    <definedName name="태영지급" hidden="1">{#N/A,#N/A,FALSE,"부대1"}</definedName>
    <definedName name="테스크" localSheetId="7" hidden="1">{#N/A,#N/A,FALSE,"단가표지"}</definedName>
    <definedName name="테스크" hidden="1">{#N/A,#N/A,FALSE,"단가표지"}</definedName>
    <definedName name="테스트" localSheetId="5" hidden="1">#REF!</definedName>
    <definedName name="테스트" localSheetId="11" hidden="1">#REF!</definedName>
    <definedName name="테스트" localSheetId="7" hidden="1">#REF!</definedName>
    <definedName name="테스트" hidden="1">#REF!</definedName>
    <definedName name="토" localSheetId="3" hidden="1">#REF!</definedName>
    <definedName name="토" localSheetId="5" hidden="1">#REF!</definedName>
    <definedName name="토" localSheetId="11" hidden="1">#REF!</definedName>
    <definedName name="토" localSheetId="9" hidden="1">#REF!</definedName>
    <definedName name="토" localSheetId="10" hidden="1">#REF!</definedName>
    <definedName name="토" localSheetId="4" hidden="1">#REF!</definedName>
    <definedName name="토" localSheetId="7" hidden="1">#REF!</definedName>
    <definedName name="토" hidden="1">#REF!</definedName>
    <definedName name="토공" localSheetId="7" hidden="1">{#N/A,#N/A,FALSE,"포장2"}</definedName>
    <definedName name="토공" hidden="1">{#N/A,#N/A,FALSE,"포장2"}</definedName>
    <definedName name="토공." hidden="1">{#N/A,#N/A,FALSE,"운반시간"}</definedName>
    <definedName name="토공1" hidden="1">{#N/A,#N/A,FALSE,"토공2"}</definedName>
    <definedName name="토공1_1" hidden="1">{#N/A,#N/A,FALSE,"토공2"}</definedName>
    <definedName name="토공1_2" hidden="1">{#N/A,#N/A,FALSE,"토공2"}</definedName>
    <definedName name="토공1_3" hidden="1">{#N/A,#N/A,FALSE,"토공2"}</definedName>
    <definedName name="토공11" hidden="1">{#N/A,#N/A,FALSE,"포장2"}</definedName>
    <definedName name="토공2" localSheetId="7" hidden="1">{#N/A,#N/A,FALSE,"구조1"}</definedName>
    <definedName name="토공2" hidden="1">{#N/A,#N/A,FALSE,"구조1"}</definedName>
    <definedName name="토공2_1" hidden="1">{#N/A,#N/A,FALSE,"구조1"}</definedName>
    <definedName name="토공2_2" hidden="1">{#N/A,#N/A,FALSE,"구조1"}</definedName>
    <definedName name="토공2_3" hidden="1">{#N/A,#N/A,FALSE,"구조1"}</definedName>
    <definedName name="토공222" localSheetId="7" hidden="1">{#N/A,#N/A,FALSE,"토공2"}</definedName>
    <definedName name="토공222" hidden="1">{#N/A,#N/A,FALSE,"토공2"}</definedName>
    <definedName name="토공량계산서57" hidden="1">{#N/A,#N/A,FALSE,"현장 NCR 분석";#N/A,#N/A,FALSE,"현장품질감사";#N/A,#N/A,FALSE,"현장품질감사"}</definedName>
    <definedName name="토공이수" localSheetId="5" hidden="1">#REF!</definedName>
    <definedName name="토공이수" localSheetId="11" hidden="1">#REF!</definedName>
    <definedName name="토공이수" localSheetId="7" hidden="1">#REF!</definedName>
    <definedName name="토공이수" hidden="1">#REF!</definedName>
    <definedName name="토목" localSheetId="7" hidden="1">{#N/A,#N/A,FALSE,"단가표지"}</definedName>
    <definedName name="토목" hidden="1">{#N/A,#N/A,FALSE,"단가표지"}</definedName>
    <definedName name="토목견적" hidden="1">{#N/A,#N/A,FALSE,"골재소요량";#N/A,#N/A,FALSE,"골재소요량"}</definedName>
    <definedName name="토목설계" localSheetId="3" hidden="1">{#N/A,#N/A,FALSE,"골재소요량";#N/A,#N/A,FALSE,"골재소요량"}</definedName>
    <definedName name="토목설계" localSheetId="9" hidden="1">{#N/A,#N/A,FALSE,"골재소요량";#N/A,#N/A,FALSE,"골재소요량"}</definedName>
    <definedName name="토목설계" localSheetId="10" hidden="1">{#N/A,#N/A,FALSE,"골재소요량";#N/A,#N/A,FALSE,"골재소요량"}</definedName>
    <definedName name="토목설계" localSheetId="4" hidden="1">{#N/A,#N/A,FALSE,"골재소요량";#N/A,#N/A,FALSE,"골재소요량"}</definedName>
    <definedName name="토목설계" localSheetId="7" hidden="1">{#N/A,#N/A,FALSE,"골재소요량";#N/A,#N/A,FALSE,"골재소요량"}</definedName>
    <definedName name="토목설계" hidden="1">{#N/A,#N/A,FALSE,"골재소요량";#N/A,#N/A,FALSE,"골재소요량"}</definedName>
    <definedName name="토목설계_1" hidden="1">{#N/A,#N/A,FALSE,"골재소요량";#N/A,#N/A,FALSE,"골재소요량"}</definedName>
    <definedName name="토목설계_2" hidden="1">{#N/A,#N/A,FALSE,"골재소요량";#N/A,#N/A,FALSE,"골재소요량"}</definedName>
    <definedName name="토목설계_3" hidden="1">{#N/A,#N/A,FALSE,"골재소요량";#N/A,#N/A,FALSE,"골재소요량"}</definedName>
    <definedName name="토목실행" hidden="1">{#N/A,#N/A,FALSE,"골재소요량";#N/A,#N/A,FALSE,"골재소요량"}</definedName>
    <definedName name="토사자중">710.185</definedName>
    <definedName name="토적계산" localSheetId="11" hidden="1">[53]Sheet3!#REF!</definedName>
    <definedName name="토적계산" hidden="1">[53]Sheet3!#REF!</definedName>
    <definedName name="토적표" localSheetId="5" hidden="1">#REF!</definedName>
    <definedName name="토적표" localSheetId="11" hidden="1">#REF!</definedName>
    <definedName name="토적표" localSheetId="9" hidden="1">#REF!</definedName>
    <definedName name="토적표" localSheetId="10" hidden="1">#REF!</definedName>
    <definedName name="토적표" localSheetId="7" hidden="1">#REF!</definedName>
    <definedName name="토적표" hidden="1">#REF!</definedName>
    <definedName name="토적표001" localSheetId="11" hidden="1">#REF!</definedName>
    <definedName name="토적표001" hidden="1">#REF!</definedName>
    <definedName name="토적표01" localSheetId="5" hidden="1">#REF!</definedName>
    <definedName name="토적표01" localSheetId="11" hidden="1">#REF!</definedName>
    <definedName name="토적표01" localSheetId="9" hidden="1">#REF!</definedName>
    <definedName name="토적표01" localSheetId="10" hidden="1">#REF!</definedName>
    <definedName name="토적표01" localSheetId="7" hidden="1">#REF!</definedName>
    <definedName name="토적표01" hidden="1">#REF!</definedName>
    <definedName name="토적표표" localSheetId="11" hidden="1">#REF!</definedName>
    <definedName name="토적표표" hidden="1">#REF!</definedName>
    <definedName name="토질기술자노임단가" hidden="1">{#N/A,#N/A,FALSE,"골재소요량";#N/A,#N/A,FALSE,"골재소요량"}</definedName>
    <definedName name="토질노임단가" hidden="1">{"SJ - 기본 보기",#N/A,FALSE,"공사별 외주견적"}</definedName>
    <definedName name="토피">4.803</definedName>
    <definedName name="통괄" hidden="1">{"'단계별시설공사비'!$A$3:$K$51"}</definedName>
    <definedName name="통영해상" hidden="1">{#N/A,#N/A,FALSE,"포장2"}</definedName>
    <definedName name="투3" hidden="1">{#N/A,#N/A,FALSE,"배수2"}</definedName>
    <definedName name="투찰표" hidden="1">{#N/A,#N/A,FALSE,"부대1"}</definedName>
    <definedName name="특별인부">[28]기본단가표!$L$7</definedName>
    <definedName name="ㅍ" localSheetId="3" hidden="1">{#N/A,#N/A,FALSE,"2~8번"}</definedName>
    <definedName name="ㅍ" localSheetId="9" hidden="1">{#N/A,#N/A,FALSE,"2~8번"}</definedName>
    <definedName name="ㅍ" hidden="1">{#N/A,#N/A,FALSE,"2~8번"}</definedName>
    <definedName name="ㅍㄴㅇㄹ" localSheetId="11" hidden="1">#REF!</definedName>
    <definedName name="ㅍㄴㅇㄹ" hidden="1">#REF!</definedName>
    <definedName name="ㅍㅇㄴ" hidden="1">'[24]98수문일위'!$A$1:$P$2004</definedName>
    <definedName name="ㅍ춫" localSheetId="7" hidden="1">{#N/A,#N/A,FALSE,"골재소요량";#N/A,#N/A,FALSE,"골재소요량"}</definedName>
    <definedName name="ㅍ춫" hidden="1">{#N/A,#N/A,FALSE,"골재소요량";#N/A,#N/A,FALSE,"골재소요량"}</definedName>
    <definedName name="ㅍ츝" localSheetId="7" hidden="1">{#N/A,#N/A,FALSE,"표지목차"}</definedName>
    <definedName name="ㅍ츝" hidden="1">{#N/A,#N/A,FALSE,"표지목차"}</definedName>
    <definedName name="ㅍㅋㅌㅊㅍㅇㄷ" hidden="1">'[24]98수문일위'!$A$1:$P$2004</definedName>
    <definedName name="ㅍㅍ" localSheetId="7" hidden="1">{#N/A,#N/A,TRUE,"토적및재료집계";#N/A,#N/A,TRUE,"토적및재료집계";#N/A,#N/A,TRUE,"단위량"}</definedName>
    <definedName name="ㅍㅍ" hidden="1">{#N/A,#N/A,TRUE,"토적및재료집계";#N/A,#N/A,TRUE,"토적및재료집계";#N/A,#N/A,TRUE,"단위량"}</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ㅍㅍ" hidden="1">{#N/A,#N/A,FALSE,"표지목차"}</definedName>
    <definedName name="파" hidden="1">{#N/A,#N/A,FALSE,"견적갑지";#N/A,#N/A,FALSE,"총괄표";#N/A,#N/A,FALSE,"철골공사";#N/A,#N/A,FALSE,"토목공사";#N/A,#N/A,FALSE,"판넬전기공사"}</definedName>
    <definedName name="파고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군재교" hidden="1">{#N/A,#N/A,FALSE,"단면 제원"}</definedName>
    <definedName name="파일" localSheetId="5" hidden="1">#REF!</definedName>
    <definedName name="파일" localSheetId="11" hidden="1">#REF!</definedName>
    <definedName name="파일" localSheetId="9" hidden="1">#REF!</definedName>
    <definedName name="파일" localSheetId="10" hidden="1">#REF!</definedName>
    <definedName name="파일" localSheetId="7" hidden="1">#REF!</definedName>
    <definedName name="파일" localSheetId="2" hidden="1">#REF!</definedName>
    <definedName name="파일" hidden="1">#REF!</definedName>
    <definedName name="파일1간격">0.6</definedName>
    <definedName name="파일간격">1.3</definedName>
    <definedName name="팔" localSheetId="3" hidden="1">#REF!</definedName>
    <definedName name="팔" localSheetId="5" hidden="1">#REF!</definedName>
    <definedName name="팔" localSheetId="11" hidden="1">#REF!</definedName>
    <definedName name="팔" localSheetId="9" hidden="1">#REF!</definedName>
    <definedName name="팔" localSheetId="7" hidden="1">#REF!</definedName>
    <definedName name="팔" localSheetId="2" hidden="1">#REF!</definedName>
    <definedName name="팔" hidden="1">#REF!</definedName>
    <definedName name="페기갑지" localSheetId="11" hidden="1">#REF!</definedName>
    <definedName name="페기갑지" hidden="1">#REF!</definedName>
    <definedName name="폐기" localSheetId="11" hidden="1">#REF!</definedName>
    <definedName name="폐기" hidden="1">#REF!</definedName>
    <definedName name="폐기물수량산출서" localSheetId="11" hidden="1">#REF!</definedName>
    <definedName name="폐기물수량산출서" hidden="1">#REF!</definedName>
    <definedName name="포장1" localSheetId="7" hidden="1">{#N/A,#N/A,FALSE,"포장2"}</definedName>
    <definedName name="포장1" hidden="1">{#N/A,#N/A,FALSE,"포장2"}</definedName>
    <definedName name="포장1_1" hidden="1">{#N/A,#N/A,FALSE,"포장2"}</definedName>
    <definedName name="포장1_2" hidden="1">{#N/A,#N/A,FALSE,"포장2"}</definedName>
    <definedName name="포장1_3" hidden="1">{#N/A,#N/A,FALSE,"포장2"}</definedName>
    <definedName name="포진" hidden="1">{"'관경확장'!$A$79:$M$98","'관경확장'!$A$54:$M$78"}</definedName>
    <definedName name="표지" localSheetId="5" hidden="1">#REF!</definedName>
    <definedName name="표지" localSheetId="11" hidden="1">#REF!</definedName>
    <definedName name="표지" localSheetId="9" hidden="1">#REF!</definedName>
    <definedName name="표지" hidden="1">#REF!</definedName>
    <definedName name="표지1" localSheetId="7" hidden="1">{"'활동원단위'!$A$22:$G$26"}</definedName>
    <definedName name="표지1" hidden="1">{"'활동원단위'!$A$22:$G$26"}</definedName>
    <definedName name="표지3" localSheetId="3" hidden="1">{"'관경확장'!$A$79:$M$98","'관경확장'!$A$54:$M$78"}</definedName>
    <definedName name="표지3" localSheetId="9" hidden="1">{"'관경확장'!$A$79:$M$98","'관경확장'!$A$54:$M$78"}</definedName>
    <definedName name="표지3" localSheetId="4" hidden="1">{"'관경확장'!$A$79:$M$98","'관경확장'!$A$54:$M$78"}</definedName>
    <definedName name="표지3" hidden="1">{"'관경확장'!$A$79:$M$98","'관경확장'!$A$54:$M$78"}</definedName>
    <definedName name="표지5" hidden="1">{#N/A,#N/A,FALSE,"전력간선"}</definedName>
    <definedName name="퓨퓨" hidden="1">{#N/A,#N/A,FALSE,"골재소요량";#N/A,#N/A,FALSE,"골재소요량"}</definedName>
    <definedName name="플라타너스B8">[25]데이타!$E$552</definedName>
    <definedName name="피" hidden="1">{#N/A,#N/A,FALSE,"견적갑지";#N/A,#N/A,FALSE,"총괄표";#N/A,#N/A,FALSE,"철골공사";#N/A,#N/A,FALSE,"토목공사";#N/A,#N/A,FALSE,"판넬전기공사"}</definedName>
    <definedName name="ㅎ5" localSheetId="3" hidden="1">{#N/A,#N/A,FALSE,"골재소요량";#N/A,#N/A,FALSE,"골재소요량"}</definedName>
    <definedName name="ㅎ5" localSheetId="9" hidden="1">{#N/A,#N/A,FALSE,"골재소요량";#N/A,#N/A,FALSE,"골재소요량"}</definedName>
    <definedName name="ㅎ5" hidden="1">{#N/A,#N/A,FALSE,"골재소요량";#N/A,#N/A,FALSE,"골재소요량"}</definedName>
    <definedName name="ㅎㄱ" hidden="1">{"'용역비'!$A$4:$C$8"}</definedName>
    <definedName name="ㅎㄱㄷㅎ" hidden="1">{#N/A,#N/A,FALSE,"골재소요량";#N/A,#N/A,FALSE,"골재소요량"}</definedName>
    <definedName name="ㅎㄱㅎ" hidden="1">{"'용역비'!$A$4:$C$8"}</definedName>
    <definedName name="ㅎㄱㅎㄱㅎㄱㅎ" hidden="1">{"'용역비'!$A$4:$C$8"}</definedName>
    <definedName name="ㅎㄱㅎㅎㄷㄶ" hidden="1">{#N/A,#N/A,FALSE,"골재소요량";#N/A,#N/A,FALSE,"골재소요량"}</definedName>
    <definedName name="ㅎㄴ" localSheetId="7" hidden="1">{#N/A,#N/A,FALSE,"단가표지"}</definedName>
    <definedName name="ㅎㄴ" hidden="1">{#N/A,#N/A,FALSE,"단가표지"}</definedName>
    <definedName name="ㅎㄴㅇㅁㄹ" hidden="1">'[54]98수문일위'!$A$1:$P$2004</definedName>
    <definedName name="ㅎㄹㄴ" hidden="1">{#N/A,#N/A,FALSE,"2~8번"}</definedName>
    <definedName name="ㅎㄹㄴㅇ" localSheetId="7" hidden="1">{#N/A,#N/A,FALSE,"단가표지"}</definedName>
    <definedName name="ㅎㄹㄴㅇ" hidden="1">{#N/A,#N/A,FALSE,"단가표지"}</definedName>
    <definedName name="ㅎㄹㅇㄴ" localSheetId="7" hidden="1">{#N/A,#N/A,FALSE,"골재소요량";#N/A,#N/A,FALSE,"골재소요량"}</definedName>
    <definedName name="ㅎㄹㅇㄴ" hidden="1">{#N/A,#N/A,FALSE,"골재소요량";#N/A,#N/A,FALSE,"골재소요량"}</definedName>
    <definedName name="ㅎㄹㅇㄹㄴㅇㄴㄹ" hidden="1">{#N/A,#N/A,FALSE,"표지목차"}</definedName>
    <definedName name="ㅎㄹㅇㅀ" localSheetId="7" hidden="1">{#N/A,#N/A,FALSE,"부대1"}</definedName>
    <definedName name="ㅎㄹㅇㅀ" hidden="1">{#N/A,#N/A,FALSE,"부대1"}</definedName>
    <definedName name="ㅎㄹㅇㅁㅁㅎ" localSheetId="7" hidden="1">{#N/A,#N/A,FALSE,"조골재"}</definedName>
    <definedName name="ㅎㄹㅇㅁㅁㅎ" hidden="1">{#N/A,#N/A,FALSE,"조골재"}</definedName>
    <definedName name="ㅎㄹㅇㅁㅎㅁ" localSheetId="7" hidden="1">{#N/A,#N/A,FALSE,"표지목차"}</definedName>
    <definedName name="ㅎㄹㅇㅁㅎㅁ" hidden="1">{#N/A,#N/A,FALSE,"표지목차"}</definedName>
    <definedName name="ㅎㄹㅇㅎ" localSheetId="7" hidden="1">{#N/A,#N/A,FALSE,"단가표지"}</definedName>
    <definedName name="ㅎㄹㅇㅎ" hidden="1">{#N/A,#N/A,FALSE,"단가표지"}</definedName>
    <definedName name="ㅎㄹㅇㅎㅇㅁㅎ" localSheetId="7" hidden="1">{#N/A,#N/A,FALSE,"운반시간"}</definedName>
    <definedName name="ㅎㄹㅇㅎㅇㅁㅎ" hidden="1">{#N/A,#N/A,FALSE,"운반시간"}</definedName>
    <definedName name="ㅎ로ㅓ" localSheetId="7" hidden="1">{#N/A,#N/A,FALSE,"운반시간"}</definedName>
    <definedName name="ㅎ로ㅓ" hidden="1">{#N/A,#N/A,FALSE,"운반시간"}</definedName>
    <definedName name="ㅎ류휴ㅠㅎ휴" hidden="1">{#N/A,#N/A,FALSE,"골재소요량";#N/A,#N/A,FALSE,"골재소요량"}</definedName>
    <definedName name="ㅎ류ㅠㅍㅎㅇㅎ" hidden="1">{#N/A,#N/A,FALSE,"골재소요량";#N/A,#N/A,FALSE,"골재소요량"}</definedName>
    <definedName name="ㅎ륜ㅇㄹ" localSheetId="7" hidden="1">{#N/A,#N/A,FALSE,"2~8번"}</definedName>
    <definedName name="ㅎ륜ㅇㄹ" hidden="1">{#N/A,#N/A,FALSE,"2~8번"}</definedName>
    <definedName name="ㅎ률" hidden="1">{#N/A,#N/A,FALSE,"조골재"}</definedName>
    <definedName name="ㅎ르ㅓㅗㅓ" localSheetId="7" hidden="1">{#N/A,#N/A,FALSE,"골재소요량";#N/A,#N/A,FALSE,"골재소요량"}</definedName>
    <definedName name="ㅎ르ㅓㅗㅓ" hidden="1">{#N/A,#N/A,FALSE,"골재소요량";#N/A,#N/A,FALSE,"골재소요량"}</definedName>
    <definedName name="ㅎㄻㄹㅇㅎㅇㅁ" localSheetId="7" hidden="1">{#N/A,#N/A,FALSE,"혼합골재"}</definedName>
    <definedName name="ㅎㄻㄹㅇㅎㅇㅁ" hidden="1">{#N/A,#N/A,FALSE,"혼합골재"}</definedName>
    <definedName name="ㅎㄻㅇㅎㅁㅇㅎㅁㅇㅎ" localSheetId="7" hidden="1">{#N/A,#N/A,FALSE,"골재소요량";#N/A,#N/A,FALSE,"골재소요량"}</definedName>
    <definedName name="ㅎㄻㅇㅎㅁㅇㅎㅁㅇㅎ" hidden="1">{#N/A,#N/A,FALSE,"골재소요량";#N/A,#N/A,FALSE,"골재소요량"}</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ㅇㅀㅁㅇ" localSheetId="7" hidden="1">{#N/A,#N/A,FALSE,"단가표지"}</definedName>
    <definedName name="ㅎㅁㅇㅀㅁㅇ" hidden="1">{#N/A,#N/A,FALSE,"단가표지"}</definedName>
    <definedName name="ㅎㅁㅇㅀㅁㅇㅎㅁ" localSheetId="7" hidden="1">{#N/A,#N/A,FALSE,"단가표지"}</definedName>
    <definedName name="ㅎㅁㅇㅀㅁㅇㅎㅁ" hidden="1">{#N/A,#N/A,FALSE,"단가표지"}</definedName>
    <definedName name="ㅎㅁㅎㄻㄴㅇ" localSheetId="7" hidden="1">{#N/A,#N/A,FALSE,"단가표지"}</definedName>
    <definedName name="ㅎㅁㅎㄻㄴㅇ" hidden="1">{#N/A,#N/A,FALSE,"단가표지"}</definedName>
    <definedName name="ㅎㅇㄴ" localSheetId="7" hidden="1">{#N/A,#N/A,FALSE,"단가표지"}</definedName>
    <definedName name="ㅎㅇㄴ" hidden="1">{#N/A,#N/A,FALSE,"단가표지"}</definedName>
    <definedName name="ㅎㅇㄹ홍ㄴ로" localSheetId="7" hidden="1">{#N/A,#N/A,FALSE,"단가표지"}</definedName>
    <definedName name="ㅎㅇㄹ홍ㄴ로" hidden="1">{#N/A,#N/A,FALSE,"단가표지"}</definedName>
    <definedName name="ㅎㅇㄻㅎㅁㅇ" localSheetId="7" hidden="1">{#N/A,#N/A,FALSE,"혼합골재"}</definedName>
    <definedName name="ㅎㅇㄻㅎㅁㅇ" hidden="1">{#N/A,#N/A,FALSE,"혼합골재"}</definedName>
    <definedName name="ㅎㅇㄻㅎㅁㅎㅁㅇ" localSheetId="7" hidden="1">{#N/A,#N/A,FALSE,"운반시간"}</definedName>
    <definedName name="ㅎㅇㄻㅎㅁㅎㅁㅇ" hidden="1">{#N/A,#N/A,FALSE,"운반시간"}</definedName>
    <definedName name="ㅎㅇㅀ" localSheetId="7" hidden="1">{#N/A,#N/A,FALSE,"단가표지"}</definedName>
    <definedName name="ㅎㅇㅀ" hidden="1">{#N/A,#N/A,FALSE,"단가표지"}</definedName>
    <definedName name="ㅎㅇㅀㄴ" localSheetId="7" hidden="1">{#N/A,#N/A,FALSE,"골재소요량";#N/A,#N/A,FALSE,"골재소요량"}</definedName>
    <definedName name="ㅎㅇㅀㄴ" hidden="1">{#N/A,#N/A,FALSE,"골재소요량";#N/A,#N/A,FALSE,"골재소요량"}</definedName>
    <definedName name="ㅎㅇㅀㅁㅇㅎㅁㅇ" localSheetId="7" hidden="1">{#N/A,#N/A,FALSE,"단가표지"}</definedName>
    <definedName name="ㅎㅇㅀㅁㅇㅎㅁㅇ" hidden="1">{#N/A,#N/A,FALSE,"단가표지"}</definedName>
    <definedName name="ㅎㅇㅀㅇㅀ" localSheetId="7" hidden="1">{#N/A,#N/A,FALSE,"표지목차"}</definedName>
    <definedName name="ㅎㅇㅀㅇㅀ" hidden="1">{#N/A,#N/A,FALSE,"표지목차"}</definedName>
    <definedName name="ㅎㅇㅀㅇㅀㅇ" localSheetId="7" hidden="1">{#N/A,#N/A,FALSE,"표지목차"}</definedName>
    <definedName name="ㅎㅇㅀㅇㅀㅇ" hidden="1">{#N/A,#N/A,FALSE,"표지목차"}</definedName>
    <definedName name="ㅎㅇㅀㅇㅀㅇㅎ" localSheetId="7" hidden="1">{#N/A,#N/A,FALSE,"표지목차"}</definedName>
    <definedName name="ㅎㅇㅀㅇㅀㅇㅎ" hidden="1">{#N/A,#N/A,FALSE,"표지목차"}</definedName>
    <definedName name="ㅎㅇㅁㄴㄹ" localSheetId="7" hidden="1">{#N/A,#N/A,FALSE,"운반시간"}</definedName>
    <definedName name="ㅎㅇㅁㄴㄹ" hidden="1">{#N/A,#N/A,FALSE,"운반시간"}</definedName>
    <definedName name="ㅎㅇㅁㅀㅁㅇ" localSheetId="7" hidden="1">{#N/A,#N/A,FALSE,"단가표지"}</definedName>
    <definedName name="ㅎㅇㅁㅀㅁㅇ" hidden="1">{#N/A,#N/A,FALSE,"단가표지"}</definedName>
    <definedName name="ㅎㅇㅇㅀㅎㄹ" localSheetId="7" hidden="1">{#N/A,#N/A,FALSE,"속도"}</definedName>
    <definedName name="ㅎㅇㅇㅀㅎㄹ" hidden="1">{#N/A,#N/A,FALSE,"속도"}</definedName>
    <definedName name="ㅎㅎㅎ" hidden="1">{"'용역비'!$A$4:$C$8"}</definedName>
    <definedName name="ㅎㅎㅎ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hidden="1">{#N/A,#N/A,FALSE,"표지목차"}</definedName>
    <definedName name="ㅎㅎㅎㅎㅎㅜㅜ" hidden="1">{#N/A,#N/A,FALSE,"조골재"}</definedName>
    <definedName name="하" localSheetId="3" hidden="1">{"'제10장(표)'!$A$5:$L$10"}</definedName>
    <definedName name="하" localSheetId="9" hidden="1">{"'제10장(표)'!$A$5:$L$10"}</definedName>
    <definedName name="하" localSheetId="4" hidden="1">{"'제10장(표)'!$A$5:$L$10"}</definedName>
    <definedName name="하" hidden="1">{"'제10장(표)'!$A$5:$L$10"}</definedName>
    <definedName name="하_1" hidden="1">{"'제10장(표)'!$A$5:$L$10"}</definedName>
    <definedName name="하_2" hidden="1">{"'제10장(표)'!$A$5:$L$10"}</definedName>
    <definedName name="하_3" hidden="1">{"'제10장(표)'!$A$5:$L$10"}</definedName>
    <definedName name="하늘" hidden="1">{"'산출근거'!$B$4:$D$8"}</definedName>
    <definedName name="하늘이" hidden="1">{"'산출근거'!$B$4:$D$8"}</definedName>
    <definedName name="하도" hidden="1">{#N/A,#N/A,FALSE,"이정표"}</definedName>
    <definedName name="하도급통보내역" localSheetId="3" hidden="1">{#N/A,#N/A,FALSE,"신청통보";#N/A,#N/A,FALSE,"기성확인서";#N/A,#N/A,FALSE,"기성내역서"}</definedName>
    <definedName name="하도급통보내역" localSheetId="9" hidden="1">{#N/A,#N/A,FALSE,"신청통보";#N/A,#N/A,FALSE,"기성확인서";#N/A,#N/A,FALSE,"기성내역서"}</definedName>
    <definedName name="하도급통보내역" localSheetId="10" hidden="1">{#N/A,#N/A,FALSE,"신청통보";#N/A,#N/A,FALSE,"기성확인서";#N/A,#N/A,FALSE,"기성내역서"}</definedName>
    <definedName name="하도급통보내역" localSheetId="7" hidden="1">{#N/A,#N/A,FALSE,"신청통보";#N/A,#N/A,FALSE,"기성확인서";#N/A,#N/A,FALSE,"기성내역서"}</definedName>
    <definedName name="하도급통보내역" hidden="1">{#N/A,#N/A,FALSE,"신청통보";#N/A,#N/A,FALSE,"기성확인서";#N/A,#N/A,FALSE,"기성내역서"}</definedName>
    <definedName name="하도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대비표" localSheetId="3" hidden="1">{#N/A,#N/A,FALSE,"증감대비표";#N/A,#N/A,FALSE,"결의서";#N/A,#N/A,FALSE,"내역서";#N/A,#N/A,FALSE,"도급예상"}</definedName>
    <definedName name="하동대비표" localSheetId="9" hidden="1">{#N/A,#N/A,FALSE,"증감대비표";#N/A,#N/A,FALSE,"결의서";#N/A,#N/A,FALSE,"내역서";#N/A,#N/A,FALSE,"도급예상"}</definedName>
    <definedName name="하동대비표" localSheetId="10" hidden="1">{#N/A,#N/A,FALSE,"증감대비표";#N/A,#N/A,FALSE,"결의서";#N/A,#N/A,FALSE,"내역서";#N/A,#N/A,FALSE,"도급예상"}</definedName>
    <definedName name="하동대비표" localSheetId="7" hidden="1">{#N/A,#N/A,FALSE,"증감대비표";#N/A,#N/A,FALSE,"결의서";#N/A,#N/A,FALSE,"내역서";#N/A,#N/A,FALSE,"도급예상"}</definedName>
    <definedName name="하동대비표" hidden="1">{#N/A,#N/A,FALSE,"증감대비표";#N/A,#N/A,FALSE,"결의서";#N/A,#N/A,FALSE,"내역서";#N/A,#N/A,FALSE,"도급예상"}</definedName>
    <definedName name="하동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한선" hidden="1">{#N/A,#N/A,FALSE,"배수2"}</definedName>
    <definedName name="한" localSheetId="10" hidden="1">#REF!</definedName>
    <definedName name="한" localSheetId="7" hidden="1">#REF!</definedName>
    <definedName name="한" hidden="1">{#N/A,#N/A,FALSE,"조골재"}</definedName>
    <definedName name="한국" localSheetId="11" hidden="1">#REF!</definedName>
    <definedName name="한국" hidden="1">#REF!</definedName>
    <definedName name="한동" hidden="1">{#N/A,#N/A,FALSE,"단가표지"}</definedName>
    <definedName name="할석공" localSheetId="5">[38]기본단가표!#REF!</definedName>
    <definedName name="할석공" localSheetId="11">[38]기본단가표!#REF!</definedName>
    <definedName name="할석공" localSheetId="7">[38]기본단가표!#REF!</definedName>
    <definedName name="할석공">[38]기본단가표!#REF!</definedName>
    <definedName name="합판거푸집" localSheetId="5">#REF!</definedName>
    <definedName name="합판거푸집" localSheetId="11">#REF!</definedName>
    <definedName name="합판거푸집" localSheetId="7">#REF!</definedName>
    <definedName name="합판거푸집">#REF!</definedName>
    <definedName name="항공장애구" hidden="1">{#N/A,#N/A,FALSE,"현장 NCR 분석";#N/A,#N/A,FALSE,"현장품질감사";#N/A,#N/A,FALSE,"현장품질감사"}</definedName>
    <definedName name="향" localSheetId="11" hidden="1">#REF!</definedName>
    <definedName name="향" hidden="1">#REF!</definedName>
    <definedName name="허용지반반력">70</definedName>
    <definedName name="허지연" hidden="1">{"'제10장(표)'!$A$5:$L$10"}</definedName>
    <definedName name="허ㅏ" hidden="1">{#N/A,#N/A,FALSE,"단가표지"}</definedName>
    <definedName name="헤인" hidden="1">{"'제10장(표)'!$A$5:$L$10"}</definedName>
    <definedName name="현대내역서" localSheetId="7" hidden="1">{"'Sheet1'!$A$4","'Sheet1'!$A$9:$G$28"}</definedName>
    <definedName name="현대내역서" hidden="1">{"'Sheet1'!$A$4","'Sheet1'!$A$9:$G$28"}</definedName>
    <definedName name="현장설명" localSheetId="3" hidden="1">{#N/A,#N/A,FALSE,"증감대비표";#N/A,#N/A,FALSE,"결의서";#N/A,#N/A,FALSE,"내역서";#N/A,#N/A,FALSE,"도급예상"}</definedName>
    <definedName name="현장설명" localSheetId="9" hidden="1">{#N/A,#N/A,FALSE,"증감대비표";#N/A,#N/A,FALSE,"결의서";#N/A,#N/A,FALSE,"내역서";#N/A,#N/A,FALSE,"도급예상"}</definedName>
    <definedName name="현장설명" localSheetId="10" hidden="1">{#N/A,#N/A,FALSE,"증감대비표";#N/A,#N/A,FALSE,"결의서";#N/A,#N/A,FALSE,"내역서";#N/A,#N/A,FALSE,"도급예상"}</definedName>
    <definedName name="현장설명" localSheetId="7" hidden="1">{#N/A,#N/A,FALSE,"증감대비표";#N/A,#N/A,FALSE,"결의서";#N/A,#N/A,FALSE,"내역서";#N/A,#N/A,FALSE,"도급예상"}</definedName>
    <definedName name="현장설명" hidden="1">{#N/A,#N/A,FALSE,"증감대비표";#N/A,#N/A,FALSE,"결의서";#N/A,#N/A,FALSE,"내역서";#N/A,#N/A,FALSE,"도급예상"}</definedName>
    <definedName name="현조" localSheetId="11" hidden="1">#REF!</definedName>
    <definedName name="현조" hidden="1">#REF!</definedName>
    <definedName name="협" hidden="1">{#N/A,#N/A,FALSE,"배수2"}</definedName>
    <definedName name="협력" hidden="1">{#N/A,#N/A,FALSE,"포장2"}</definedName>
    <definedName name="협력업체" hidden="1">{#N/A,#N/A,FALSE,"포장2"}</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형틀목공">[28]기본단가표!$L$11</definedName>
    <definedName name="형틀업체" hidden="1">{#N/A,#N/A,FALSE,"월공사비집계표양식 (7)";#N/A,#N/A,FALSE,"월공사비집계표양식 (7)"}</definedName>
    <definedName name="혜정문" hidden="1">{"'제10장(표)'!$A$5:$L$10"}</definedName>
    <definedName name="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안공" localSheetId="3" hidden="1">{#N/A,#N/A,FALSE,"신청통보";#N/A,#N/A,FALSE,"기성확인서";#N/A,#N/A,FALSE,"기성내역서"}</definedName>
    <definedName name="호안공" localSheetId="9" hidden="1">{#N/A,#N/A,FALSE,"신청통보";#N/A,#N/A,FALSE,"기성확인서";#N/A,#N/A,FALSE,"기성내역서"}</definedName>
    <definedName name="호안공" localSheetId="10" hidden="1">{#N/A,#N/A,FALSE,"신청통보";#N/A,#N/A,FALSE,"기성확인서";#N/A,#N/A,FALSE,"기성내역서"}</definedName>
    <definedName name="호안공" localSheetId="7" hidden="1">{#N/A,#N/A,FALSE,"신청통보";#N/A,#N/A,FALSE,"기성확인서";#N/A,#N/A,FALSE,"기성내역서"}</definedName>
    <definedName name="호안공" hidden="1">{#N/A,#N/A,FALSE,"신청통보";#N/A,#N/A,FALSE,"기성확인서";#N/A,#N/A,FALSE,"기성내역서"}</definedName>
    <definedName name="호우" localSheetId="7" hidden="1">{#N/A,#N/A,FALSE,"표지목차"}</definedName>
    <definedName name="호우" hidden="1">{#N/A,#N/A,FALSE,"표지목차"}</definedName>
    <definedName name="호우ㅗ" localSheetId="7" hidden="1">{#N/A,#N/A,FALSE,"단가표지"}</definedName>
    <definedName name="호우ㅗ" hidden="1">{#N/A,#N/A,FALSE,"단가표지"}</definedName>
    <definedName name="호표" localSheetId="3" hidden="1">{"'제10장(표)'!$A$5:$L$10"}</definedName>
    <definedName name="호표" localSheetId="9" hidden="1">{"'제10장(표)'!$A$5:$L$10"}</definedName>
    <definedName name="호표" localSheetId="4" hidden="1">{"'제10장(표)'!$A$5:$L$10"}</definedName>
    <definedName name="호표" hidden="1">{"'제10장(표)'!$A$5:$L$10"}</definedName>
    <definedName name="호표자" localSheetId="3" hidden="1">{"'관경확장'!$A$79:$M$98","'관경확장'!$A$54:$M$78"}</definedName>
    <definedName name="호표자" localSheetId="9" hidden="1">{"'관경확장'!$A$79:$M$98","'관경확장'!$A$54:$M$78"}</definedName>
    <definedName name="호표자" localSheetId="4" hidden="1">{"'관경확장'!$A$79:$M$98","'관경확장'!$A$54:$M$78"}</definedName>
    <definedName name="호표자" hidden="1">{"'관경확장'!$A$79:$M$98","'관경확장'!$A$54:$M$78"}</definedName>
    <definedName name="호표자_1" hidden="1">{"'관경확장'!$A$79:$M$98","'관경확장'!$A$54:$M$78"}</definedName>
    <definedName name="호표자_2" hidden="1">{"'관경확장'!$A$79:$M$98","'관경확장'!$A$54:$M$78"}</definedName>
    <definedName name="호표자_3" hidden="1">{"'관경확장'!$A$79:$M$98","'관경확장'!$A$54:$M$78"}</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 hidden="1">{#N/A,#N/A,FALSE,"현장 NCR 분석";#N/A,#N/A,FALSE,"현장품질감사";#N/A,#N/A,FALSE,"현장품질감사"}</definedName>
    <definedName name="호ㅓㅎ" localSheetId="7" hidden="1">{#N/A,#N/A,FALSE,"표지목차"}</definedName>
    <definedName name="호ㅓㅎ" hidden="1">{#N/A,#N/A,FALSE,"표지목차"}</definedName>
    <definedName name="호ㅓㅕㅏ6ㅅ서ㅛㅓ" localSheetId="3" hidden="1">#REF!</definedName>
    <definedName name="호ㅓㅕㅏ6ㅅ서ㅛㅓ" localSheetId="5" hidden="1">#REF!</definedName>
    <definedName name="호ㅓㅕㅏ6ㅅ서ㅛㅓ" localSheetId="11" hidden="1">#REF!</definedName>
    <definedName name="호ㅓㅕㅏ6ㅅ서ㅛㅓ" localSheetId="9" hidden="1">#REF!</definedName>
    <definedName name="호ㅓㅕㅏ6ㅅ서ㅛㅓ" localSheetId="10" hidden="1">#REF!</definedName>
    <definedName name="호ㅓㅕㅏ6ㅅ서ㅛㅓ" localSheetId="4" hidden="1">#REF!</definedName>
    <definedName name="호ㅓㅕㅏ6ㅅ서ㅛㅓ" localSheetId="7" hidden="1">#REF!</definedName>
    <definedName name="호ㅓㅕㅏ6ㅅ서ㅛㅓ" localSheetId="2" hidden="1">#REF!</definedName>
    <definedName name="호ㅓㅕㅏ6ㅅ서ㅛㅓ" hidden="1">#REF!</definedName>
    <definedName name="호ㅓㅗ" localSheetId="7" hidden="1">{#N/A,#N/A,FALSE,"포장1";#N/A,#N/A,FALSE,"포장1"}</definedName>
    <definedName name="호ㅓㅗ" hidden="1">{#N/A,#N/A,FALSE,"포장1";#N/A,#N/A,FALSE,"포장1"}</definedName>
    <definedName name="호ㅠ포" hidden="1">{#N/A,#N/A,FALSE,"표지목차"}</definedName>
    <definedName name="혼ㄹ" localSheetId="7" hidden="1">{#N/A,#N/A,FALSE,"운반시간"}</definedName>
    <definedName name="혼ㄹ" hidden="1">{#N/A,#N/A,FALSE,"운반시간"}</definedName>
    <definedName name="홀ㄴㄺㅅ" localSheetId="7" hidden="1">{#N/A,#N/A,FALSE,"단가표지"}</definedName>
    <definedName name="홀ㄴㄺㅅ" hidden="1">{#N/A,#N/A,FALSE,"단가표지"}</definedName>
    <definedName name="홓" hidden="1">{#N/A,#N/A,FALSE,"조골재"}</definedName>
    <definedName name="홓렁호ㅓ호" localSheetId="7" hidden="1">{#N/A,#N/A,FALSE,"단가표지"}</definedName>
    <definedName name="홓렁호ㅓ호" hidden="1">{#N/A,#N/A,FALSE,"단가표지"}</definedName>
    <definedName name="홓로" localSheetId="7" hidden="1">{#N/A,#N/A,FALSE,"단가표지"}</definedName>
    <definedName name="홓로" hidden="1">{#N/A,#N/A,FALSE,"단가표지"}</definedName>
    <definedName name="화강석두껍돌">15992</definedName>
    <definedName name="화강석두껍돌100">29319</definedName>
    <definedName name="화강석판석30">53306</definedName>
    <definedName name="화허호ㅓ" localSheetId="7" hidden="1">{#N/A,#N/A,FALSE,"조골재"}</definedName>
    <definedName name="화허호ㅓ" hidden="1">{#N/A,#N/A,FALSE,"조골재"}</definedName>
    <definedName name="효ㅛㅛㅛㅛ" hidden="1">{#N/A,#N/A,FALSE,"조골재"}</definedName>
    <definedName name="휘발유">[32]기본단가표!$L$47</definedName>
    <definedName name="휴천수" localSheetId="7" hidden="1">{#N/A,#N/A,FALSE,"포장단가"}</definedName>
    <definedName name="휴천수" hidden="1">{#N/A,#N/A,FALSE,"포장단가"}</definedName>
    <definedName name="히ㅏㅓㅣㅏㅓㅚㅏ" localSheetId="7" hidden="1">{#N/A,#N/A,FALSE,"구조1"}</definedName>
    <definedName name="히ㅏㅓㅣㅏㅓㅚㅏ" hidden="1">{#N/A,#N/A,FALSE,"구조1"}</definedName>
    <definedName name="ㅏ" localSheetId="3" hidden="1">{#N/A,#N/A,FALSE,"운반시간"}</definedName>
    <definedName name="ㅏ" localSheetId="9" hidden="1">{#N/A,#N/A,FALSE,"운반시간"}</definedName>
    <definedName name="ㅏ허화" localSheetId="7" hidden="1">{#N/A,#N/A,FALSE,"골재소요량";#N/A,#N/A,FALSE,"골재소요량"}</definedName>
    <definedName name="ㅏ허화" hidden="1">{#N/A,#N/A,FALSE,"골재소요량";#N/A,#N/A,FALSE,"골재소요량"}</definedName>
    <definedName name="ㅏㅏ" hidden="1">{#N/A,#N/A,FALSE,"2~8번"}</definedName>
    <definedName name="ㅏㅏㅏ"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ㅏ" hidden="1">{#N/A,#N/A,FALSE,"운반시간"}</definedName>
    <definedName name="ㅏㅏㅏㅏㅏㅏㅏㅏㅏㅏㅏㅏㅏㅏㅏㅏㅏㅏㅏㅏㅏㅏㅏㅏㅏㅏㅏ" hidden="1">{#N/A,#N/A,FALSE,"단가표지"}</definedName>
    <definedName name="ㅏㅏㅣ"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화호" localSheetId="7" hidden="1">{#N/A,#N/A,FALSE,"단가표지"}</definedName>
    <definedName name="ㅏㅓ화호" hidden="1">{#N/A,#N/A,FALSE,"단가표지"}</definedName>
    <definedName name="ㅏㅓㅏ" hidden="1">{#N/A,#N/A,FALSE,"단가표지"}</definedName>
    <definedName name="ㅏㅓㅏㅓ" hidden="1">{#N/A,#N/A,FALSE,"2~8번"}</definedName>
    <definedName name="ㅏㅓㅗ라" localSheetId="7" hidden="1">{#N/A,#N/A,FALSE,"골재소요량";#N/A,#N/A,FALSE,"골재소요량"}</definedName>
    <definedName name="ㅏㅓㅗ라" hidden="1">{#N/A,#N/A,FALSE,"골재소요량";#N/A,#N/A,FALSE,"골재소요량"}</definedName>
    <definedName name="ㅏㅓㅗㅎ" localSheetId="7" hidden="1">{#N/A,#N/A,FALSE,"운반시간"}</definedName>
    <definedName name="ㅏㅓㅗㅎ" hidden="1">{#N/A,#N/A,FALSE,"운반시간"}</definedName>
    <definedName name="ㅏㅓㅗㅓ" localSheetId="7" hidden="1">{#N/A,#N/A,FALSE,"운반시간"}</definedName>
    <definedName name="ㅏㅓㅗㅓ" hidden="1">{#N/A,#N/A,FALSE,"운반시간"}</definedName>
    <definedName name="ㅏㅓㅘ허호" localSheetId="7" hidden="1">{#N/A,#N/A,FALSE,"단가표지"}</definedName>
    <definedName name="ㅏㅓㅘ허호" hidden="1">{#N/A,#N/A,FALSE,"단가표지"}</definedName>
    <definedName name="ㅏㅓㅣㅏㅓㅣ" localSheetId="7" hidden="1">{#N/A,#N/A,FALSE,"부대2"}</definedName>
    <definedName name="ㅏㅓㅣㅏㅓㅣ" hidden="1">{#N/A,#N/A,FALSE,"부대2"}</definedName>
    <definedName name="ㅏㅗㅇ" hidden="1">{#N/A,#N/A,FALSE,"현장 NCR 분석";#N/A,#N/A,FALSE,"현장품질감사";#N/A,#N/A,FALSE,"현장품질감사"}</definedName>
    <definedName name="ㅏㅗㅓㅏ화호" localSheetId="7" hidden="1">{#N/A,#N/A,FALSE,"표지목차"}</definedName>
    <definedName name="ㅏㅗㅓㅏ화호" hidden="1">{#N/A,#N/A,FALSE,"표지목차"}</definedName>
    <definedName name="ㅏㅣ" localSheetId="7" hidden="1">{#N/A,#N/A,FALSE,"단가표지"}</definedName>
    <definedName name="ㅏㅣ" hidden="1">{#N/A,#N/A,FALSE,"단가표지"}</definedName>
    <definedName name="ㅐㅐㅐ" localSheetId="7" hidden="1">{"'Sheet1'!$A$1:$H$49"}</definedName>
    <definedName name="ㅐㅐㅐ" hidden="1">{"'Sheet1'!$A$1:$H$49"}</definedName>
    <definedName name="ㅐㅐㅐㅐㅐㅐ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ㅑ" localSheetId="3" hidden="1">{#N/A,#N/A,FALSE,"조골재"}</definedName>
    <definedName name="ㅑ" localSheetId="9" hidden="1">{#N/A,#N/A,FALSE,"조골재"}</definedName>
    <definedName name="ㅑ" hidden="1">{#N/A,#N/A,FALSE,"조골재"}</definedName>
    <definedName name="ㅑㅑㅑ"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{"'용역비'!$A$4:$C$8"}</definedName>
    <definedName name="ㅑㅑㅑㅑㅑㅑ" hidden="1">{"'용역비'!$A$4:$C$8"}</definedName>
    <definedName name="ㅑㅕ사" hidden="1">{#N/A,#N/A,FALSE,"혼합골재"}</definedName>
    <definedName name="ㅑㅕㅕ" hidden="1">{"'용역비'!$A$4:$C$8"}</definedName>
    <definedName name="ㅑㅣㅕㅕㅣㅏㅎ" hidden="1">{#N/A,#N/A,FALSE,"골재소요량";#N/A,#N/A,FALSE,"골재소요량"}</definedName>
    <definedName name="ㅓ"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3" hidden="1">{#N/A,#N/A,FALSE,"단가표지"}</definedName>
    <definedName name="ㅓ7" localSheetId="9" hidden="1">{#N/A,#N/A,FALSE,"단가표지"}</definedName>
    <definedName name="ㅓ7" hidden="1">{#N/A,#N/A,FALSE,"단가표지"}</definedName>
    <definedName name="ㅓㄴㄱ" localSheetId="3" hidden="1">#REF!</definedName>
    <definedName name="ㅓㄴㄱ" localSheetId="5" hidden="1">#REF!</definedName>
    <definedName name="ㅓㄴㄱ" localSheetId="11" hidden="1">#REF!</definedName>
    <definedName name="ㅓㄴㄱ" localSheetId="9" hidden="1">#REF!</definedName>
    <definedName name="ㅓㄴㄱ" localSheetId="10" hidden="1">#REF!</definedName>
    <definedName name="ㅓㄴㄱ" localSheetId="4" hidden="1">#REF!</definedName>
    <definedName name="ㅓㄴㄱ" localSheetId="7" hidden="1">#REF!</definedName>
    <definedName name="ㅓㄴㄱ" hidden="1">#REF!</definedName>
    <definedName name="ㅓㄴㅇ러" hidden="1">{#N/A,#N/A,FALSE,"골재소요량";#N/A,#N/A,FALSE,"골재소요량"}</definedName>
    <definedName name="ㅓ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롤" localSheetId="7" hidden="1">{#N/A,#N/A,FALSE,"골재소요량";#N/A,#N/A,FALSE,"골재소요량"}</definedName>
    <definedName name="ㅓ롤" hidden="1">{#N/A,#N/A,FALSE,"골재소요량";#N/A,#N/A,FALSE,"골재소요량"}</definedName>
    <definedName name="ㅓㅇㄴ" localSheetId="7" hidden="1">{#N/A,#N/A,FALSE,"단가표지"}</definedName>
    <definedName name="ㅓㅇㄴ" hidden="1">{#N/A,#N/A,FALSE,"단가표지"}</definedName>
    <definedName name="ㅓㅇ호ㅓㅇ호ㅓㅇ허" localSheetId="7" hidden="1">{#N/A,#N/A,FALSE,"표지목차"}</definedName>
    <definedName name="ㅓㅇ호ㅓㅇ호ㅓㅇ허" hidden="1">{#N/A,#N/A,FALSE,"표지목차"}</definedName>
    <definedName name="ㅓㅎ렁홍" localSheetId="7" hidden="1">{#N/A,#N/A,FALSE,"혼합골재"}</definedName>
    <definedName name="ㅓㅎ렁홍" hidden="1">{#N/A,#N/A,FALSE,"혼합골재"}</definedName>
    <definedName name="ㅓㅎ로ㅗㄴ" localSheetId="7" hidden="1">{#N/A,#N/A,FALSE,"단가표지"}</definedName>
    <definedName name="ㅓㅎ로ㅗㄴ" hidden="1">{#N/A,#N/A,FALSE,"단가표지"}</definedName>
    <definedName name="ㅓㅎㅇㅎ" localSheetId="7" hidden="1">{#N/A,#N/A,FALSE,"운반시간"}</definedName>
    <definedName name="ㅓㅎㅇㅎ" hidden="1">{#N/A,#N/A,FALSE,"운반시간"}</definedName>
    <definedName name="ㅓ호ㅓ" localSheetId="7" hidden="1">{#N/A,#N/A,FALSE,"표지목차"}</definedName>
    <definedName name="ㅓ호ㅓ" hidden="1">{#N/A,#N/A,FALSE,"표지목차"}</definedName>
    <definedName name="ㅓ호ㅓㅗㄹ" localSheetId="7" hidden="1">{#N/A,#N/A,FALSE,"단가표지"}</definedName>
    <definedName name="ㅓ호ㅓㅗㄹ" hidden="1">{#N/A,#N/A,FALSE,"단가표지"}</definedName>
    <definedName name="ㅓㅏ" hidden="1">{#N/A,#N/A,FALSE,"표지목차"}</definedName>
    <definedName name="ㅓㅏ호" localSheetId="7" hidden="1">{#N/A,#N/A,FALSE,"단가표지"}</definedName>
    <definedName name="ㅓㅏ호" hidden="1">{#N/A,#N/A,FALSE,"단가표지"}</definedName>
    <definedName name="ㅓㅏ호ㅓ" localSheetId="7" hidden="1">{#N/A,#N/A,FALSE,"단가표지"}</definedName>
    <definedName name="ㅓㅏ호ㅓ" hidden="1">{#N/A,#N/A,FALSE,"단가표지"}</definedName>
    <definedName name="ㅓㅏㅓ" hidden="1">{#N/A,#N/A,FALSE,"조골재"}</definedName>
    <definedName name="ㅓㅏㅓㅎ" hidden="1">{#N/A,#N/A,FALSE,"단가표지"}</definedName>
    <definedName name="ㅓㅏㅗ하ㅗㅓㅎ" localSheetId="7" hidden="1">{#N/A,#N/A,FALSE,"혼합골재"}</definedName>
    <definedName name="ㅓㅏㅗ하ㅗㅓㅎ" hidden="1">{#N/A,#N/A,FALSE,"혼합골재"}</definedName>
    <definedName name="ㅓㅏㅣㅓㅣㅓ" localSheetId="7" hidden="1">{#N/A,#N/A,FALSE,"혼합골재"}</definedName>
    <definedName name="ㅓㅏㅣㅓㅣㅓ" hidden="1">{#N/A,#N/A,FALSE,"혼합골재"}</definedName>
    <definedName name="ㅓㅓ"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ㅓㅓㅓㅓㅓ" hidden="1">{#N/A,#N/A,FALSE,"골재소요량";#N/A,#N/A,FALSE,"골재소요량"}</definedName>
    <definedName name="ㅓㅓㅗ" hidden="1">{#N/A,#N/A,FALSE,"조골재"}</definedName>
    <definedName name="ㅓㅕ" hidden="1">{#N/A,#N/A,FALSE,"조골재"}</definedName>
    <definedName name="ㅓㅗ" localSheetId="7" hidden="1">{#N/A,#N/A,FALSE,"운반시간"}</definedName>
    <definedName name="ㅓㅗ" hidden="1">{#N/A,#N/A,FALSE,"운반시간"}</definedName>
    <definedName name="ㅓㅗㅅㄹ" localSheetId="7" hidden="1">{#N/A,#N/A,FALSE,"조골재"}</definedName>
    <definedName name="ㅓㅗㅅㄹ" hidden="1">{#N/A,#N/A,FALSE,"조골재"}</definedName>
    <definedName name="ㅓㅗㅎㄹ" localSheetId="7" hidden="1">{#N/A,#N/A,FALSE,"조골재"}</definedName>
    <definedName name="ㅓㅗㅎㄹ" hidden="1">{#N/A,#N/A,FALSE,"조골재"}</definedName>
    <definedName name="ㅓㅗㅎ러ㅗㅎ러" localSheetId="7" hidden="1">{#N/A,#N/A,FALSE,"혼합골재"}</definedName>
    <definedName name="ㅓㅗㅎ러ㅗㅎ러" hidden="1">{#N/A,#N/A,FALSE,"혼합골재"}</definedName>
    <definedName name="ㅓㅗㅎ러ㅗ호ㅓ" localSheetId="7" hidden="1">{#N/A,#N/A,FALSE,"단가표지"}</definedName>
    <definedName name="ㅓㅗㅎ러ㅗ호ㅓ" hidden="1">{#N/A,#N/A,FALSE,"단가표지"}</definedName>
    <definedName name="ㅓㅗ허" localSheetId="7" hidden="1">{#N/A,#N/A,FALSE,"조골재"}</definedName>
    <definedName name="ㅓㅗ허" hidden="1">{#N/A,#N/A,FALSE,"조골재"}</definedName>
    <definedName name="ㅓㅗ허ㅗㄹ" localSheetId="7" hidden="1">{#N/A,#N/A,FALSE,"운반시간"}</definedName>
    <definedName name="ㅓㅗ허ㅗㄹ" hidden="1">{#N/A,#N/A,FALSE,"운반시간"}</definedName>
    <definedName name="ㅓㅗ허ㅗㅎㄹ" localSheetId="7" hidden="1">{#N/A,#N/A,FALSE,"골재소요량";#N/A,#N/A,FALSE,"골재소요량"}</definedName>
    <definedName name="ㅓㅗ허ㅗㅎㄹ" hidden="1">{#N/A,#N/A,FALSE,"골재소요량";#N/A,#N/A,FALSE,"골재소요량"}</definedName>
    <definedName name="ㅓㅗ허ㅗㅎ러" localSheetId="7" hidden="1">{#N/A,#N/A,FALSE,"운반시간"}</definedName>
    <definedName name="ㅓㅗ허ㅗㅎ러" hidden="1">{#N/A,#N/A,FALSE,"운반시간"}</definedName>
    <definedName name="ㅓㅗ헝홍허" localSheetId="7" hidden="1">{#N/A,#N/A,FALSE,"골재소요량";#N/A,#N/A,FALSE,"골재소요량"}</definedName>
    <definedName name="ㅓㅗ헝홍허" hidden="1">{#N/A,#N/A,FALSE,"골재소요량";#N/A,#N/A,FALSE,"골재소요량"}</definedName>
    <definedName name="ㅓㅗ헣ㄹ" localSheetId="7" hidden="1">{#N/A,#N/A,FALSE,"단가표지"}</definedName>
    <definedName name="ㅓㅗ헣ㄹ" hidden="1">{#N/A,#N/A,FALSE,"단가표지"}</definedName>
    <definedName name="ㅓㅗ헣러" localSheetId="7" hidden="1">{#N/A,#N/A,FALSE,"단가표지"}</definedName>
    <definedName name="ㅓㅗ헣러" hidden="1">{#N/A,#N/A,FALSE,"단가표지"}</definedName>
    <definedName name="ㅓㅗ헣로ㅓ" localSheetId="7" hidden="1">{#N/A,#N/A,FALSE,"조골재"}</definedName>
    <definedName name="ㅓㅗ헣로ㅓ" hidden="1">{#N/A,#N/A,FALSE,"조골재"}</definedName>
    <definedName name="ㅓㅗ헣호ㅓ" localSheetId="7" hidden="1">{#N/A,#N/A,FALSE,"조골재"}</definedName>
    <definedName name="ㅓㅗ헣호ㅓ" hidden="1">{#N/A,#N/A,FALSE,"조골재"}</definedName>
    <definedName name="ㅓㅗ호" localSheetId="7" hidden="1">{#N/A,#N/A,FALSE,"단가표지"}</definedName>
    <definedName name="ㅓㅗ호" hidden="1">{#N/A,#N/A,FALSE,"단가표지"}</definedName>
    <definedName name="ㅓㅗ호ㅓㅗ" localSheetId="7" hidden="1">{#N/A,#N/A,FALSE,"2~8번"}</definedName>
    <definedName name="ㅓㅗ호ㅓㅗ" hidden="1">{#N/A,#N/A,FALSE,"2~8번"}</definedName>
    <definedName name="ㅓㅗㅓ" hidden="1">{#N/A,#N/A,FALSE,"2~8번"}</definedName>
    <definedName name="ㅓㅗㅗ" localSheetId="7" hidden="1">{#N/A,#N/A,FALSE,"단가표지"}</definedName>
    <definedName name="ㅓㅗㅗ" hidden="1">{#N/A,#N/A,FALSE,"단가표지"}</definedName>
    <definedName name="ㅓㅗㅗㅗ" localSheetId="7" hidden="1">{#N/A,#N/A,FALSE,"골재소요량";#N/A,#N/A,FALSE,"골재소요량"}</definedName>
    <definedName name="ㅓㅗㅗㅗ" hidden="1">{#N/A,#N/A,FALSE,"골재소요량";#N/A,#N/A,FALSE,"골재소요량"}</definedName>
    <definedName name="ㅓㅛ" localSheetId="7" hidden="1">{#N/A,#N/A,FALSE,"토공2"}</definedName>
    <definedName name="ㅓㅛ" hidden="1">{#N/A,#N/A,FALSE,"토공2"}</definedName>
    <definedName name="ㅔ" hidden="1">{#N/A,#N/A,FALSE,"골재소요량";#N/A,#N/A,FALSE,"골재소요량"}</definedName>
    <definedName name="ㅔ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3" localSheetId="3" hidden="1">{#N/A,#N/A,FALSE,"배수1"}</definedName>
    <definedName name="ㅔ3" localSheetId="9" hidden="1">{#N/A,#N/A,FALSE,"배수1"}</definedName>
    <definedName name="ㅔ3" localSheetId="10" hidden="1">{#N/A,#N/A,FALSE,"배수1"}</definedName>
    <definedName name="ㅔ3" localSheetId="7" hidden="1">{#N/A,#N/A,FALSE,"배수1"}</definedName>
    <definedName name="ㅔ3" hidden="1">{#N/A,#N/A,FALSE,"배수1"}</definedName>
    <definedName name="ㅔㅔ" localSheetId="3" hidden="1">#REF!</definedName>
    <definedName name="ㅔㅔ" localSheetId="5" hidden="1">#REF!</definedName>
    <definedName name="ㅔㅔ" localSheetId="11" hidden="1">#REF!</definedName>
    <definedName name="ㅔㅔ" localSheetId="9" hidden="1">#REF!</definedName>
    <definedName name="ㅔㅔ" localSheetId="10" hidden="1">#REF!</definedName>
    <definedName name="ㅔㅔ" localSheetId="4" hidden="1">#REF!</definedName>
    <definedName name="ㅔㅔ" localSheetId="7" hidden="1">#REF!</definedName>
    <definedName name="ㅔㅔ" localSheetId="2" hidden="1">#REF!</definedName>
    <definedName name="ㅔㅔ" hidden="1">#REF!</definedName>
    <definedName name="ㅔㅔ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ㅔㅔ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ㅔㅔ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ㅔㅔ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ㅣ" hidden="1">{"'용역비'!$A$4:$C$8"}</definedName>
    <definedName name="ㅕㅅㅅ" hidden="1">{#N/A,#N/A,FALSE,"표지목차"}</definedName>
    <definedName name="ㅕ셔셔셧" hidden="1">{#N/A,#N/A,FALSE,"운반시간"}</definedName>
    <definedName name="ㅕ셔셔셧ㅅ" hidden="1">{#N/A,#N/A,FALSE,"토공2"}</definedName>
    <definedName name="ㅕ셧" hidden="1">{#N/A,#N/A,FALSE,"골재소요량";#N/A,#N/A,FALSE,"골재소요량"}</definedName>
    <definedName name="ㅕㅑ" hidden="1">{#N/A,#N/A,FALSE,"2~8번"}</definedName>
    <definedName name="ㅕㅑㅑㅑ" hidden="1">{#N/A,#N/A,FALSE,"조골재"}</definedName>
    <definedName name="ㅕㅕㅕ" hidden="1">{#N/A,#N/A,FALSE,"토공2"}</definedName>
    <definedName name="ㅕㅕㅕㅕ" hidden="1">{#N/A,#N/A,FALSE,"조골재"}</definedName>
    <definedName name="ㅕㅕㅕㅕㅕ" hidden="1">{#N/A,#N/A,FALSE,"운반시간"}</definedName>
    <definedName name="ㅕㅕㅕㅕㅕㅕ" hidden="1">{#N/A,#N/A,FALSE,"단가표지"}</definedName>
    <definedName name="ㅕㅕㅕㅕㅕㅕㅕㅕ" hidden="1">{#N/A,#N/A,FALSE,"조골재"}</definedName>
    <definedName name="ㅗㄹㄶ" localSheetId="7" hidden="1">{#N/A,#N/A,FALSE,"조골재"}</definedName>
    <definedName name="ㅗㄹㄶ" hidden="1">{#N/A,#N/A,FALSE,"조골재"}</definedName>
    <definedName name="ㅗㄹ호" localSheetId="7" hidden="1">{#N/A,#N/A,FALSE,"운반시간"}</definedName>
    <definedName name="ㅗㄹ호" hidden="1">{#N/A,#N/A,FALSE,"운반시간"}</definedName>
    <definedName name="ㅗㄹ호홓로" localSheetId="5" hidden="1">#REF!</definedName>
    <definedName name="ㅗㄹ호홓로" localSheetId="11" hidden="1">#REF!</definedName>
    <definedName name="ㅗㄹ호홓로" localSheetId="7" hidden="1">#REF!</definedName>
    <definedName name="ㅗㄹ호홓로" hidden="1">#REF!</definedName>
    <definedName name="ㅗ마ㅓ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홀" hidden="1">{#N/A,#N/A,FALSE,"Sheet1"}</definedName>
    <definedName name="ㅗ옹ㄴ" hidden="1">{#N/A,#N/A,FALSE,"Sheet1"}</definedName>
    <definedName name="ㅗ옹호" hidden="1">{#N/A,#N/A,FALSE,"Sheet1"}</definedName>
    <definedName name="ㅗㅍ초" hidden="1">{#N/A,#N/A,FALSE,"2~8번"}</definedName>
    <definedName name="ㅗㅎ" localSheetId="7" hidden="1">{#N/A,#N/A,FALSE,"운반시간"}</definedName>
    <definedName name="ㅗㅎ" hidden="1">{#N/A,#N/A,FALSE,"운반시간"}</definedName>
    <definedName name="ㅗㅎㄴ" localSheetId="7" hidden="1">{#N/A,#N/A,FALSE,"골재소요량";#N/A,#N/A,FALSE,"골재소요량"}</definedName>
    <definedName name="ㅗㅎㄴ" hidden="1">{#N/A,#N/A,FALSE,"골재소요량";#N/A,#N/A,FALSE,"골재소요량"}</definedName>
    <definedName name="ㅗㅎㄴㄹ" localSheetId="7" hidden="1">{#N/A,#N/A,FALSE,"단가표지"}</definedName>
    <definedName name="ㅗㅎㄴㄹ" hidden="1">{#N/A,#N/A,FALSE,"단가표지"}</definedName>
    <definedName name="ㅗㅎ로ㅜ" localSheetId="7" hidden="1">{#N/A,#N/A,FALSE,"운반시간"}</definedName>
    <definedName name="ㅗㅎ로ㅜ" hidden="1">{#N/A,#N/A,FALSE,"운반시간"}</definedName>
    <definedName name="ㅗㅎ론ㄹ" localSheetId="7" hidden="1">{#N/A,#N/A,FALSE,"표지목차"}</definedName>
    <definedName name="ㅗㅎ론ㄹ" hidden="1">{#N/A,#N/A,FALSE,"표지목차"}</definedName>
    <definedName name="ㅗㅎ롯홋ㄱ" localSheetId="7" hidden="1">{#N/A,#N/A,FALSE,"혼합골재"}</definedName>
    <definedName name="ㅗㅎ롯홋ㄱ" hidden="1">{#N/A,#N/A,FALSE,"혼합골재"}</definedName>
    <definedName name="ㅗㅎㅎㅌㄹㅋㅅ" hidden="1">{#N/A,#N/A,FALSE,"2~8번"}</definedName>
    <definedName name="ㅗ허ㅗ" localSheetId="7" hidden="1">{#N/A,#N/A,FALSE,"단가표지"}</definedName>
    <definedName name="ㅗ허ㅗ" hidden="1">{#N/A,#N/A,FALSE,"단가표지"}</definedName>
    <definedName name="ㅗ호" localSheetId="7" hidden="1">{#N/A,#N/A,FALSE,"단가표지"}</definedName>
    <definedName name="ㅗ호" hidden="1">{#N/A,#N/A,FALSE,"단가표지"}</definedName>
    <definedName name="ㅗㅓ쇼ㅓㅕㄷ쇼ㅓㅕㄷㅅ" localSheetId="7" hidden="1">{#N/A,#N/A,FALSE,"단가표지"}</definedName>
    <definedName name="ㅗㅓ쇼ㅓㅕㄷ쇼ㅓㅕㄷㅅ" hidden="1">{#N/A,#N/A,FALSE,"단가표지"}</definedName>
    <definedName name="ㅗㅓㅎ로ㅓㅎㄹ" localSheetId="7" hidden="1">{#N/A,#N/A,FALSE,"표지목차"}</definedName>
    <definedName name="ㅗㅓㅎ로ㅓㅎㄹ" hidden="1">{#N/A,#N/A,FALSE,"표지목차"}</definedName>
    <definedName name="ㅗㅓㅗ" hidden="1">{#N/A,#N/A,FALSE,"골재소요량";#N/A,#N/A,FALSE,"골재소요량"}</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ㅠㅍ" localSheetId="7" hidden="1">{#N/A,#N/A,FALSE,"혼합골재"}</definedName>
    <definedName name="ㅗㅠㅍ" hidden="1">{#N/A,#N/A,FALSE,"혼합골재"}</definedName>
    <definedName name="ㅘㅓ" hidden="1">{#N/A,#N/A,FALSE,"운반시간"}</definedName>
    <definedName name="ㅘㅗ허ㅎ" localSheetId="5" hidden="1">#REF!</definedName>
    <definedName name="ㅘㅗ허ㅎ" localSheetId="11" hidden="1">#REF!</definedName>
    <definedName name="ㅘㅗ허ㅎ" localSheetId="7" hidden="1">#REF!</definedName>
    <definedName name="ㅘㅗ허ㅎ" hidden="1">#REF!</definedName>
    <definedName name="ㅛ" hidden="1">{"'용역비'!$A$4:$C$8"}</definedName>
    <definedName name="ㅛㅂ" hidden="1">{#N/A,#N/A,FALSE,"표지목차"}</definedName>
    <definedName name="ㅛㅂㅂ" hidden="1">{#N/A,#N/A,FALSE,"표지목차"}</definedName>
    <definedName name="ㅛㅅㅅ" hidden="1">{#N/A,#N/A,FALSE,"조골재"}</definedName>
    <definedName name="ㅛㅅㅅㅅ" hidden="1">{#N/A,#N/A,FALSE,"혼합골재"}</definedName>
    <definedName name="ㅛ셔됴ㅕ" hidden="1">{#N/A,#N/A,FALSE,"운반시간"}</definedName>
    <definedName name="ㅛ셔으ㅜㅅ구" hidden="1">{#N/A,#N/A,FALSE,"2~8번"}</definedName>
    <definedName name="ㅛ쇼쇼쇼" hidden="1">{#N/A,#N/A,FALSE,"단가표지"}</definedName>
    <definedName name="ㅛ숏" hidden="1">{#N/A,#N/A,FALSE,"혼합골재"}</definedName>
    <definedName name="ㅛㅇ수ㅜㅛㅅㅇ" hidden="1">{#N/A,#N/A,FALSE,"2~8번"}</definedName>
    <definedName name="ㅛㅈㄷㄱ숃ㅈㄱ" hidden="1">{#N/A,#N/A,FALSE,"Sheet1"}</definedName>
    <definedName name="ㅛㅓㄴㄱ5" hidden="1">{#N/A,#N/A,FALSE,"단가표지"}</definedName>
    <definedName name="ㅛㅕ하ㅓ" localSheetId="7" hidden="1">{#N/A,#N/A,FALSE,"포장2"}</definedName>
    <definedName name="ㅛㅕ하ㅓ" hidden="1">{#N/A,#N/A,FALSE,"포장2"}</definedName>
    <definedName name="ㅛㅕㅕㅑㅓ" hidden="1">{#N/A,#N/A,FALSE,"표지목차"}</definedName>
    <definedName name="ㅛㅛ" hidden="1">{"'용역비'!$A$4:$C$8"}</definedName>
    <definedName name="ㅛㅛㅛ" localSheetId="5" hidden="1">[22]날개벽수량표!#REF!</definedName>
    <definedName name="ㅛㅛㅛ" localSheetId="11" hidden="1">[22]날개벽수량표!#REF!</definedName>
    <definedName name="ㅛㅛㅛ" localSheetId="7" hidden="1">[22]날개벽수량표!#REF!</definedName>
    <definedName name="ㅛㅛㅛ" hidden="1">[22]날개벽수량표!#REF!</definedName>
    <definedName name="ㅛㅛㅛㅛ" hidden="1">{#N/A,#N/A,FALSE,"표지목차"}</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ㅜ" localSheetId="3" hidden="1">{#N/A,#N/A,FALSE,"조골재"}</definedName>
    <definedName name="ㅜ" localSheetId="9" hidden="1">{#N/A,#N/A,FALSE,"조골재"}</definedName>
    <definedName name="ㅜ" localSheetId="7" hidden="1">{#N/A,#N/A,FALSE,"배수1"}</definedName>
    <definedName name="ㅜ" hidden="1">{#N/A,#N/A,FALSE,"배수1"}</definedName>
    <definedName name="ㅜㄴ" hidden="1">{#N/A,#N/A,FALSE,"운반시간"}</definedName>
    <definedName name="ㅜㄴㄱ" localSheetId="7" hidden="1">{#N/A,#N/A,FALSE,"운반시간"}</definedName>
    <definedName name="ㅜㄴㄱ" hidden="1">{#N/A,#N/A,FALSE,"운반시간"}</definedName>
    <definedName name="ㅜㄹ윤" localSheetId="7" hidden="1">{#N/A,#N/A,FALSE,"단가표지"}</definedName>
    <definedName name="ㅜㄹ윤" hidden="1">{#N/A,#N/A,FALSE,"단가표지"}</definedName>
    <definedName name="ㅜ여숫유" hidden="1">{#N/A,#N/A,FALSE,"운반시간"}</definedName>
    <definedName name="ㅜㅊㅍ" localSheetId="7" hidden="1">{#N/A,#N/A,FALSE,"표지목차"}</definedName>
    <definedName name="ㅜㅊㅍ" hidden="1">{#N/A,#N/A,FALSE,"표지목차"}</definedName>
    <definedName name="ㅜㅋㅊㅍ" localSheetId="7" hidden="1">{#N/A,#N/A,FALSE,"조골재"}</definedName>
    <definedName name="ㅜㅋㅊㅍ" hidden="1">{#N/A,#N/A,FALSE,"조골재"}</definedName>
    <definedName name="ㅜㅍ추ㅠ" localSheetId="7" hidden="1">{#N/A,#N/A,FALSE,"혼합골재"}</definedName>
    <definedName name="ㅜㅍ추ㅠ" hidden="1">{#N/A,#N/A,FALSE,"혼합골재"}</definedName>
    <definedName name="ㅜㅎㄴ" localSheetId="7" hidden="1">{#N/A,#N/A,FALSE,"골재소요량";#N/A,#N/A,FALSE,"골재소요량"}</definedName>
    <definedName name="ㅜㅎㄴ" hidden="1">{#N/A,#N/A,FALSE,"골재소요량";#N/A,#N/A,FALSE,"골재소요량"}</definedName>
    <definedName name="ㅜㅎㅅㄱㄴ" localSheetId="7" hidden="1">{#N/A,#N/A,FALSE,"단가표지"}</definedName>
    <definedName name="ㅜㅎㅅㄱㄴ" hidden="1">{#N/A,#N/A,FALSE,"단가표지"}</definedName>
    <definedName name="ㅜ후ㅗㅜㅗ" hidden="1">{#N/A,#N/A,FALSE,"단가표지"}</definedName>
    <definedName name="ㅜㅗ" localSheetId="7" hidden="1">{#N/A,#N/A,FALSE,"이정표"}</definedName>
    <definedName name="ㅜㅗ" hidden="1">{#N/A,#N/A,FALSE,"이정표"}</definedName>
    <definedName name="ㅜㅗㅇㅎㅌ" localSheetId="7" hidden="1">{#N/A,#N/A,FALSE,"단가표지"}</definedName>
    <definedName name="ㅜㅗㅇㅎㅌ" hidden="1">{#N/A,#N/A,FALSE,"단가표지"}</definedName>
    <definedName name="ㅜㅗㅇ훟" localSheetId="7" hidden="1">{#N/A,#N/A,FALSE,"단가표지"}</definedName>
    <definedName name="ㅜㅗㅇ훟" hidden="1">{#N/A,#N/A,FALSE,"단가표지"}</definedName>
    <definedName name="ㅜㅗㅗㅗㅇㅎ" localSheetId="7" hidden="1">{#N/A,#N/A,FALSE,"운반시간"}</definedName>
    <definedName name="ㅜㅗㅗㅗㅇㅎ" hidden="1">{#N/A,#N/A,FALSE,"운반시간"}</definedName>
    <definedName name="ㅜㅜㅠㅠ" hidden="1">{#N/A,#N/A,FALSE,"단가표지"}</definedName>
    <definedName name="ㅜㅠ" hidden="1">{#N/A,#N/A,FALSE,"골재소요량";#N/A,#N/A,FALSE,"골재소요량"}</definedName>
    <definedName name="ㅜㅠ푸" localSheetId="7" hidden="1">{#N/A,#N/A,FALSE,"운반시간"}</definedName>
    <definedName name="ㅜㅠ푸" hidden="1">{#N/A,#N/A,FALSE,"운반시간"}</definedName>
    <definedName name="ㅜㅠㅜㅠ" hidden="1">{#N/A,#N/A,FALSE,"표지목차"}</definedName>
    <definedName name="ㅜㅠㅠ" localSheetId="7" hidden="1">{#N/A,#N/A,FALSE,"골재소요량";#N/A,#N/A,FALSE,"골재소요량"}</definedName>
    <definedName name="ㅜㅠㅠ" hidden="1">{#N/A,#N/A,FALSE,"골재소요량";#N/A,#N/A,FALSE,"골재소요량"}</definedName>
    <definedName name="ㅝㅎㄹ" localSheetId="7" hidden="1">{#N/A,#N/A,FALSE,"단가표지"}</definedName>
    <definedName name="ㅝㅎㄹ" hidden="1">{#N/A,#N/A,FALSE,"단가표지"}</definedName>
    <definedName name="ㅝㅎㄹ촉ㅇ" hidden="1">{#N/A,#N/A,FALSE,"조골재"}</definedName>
    <definedName name="ㅠ" localSheetId="7" hidden="1">{#N/A,#N/A,FALSE,"부대1"}</definedName>
    <definedName name="ㅠ" hidden="1">{#N/A,#N/A,FALSE,"부대1"}</definedName>
    <definedName name="ㅠㄱ" hidden="1">{"'용역비'!$A$4:$C$8"}</definedName>
    <definedName name="ㅠㄱ소슈" hidden="1">{#N/A,#N/A,FALSE,"골재소요량";#N/A,#N/A,FALSE,"골재소요량"}</definedName>
    <definedName name="ㅠㄴ" localSheetId="7" hidden="1">{#N/A,#N/A,FALSE,"조골재"}</definedName>
    <definedName name="ㅠㄴ" hidden="1">{#N/A,#N/A,FALSE,"조골재"}</definedName>
    <definedName name="ㅠㄹ" localSheetId="7" hidden="1">{#N/A,#N/A,FALSE,"속도"}</definedName>
    <definedName name="ㅠㄹ" hidden="1">{#N/A,#N/A,FALSE,"속도"}</definedName>
    <definedName name="ㅠㄹㅇㄴㄴㄹㅇ" localSheetId="7" hidden="1">{#N/A,#N/A,FALSE,"단가표지"}</definedName>
    <definedName name="ㅠㄹㅇㄴㄴㄹㅇ" hidden="1">{#N/A,#N/A,FALSE,"단가표지"}</definedName>
    <definedName name="ㅠ뮤ㅐ" localSheetId="5" hidden="1">#REF!</definedName>
    <definedName name="ㅠ뮤ㅐ" localSheetId="11" hidden="1">#REF!</definedName>
    <definedName name="ㅠ뮤ㅐ" localSheetId="9" hidden="1">#REF!</definedName>
    <definedName name="ㅠ뮤ㅐ" localSheetId="2" hidden="1">#REF!</definedName>
    <definedName name="ㅠ뮤ㅐ" hidden="1">#REF!</definedName>
    <definedName name="ㅠㅅ롯고" hidden="1">{#N/A,#N/A,FALSE,"골재소요량";#N/A,#N/A,FALSE,"골재소요량"}</definedName>
    <definedName name="ㅠ숑ㄱ쇼ㅠㅠㅅ" hidden="1">{#N/A,#N/A,FALSE,"단가표지"}</definedName>
    <definedName name="ㅠㅊㅌ퓿ㅌ" localSheetId="7" hidden="1">{#N/A,#N/A,FALSE,"2~8번"}</definedName>
    <definedName name="ㅠㅊㅌ퓿ㅌ" hidden="1">{#N/A,#N/A,FALSE,"2~8번"}</definedName>
    <definedName name="ㅠㅊㅍㅌ" localSheetId="7" hidden="1">{#N/A,#N/A,FALSE,"단가표지"}</definedName>
    <definedName name="ㅠㅊㅍㅌ" hidden="1">{#N/A,#N/A,FALSE,"단가표지"}</definedName>
    <definedName name="ㅠㅊㅍ튜" localSheetId="7" hidden="1">{#N/A,#N/A,FALSE,"단가표지"}</definedName>
    <definedName name="ㅠㅊㅍ튜" hidden="1">{#N/A,#N/A,FALSE,"단가표지"}</definedName>
    <definedName name="ㅠㅊㅍ튵ㅊ" localSheetId="7" hidden="1">{#N/A,#N/A,FALSE,"운반시간"}</definedName>
    <definedName name="ㅠㅊㅍ튵ㅊ" hidden="1">{#N/A,#N/A,FALSE,"운반시간"}</definedName>
    <definedName name="ㅠㅊ픁츄" localSheetId="7" hidden="1">{#N/A,#N/A,FALSE,"단가표지"}</definedName>
    <definedName name="ㅠㅊ픁츄" hidden="1">{#N/A,#N/A,FALSE,"단가표지"}</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0" hidden="1">{#N/A,#N/A,FALSE,"조골재"}</definedName>
    <definedName name="ㅠㅍ" localSheetId="7" hidden="1">{#N/A,#N/A,FALSE,"조골재"}</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ㅊ" localSheetId="7" hidden="1">{#N/A,#N/A,FALSE,"단가표지"}</definedName>
    <definedName name="ㅠㅍㅊ" hidden="1">{#N/A,#N/A,FALSE,"단가표지"}</definedName>
    <definedName name="ㅠㅍㅊ튳" localSheetId="7" hidden="1">{#N/A,#N/A,FALSE,"표지목차"}</definedName>
    <definedName name="ㅠㅍㅊ튳" hidden="1">{#N/A,#N/A,FALSE,"표지목차"}</definedName>
    <definedName name="ㅠㅍㅊ튳ㅌㅍ" localSheetId="7" hidden="1">{#N/A,#N/A,FALSE,"조골재"}</definedName>
    <definedName name="ㅠㅍㅊ튳ㅌㅍ" hidden="1">{#N/A,#N/A,FALSE,"조골재"}</definedName>
    <definedName name="ㅠㅍㅊ튵" localSheetId="7" hidden="1">{#N/A,#N/A,FALSE,"골재소요량";#N/A,#N/A,FALSE,"골재소요량"}</definedName>
    <definedName name="ㅠㅍㅊ튵" hidden="1">{#N/A,#N/A,FALSE,"골재소요량";#N/A,#N/A,FALSE,"골재소요량"}</definedName>
    <definedName name="ㅠㅍㅊ튵ㅊ" localSheetId="7" hidden="1">{#N/A,#N/A,FALSE,"단가표지"}</definedName>
    <definedName name="ㅠㅍㅊ튵ㅊ" hidden="1">{#N/A,#N/A,FALSE,"단가표지"}</definedName>
    <definedName name="ㅠㅍ츄ㅜ" localSheetId="7" hidden="1">{#N/A,#N/A,FALSE,"단가표지"}</definedName>
    <definedName name="ㅠㅍ츄ㅜ" hidden="1">{#N/A,#N/A,FALSE,"단가표지"}</definedName>
    <definedName name="ㅠㅍ츛ㅍ" localSheetId="7" hidden="1">{#N/A,#N/A,FALSE,"혼합골재"}</definedName>
    <definedName name="ㅠㅍ츛ㅍ" hidden="1">{#N/A,#N/A,FALSE,"혼합골재"}</definedName>
    <definedName name="ㅠㅍ츜ㅊ" localSheetId="7" hidden="1">{#N/A,#N/A,FALSE,"2~8번"}</definedName>
    <definedName name="ㅠㅍ츜ㅊ" hidden="1">{#N/A,#N/A,FALSE,"2~8번"}</definedName>
    <definedName name="ㅠㅍ츜ㅍ" localSheetId="7" hidden="1">{#N/A,#N/A,FALSE,"조골재"}</definedName>
    <definedName name="ㅠㅍ츜ㅍ" hidden="1">{#N/A,#N/A,FALSE,"조골재"}</definedName>
    <definedName name="ㅠㅍ츝" localSheetId="7" hidden="1">{#N/A,#N/A,FALSE,"운반시간"}</definedName>
    <definedName name="ㅠㅍ츝" hidden="1">{#N/A,#N/A,FALSE,"운반시간"}</definedName>
    <definedName name="ㅠㅍ츝ㅊ" localSheetId="7" hidden="1">{#N/A,#N/A,FALSE,"단가표지"}</definedName>
    <definedName name="ㅠㅍ츝ㅊ" hidden="1">{#N/A,#N/A,FALSE,"단가표지"}</definedName>
    <definedName name="ㅠㅍㅋㅊㅍㅍ" localSheetId="7" hidden="1">{#N/A,#N/A,FALSE,"단가표지"}</definedName>
    <definedName name="ㅠㅍㅋㅊㅍㅍ" hidden="1">{#N/A,#N/A,FALSE,"단가표지"}</definedName>
    <definedName name="ㅠ퓿큨ㅊ" localSheetId="7" hidden="1">{#N/A,#N/A,FALSE,"단가표지"}</definedName>
    <definedName name="ㅠ퓿큨ㅊ" hidden="1">{#N/A,#N/A,FALSE,"단가표지"}</definedName>
    <definedName name="ㅠ픀ㅊ" localSheetId="7" hidden="1">{#N/A,#N/A,FALSE,"단가표지"}</definedName>
    <definedName name="ㅠ픀ㅊ" hidden="1">{#N/A,#N/A,FALSE,"단가표지"}</definedName>
    <definedName name="ㅠ픀ㅊㅍ" localSheetId="7" hidden="1">{#N/A,#N/A,FALSE,"표지목차"}</definedName>
    <definedName name="ㅠ픀ㅊㅍ" hidden="1">{#N/A,#N/A,FALSE,"표지목차"}</definedName>
    <definedName name="ㅠ픀ㅋㅊㅍ" localSheetId="7" hidden="1">{#N/A,#N/A,FALSE,"운반시간"}</definedName>
    <definedName name="ㅠ픀ㅋㅊㅍ" hidden="1">{#N/A,#N/A,FALSE,"운반시간"}</definedName>
    <definedName name="ㅠ픂" hidden="1">{#N/A,#N/A,FALSE,"운반시간"}</definedName>
    <definedName name="ㅠㅜ" hidden="1">{#N/A,#N/A,FALSE,"단가표지"}</definedName>
    <definedName name="ㅠㅠㅜㅜ" hidden="1">{#N/A,#N/A,FALSE,"골재소요량";#N/A,#N/A,FALSE,"골재소요량"}</definedName>
    <definedName name="ㅠㅠㅠㅠ" hidden="1">{#N/A,#N/A,FALSE,"운반시간"}</definedName>
    <definedName name="ㅡ" localSheetId="3" hidden="1">{#N/A,#N/A,FALSE,"2~8번"}</definedName>
    <definedName name="ㅡ" localSheetId="9" hidden="1">{#N/A,#N/A,FALSE,"2~8번"}</definedName>
    <definedName name="ㅡㅗㅓㅓㅡㅗㅗㅓㅓㅗ" hidden="1">{#N/A,#N/A,FALSE,"운반시간"}</definedName>
    <definedName name="ㅡㅡ" hidden="1">{#N/A,#N/A,FALSE,"표지목차"}</definedName>
    <definedName name="ㅡㅡㅡ" hidden="1">{#N/A,#N/A,FALSE,"골재소요량";#N/A,#N/A,FALSE,"골재소요량"}</definedName>
    <definedName name="ㅣㅎㄹㅇㅇ" localSheetId="7" hidden="1">{#N/A,#N/A,FALSE,"토공2"}</definedName>
    <definedName name="ㅣㅎㄹㅇㅇ" hidden="1">{#N/A,#N/A,FALSE,"토공2"}</definedName>
    <definedName name="ㅣ허ㅏㅣ하" localSheetId="7" hidden="1">{#N/A,#N/A,FALSE,"혼합골재"}</definedName>
    <definedName name="ㅣ허ㅏㅣ하" hidden="1">{#N/A,#N/A,FALSE,"혼합골재"}</definedName>
    <definedName name="ㅣ허ㅣ호ㅓㅏ" localSheetId="7" hidden="1">{#N/A,#N/A,FALSE,"조골재"}</definedName>
    <definedName name="ㅣ허ㅣ호ㅓㅏ" hidden="1">{#N/A,#N/A,FALSE,"조골재"}</definedName>
    <definedName name="ㅣㅏ아ㅓ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localSheetId="7" hidden="1">{#N/A,#N/A,FALSE,"단가표지"}</definedName>
    <definedName name="ㅣㅏ허ㅏ허ㅏ허ㅏ" hidden="1">{#N/A,#N/A,FALSE,"단가표지"}</definedName>
    <definedName name="ㅣㅏㅓ" hidden="1">{#N/A,#N/A,FALSE,"운반시간"}</definedName>
    <definedName name="ㅣㅏㅓㅎ" localSheetId="7" hidden="1">{#N/A,#N/A,FALSE,"단가표지"}</definedName>
    <definedName name="ㅣㅏㅓㅎ" hidden="1">{#N/A,#N/A,FALSE,"단가표지"}</definedName>
    <definedName name="ㅣㅏㅓ허ㅏㅓㅎ" localSheetId="7" hidden="1">{#N/A,#N/A,FALSE,"표지목차"}</definedName>
    <definedName name="ㅣㅏㅓ허ㅏㅓㅎ" hidden="1">{#N/A,#N/A,FALSE,"표지목차"}</definedName>
    <definedName name="ㅣㅏㅓㅣ허ㅏㅎ" localSheetId="7" hidden="1">{#N/A,#N/A,FALSE,"골재소요량";#N/A,#N/A,FALSE,"골재소요량"}</definedName>
    <definedName name="ㅣㅏㅓㅣ허ㅏㅎ" hidden="1">{#N/A,#N/A,FALSE,"골재소요량";#N/A,#N/A,FALSE,"골재소요량"}</definedName>
    <definedName name="ㅣㅏㅓㅣ허ㅏㅏ허" localSheetId="7" hidden="1">{#N/A,#N/A,FALSE,"조골재"}</definedName>
    <definedName name="ㅣㅏㅓㅣ허ㅏㅏ허" hidden="1">{#N/A,#N/A,FALSE,"조골재"}</definedName>
    <definedName name="ㅣㅏㅓㅣㅏㅓㅣ" localSheetId="7" hidden="1">{#N/A,#N/A,FALSE,"속도"}</definedName>
    <definedName name="ㅣㅏㅓㅣㅏㅓㅣ" hidden="1">{#N/A,#N/A,FALSE,"속도"}</definedName>
    <definedName name="ㅣㅑㅑ" hidden="1">{#N/A,#N/A,FALSE,"단가표지"}</definedName>
    <definedName name="ㅣㅑㅣㅣ" localSheetId="7" hidden="1">{#N/A,#N/A,FALSE,"혼합골재"}</definedName>
    <definedName name="ㅣㅑㅣㅣ" hidden="1">{#N/A,#N/A,FALSE,"혼합골재"}</definedName>
    <definedName name="ㅣㅓㅏ허" localSheetId="7" hidden="1">{#N/A,#N/A,FALSE,"운반시간"}</definedName>
    <definedName name="ㅣㅓㅏ허" hidden="1">{#N/A,#N/A,FALSE,"운반시간"}</definedName>
    <definedName name="ㅣㅓㅏ허ㅏㅣ허ㅏㅓ" localSheetId="7" hidden="1">{#N/A,#N/A,FALSE,"운반시간"}</definedName>
    <definedName name="ㅣㅓㅏ허ㅏㅣ허ㅏㅓ" hidden="1">{#N/A,#N/A,FALSE,"운반시간"}</definedName>
    <definedName name="ㅣㅚㅓㅏ" localSheetId="7" hidden="1">{#N/A,#N/A,FALSE,"단가표지"}</definedName>
    <definedName name="ㅣㅚㅓㅏ" hidden="1">{#N/A,#N/A,FALSE,"단가표지"}</definedName>
    <definedName name="ㅣㅣ" hidden="1">{#N/A,#N/A,FALSE,"골재소요량";#N/A,#N/A,FALSE,"골재소요량"}</definedName>
    <definedName name="ㅣㅣㅣ" localSheetId="5" hidden="1">[30]조명시설!#REF!</definedName>
    <definedName name="ㅣㅣㅣ" localSheetId="11" hidden="1">[30]조명시설!#REF!</definedName>
    <definedName name="ㅣㅣㅣ" localSheetId="9" hidden="1">[30]조명시설!#REF!</definedName>
    <definedName name="ㅣㅣㅣ" hidden="1">[30]조명시설!#REF!</definedName>
    <definedName name="ㅣㅣㅣ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11" hidden="1">[49]조명시설!#REF!</definedName>
    <definedName name="ㅣㅣㅣㅣ" hidden="1">[49]조명시설!#REF!</definedName>
    <definedName name="ㅣㅣㅣㅣㅣ" localSheetId="5" hidden="1">[30]조명시설!#REF!</definedName>
    <definedName name="ㅣㅣㅣㅣㅣ" localSheetId="11" hidden="1">[30]조명시설!#REF!</definedName>
    <definedName name="ㅣㅣㅣㅣㅣ" localSheetId="9" hidden="1">[30]조명시설!#REF!</definedName>
    <definedName name="ㅣㅣㅣㅣㅣ" hidden="1">[30]조명시설!#REF!</definedName>
    <definedName name="ㅣㅣㅣㅣㅣㅣ" localSheetId="5" hidden="1">[30]조명시설!#REF!</definedName>
    <definedName name="ㅣㅣㅣㅣㅣㅣ" localSheetId="11" hidden="1">[30]조명시설!#REF!</definedName>
    <definedName name="ㅣㅣㅣㅣㅣㅣ" localSheetId="9" hidden="1">[30]조명시설!#REF!</definedName>
    <definedName name="ㅣㅣㅣㅣㅣㅣ" hidden="1">[30]조명시설!#REF!</definedName>
  </definedNames>
  <calcPr calcId="162913"/>
</workbook>
</file>

<file path=xl/calcChain.xml><?xml version="1.0" encoding="utf-8"?>
<calcChain xmlns="http://schemas.openxmlformats.org/spreadsheetml/2006/main">
  <c r="K47" i="73" l="1"/>
  <c r="K46" i="73"/>
  <c r="K39" i="73"/>
  <c r="K38" i="73"/>
  <c r="K37" i="73"/>
  <c r="K36" i="73"/>
  <c r="K35" i="73"/>
  <c r="K34" i="73"/>
  <c r="K33" i="73"/>
  <c r="K32" i="73"/>
  <c r="K31" i="73"/>
  <c r="K30" i="73"/>
  <c r="K29" i="73"/>
  <c r="K28" i="73"/>
  <c r="K27" i="73"/>
  <c r="F8" i="73" s="1"/>
  <c r="N4" i="73" s="1"/>
  <c r="K22" i="73"/>
  <c r="K21" i="73"/>
  <c r="K20" i="73"/>
  <c r="K16" i="73"/>
  <c r="K15" i="73"/>
  <c r="K14" i="73"/>
  <c r="K13" i="73"/>
  <c r="F9" i="73"/>
  <c r="F7" i="73"/>
  <c r="F6" i="73"/>
  <c r="F5" i="73" l="1"/>
  <c r="N5" i="73"/>
  <c r="N6" i="73" s="1"/>
  <c r="L17" i="16"/>
  <c r="N4" i="72" l="1"/>
  <c r="N6" i="72" s="1"/>
  <c r="N5" i="72"/>
  <c r="Q32" i="16" l="1"/>
  <c r="D21" i="35"/>
  <c r="M48" i="35" s="1"/>
  <c r="P31" i="16"/>
  <c r="E54" i="35"/>
  <c r="E55" i="35"/>
  <c r="G50" i="35"/>
  <c r="G52" i="35"/>
  <c r="G54" i="35"/>
  <c r="G55" i="35"/>
  <c r="I50" i="35"/>
  <c r="I52" i="35"/>
  <c r="I54" i="35"/>
  <c r="I55" i="35"/>
  <c r="E20" i="69"/>
  <c r="F23" i="16" s="1"/>
  <c r="E17" i="69"/>
  <c r="G29" i="35" l="1"/>
  <c r="O30" i="35"/>
  <c r="E32" i="35"/>
  <c r="M36" i="35"/>
  <c r="I39" i="35"/>
  <c r="M41" i="35"/>
  <c r="E47" i="35"/>
  <c r="I51" i="35"/>
  <c r="O29" i="35"/>
  <c r="E51" i="35"/>
  <c r="M40" i="35"/>
  <c r="I35" i="35"/>
  <c r="I40" i="35"/>
  <c r="M42" i="35"/>
  <c r="E48" i="35"/>
  <c r="K51" i="35"/>
  <c r="G42" i="35"/>
  <c r="M35" i="35"/>
  <c r="I29" i="35"/>
  <c r="I30" i="35"/>
  <c r="E34" i="35"/>
  <c r="I36" i="35"/>
  <c r="E39" i="35"/>
  <c r="I41" i="35"/>
  <c r="E44" i="35"/>
  <c r="G47" i="35"/>
  <c r="M51" i="35"/>
  <c r="E50" i="35"/>
  <c r="E52" i="35"/>
  <c r="E38" i="35"/>
  <c r="K28" i="35"/>
  <c r="E35" i="35"/>
  <c r="K32" i="35"/>
  <c r="E40" i="35"/>
  <c r="I42" i="35"/>
  <c r="E45" i="35"/>
  <c r="G48" i="35"/>
  <c r="E53" i="35"/>
  <c r="M34" i="35"/>
  <c r="G51" i="35"/>
  <c r="K33" i="35"/>
  <c r="E42" i="35"/>
  <c r="G45" i="35"/>
  <c r="I48" i="35"/>
  <c r="I53" i="35"/>
  <c r="M39" i="35"/>
  <c r="I33" i="35"/>
  <c r="I34" i="35"/>
  <c r="K38" i="35"/>
  <c r="K30" i="35"/>
  <c r="G33" i="35"/>
  <c r="K35" i="35"/>
  <c r="G38" i="35"/>
  <c r="K40" i="35"/>
  <c r="I44" i="35"/>
  <c r="K47" i="35"/>
  <c r="K53" i="35"/>
  <c r="M45" i="35"/>
  <c r="K29" i="35"/>
  <c r="G44" i="35"/>
  <c r="K34" i="35"/>
  <c r="E28" i="35"/>
  <c r="E29" i="35"/>
  <c r="M29" i="35"/>
  <c r="G34" i="35"/>
  <c r="K36" i="35"/>
  <c r="G39" i="35"/>
  <c r="K41" i="35"/>
  <c r="I45" i="35"/>
  <c r="K48" i="35"/>
  <c r="M53" i="35"/>
  <c r="M44" i="35"/>
  <c r="I38" i="35"/>
  <c r="E33" i="35"/>
  <c r="E41" i="35"/>
  <c r="I47" i="35"/>
  <c r="G32" i="35"/>
  <c r="M28" i="35"/>
  <c r="E30" i="35"/>
  <c r="M30" i="35"/>
  <c r="G35" i="35"/>
  <c r="M32" i="35"/>
  <c r="G40" i="35"/>
  <c r="K42" i="35"/>
  <c r="K44" i="35"/>
  <c r="M47" i="35"/>
  <c r="I32" i="35"/>
  <c r="G30" i="35"/>
  <c r="I28" i="35"/>
  <c r="E36" i="35"/>
  <c r="G53" i="35"/>
  <c r="K39" i="35"/>
  <c r="G28" i="35"/>
  <c r="O28" i="35"/>
  <c r="G36" i="35"/>
  <c r="M33" i="35"/>
  <c r="G41" i="35"/>
  <c r="M38" i="35"/>
  <c r="K45" i="35"/>
  <c r="C14" i="35" l="1"/>
  <c r="M55" i="35"/>
  <c r="M54" i="35"/>
  <c r="M52" i="35"/>
  <c r="M50" i="35"/>
  <c r="K55" i="35"/>
  <c r="K54" i="35"/>
  <c r="K52" i="35"/>
  <c r="K50" i="35"/>
  <c r="F8" i="67"/>
  <c r="F5" i="67"/>
  <c r="F11" i="67" l="1"/>
  <c r="D16" i="35" s="1"/>
  <c r="G16" i="66"/>
  <c r="G16" i="71"/>
  <c r="L5" i="16"/>
  <c r="K38" i="72"/>
  <c r="C5" i="56" l="1"/>
  <c r="K47" i="72"/>
  <c r="K46" i="72" s="1"/>
  <c r="F9" i="72" s="1"/>
  <c r="L16" i="16" s="1"/>
  <c r="F16" i="16" s="1"/>
  <c r="K36" i="72"/>
  <c r="K35" i="72"/>
  <c r="K34" i="72"/>
  <c r="L5" i="56" l="1"/>
  <c r="K16" i="72"/>
  <c r="K15" i="72"/>
  <c r="K14" i="72"/>
  <c r="K21" i="72"/>
  <c r="K22" i="72"/>
  <c r="K29" i="72"/>
  <c r="K30" i="72"/>
  <c r="K31" i="72"/>
  <c r="K33" i="72"/>
  <c r="K37" i="72"/>
  <c r="K39" i="72"/>
  <c r="S22" i="71"/>
  <c r="S24" i="71"/>
  <c r="D20" i="71"/>
  <c r="S20" i="71" s="1"/>
  <c r="K28" i="72" l="1"/>
  <c r="K32" i="72"/>
  <c r="K20" i="72"/>
  <c r="F7" i="72" s="1"/>
  <c r="L14" i="16" s="1"/>
  <c r="F14" i="16" s="1"/>
  <c r="K13" i="72"/>
  <c r="F6" i="72" s="1"/>
  <c r="L13" i="16" s="1"/>
  <c r="S25" i="71"/>
  <c r="F13" i="16" l="1"/>
  <c r="K27" i="72"/>
  <c r="F8" i="72" s="1"/>
  <c r="F5" i="72" l="1"/>
  <c r="L15" i="16"/>
  <c r="E19" i="69"/>
  <c r="F15" i="16" l="1"/>
  <c r="L12" i="16"/>
  <c r="A7" i="69"/>
  <c r="H10" i="70"/>
  <c r="M9" i="70"/>
  <c r="H9" i="70"/>
  <c r="M7" i="70"/>
  <c r="J7" i="70"/>
  <c r="P6" i="70"/>
  <c r="N6" i="70"/>
  <c r="J6" i="70"/>
  <c r="H6" i="70"/>
  <c r="E6" i="70"/>
  <c r="C4" i="70"/>
  <c r="E8" i="69" s="1"/>
  <c r="L21" i="16"/>
  <c r="J21" i="16"/>
  <c r="H21" i="16"/>
  <c r="J9" i="70" l="1"/>
  <c r="J10" i="70" s="1"/>
  <c r="C8" i="70" s="1"/>
  <c r="H11" i="70" l="1"/>
  <c r="H13" i="70" s="1"/>
  <c r="H15" i="70" s="1"/>
  <c r="E9" i="69" s="1"/>
  <c r="E10" i="69" s="1"/>
  <c r="E12" i="69" l="1"/>
  <c r="L55" i="16"/>
  <c r="H55" i="16"/>
  <c r="L54" i="16"/>
  <c r="H54" i="16"/>
  <c r="O22" i="69" l="1"/>
  <c r="E13" i="69"/>
  <c r="H53" i="16"/>
  <c r="L53" i="16"/>
  <c r="F22" i="16" l="1"/>
  <c r="F21" i="16" s="1"/>
  <c r="F20" i="16" s="1"/>
  <c r="E22" i="69"/>
  <c r="N46" i="35"/>
  <c r="L46" i="35"/>
  <c r="J46" i="35"/>
  <c r="H46" i="35"/>
  <c r="F46" i="35"/>
  <c r="D46" i="35"/>
  <c r="O45" i="35"/>
  <c r="C135" i="56" s="1"/>
  <c r="O44" i="35"/>
  <c r="O46" i="35" l="1"/>
  <c r="C126" i="56"/>
  <c r="C130" i="56" l="1"/>
  <c r="C121" i="56"/>
  <c r="C122" i="56"/>
  <c r="C131" i="56"/>
  <c r="C134" i="56"/>
  <c r="C133" i="56"/>
  <c r="C132" i="56"/>
  <c r="H51" i="16"/>
  <c r="L51" i="16"/>
  <c r="H44" i="16"/>
  <c r="L44" i="16"/>
  <c r="C178" i="56"/>
  <c r="C177" i="56"/>
  <c r="C175" i="56"/>
  <c r="C188" i="56"/>
  <c r="C187" i="56"/>
  <c r="C186" i="56"/>
  <c r="C185" i="56"/>
  <c r="C184" i="56"/>
  <c r="C195" i="56"/>
  <c r="C211" i="56"/>
  <c r="C179" i="56"/>
  <c r="C176" i="56"/>
  <c r="C171" i="56"/>
  <c r="C162" i="56"/>
  <c r="O54" i="35"/>
  <c r="C198" i="56" s="1"/>
  <c r="C197" i="56"/>
  <c r="C196" i="56"/>
  <c r="C194" i="56"/>
  <c r="C193" i="56"/>
  <c r="O51" i="35"/>
  <c r="C170" i="56"/>
  <c r="C169" i="56"/>
  <c r="C168" i="56"/>
  <c r="C167" i="56"/>
  <c r="C166" i="56"/>
  <c r="I46" i="35" l="1"/>
  <c r="C123" i="56"/>
  <c r="M46" i="35"/>
  <c r="C125" i="56"/>
  <c r="K46" i="35"/>
  <c r="C124" i="56"/>
  <c r="E46" i="35"/>
  <c r="G46" i="35"/>
  <c r="H68" i="16" l="1"/>
  <c r="L68" i="16"/>
  <c r="H67" i="16"/>
  <c r="H58" i="16"/>
  <c r="L67" i="16"/>
  <c r="C161" i="56"/>
  <c r="C160" i="56"/>
  <c r="C159" i="56"/>
  <c r="C158" i="56"/>
  <c r="C157" i="56"/>
  <c r="O50" i="35"/>
  <c r="M65" i="16" l="1"/>
  <c r="M43" i="16"/>
  <c r="M42" i="16"/>
  <c r="M41" i="16"/>
  <c r="M40" i="16"/>
  <c r="M37" i="16" l="1"/>
  <c r="M36" i="16"/>
  <c r="M35" i="16"/>
  <c r="C206" i="56" l="1"/>
  <c r="C205" i="56"/>
  <c r="C204" i="56"/>
  <c r="C203" i="56"/>
  <c r="C202" i="56"/>
  <c r="F12" i="16" l="1"/>
  <c r="O55" i="35" l="1"/>
  <c r="O53" i="35"/>
  <c r="C189" i="56" s="1"/>
  <c r="O52" i="35"/>
  <c r="L9" i="35"/>
  <c r="N9" i="35"/>
  <c r="L50" i="16"/>
  <c r="H50" i="16"/>
  <c r="L47" i="16"/>
  <c r="L40" i="16"/>
  <c r="H40" i="16"/>
  <c r="L43" i="16"/>
  <c r="H43" i="16"/>
  <c r="C180" i="56" l="1"/>
  <c r="C207" i="56"/>
  <c r="O56" i="35"/>
  <c r="M56" i="35"/>
  <c r="K56" i="35"/>
  <c r="E56" i="35"/>
  <c r="I56" i="35"/>
  <c r="G56" i="35"/>
  <c r="H43" i="35" l="1"/>
  <c r="J9" i="35"/>
  <c r="H9" i="35"/>
  <c r="F9" i="35"/>
  <c r="D9" i="35"/>
  <c r="E61" i="16" l="1"/>
  <c r="E57" i="16"/>
  <c r="L65" i="16"/>
  <c r="H65" i="16"/>
  <c r="L63" i="16"/>
  <c r="H63" i="16"/>
  <c r="L62" i="16"/>
  <c r="H62" i="16"/>
  <c r="L59" i="16"/>
  <c r="H59" i="16"/>
  <c r="L58" i="16"/>
  <c r="L49" i="16"/>
  <c r="H49" i="16"/>
  <c r="L48" i="16"/>
  <c r="H48" i="16"/>
  <c r="H47" i="16"/>
  <c r="H9" i="16" s="1"/>
  <c r="L42" i="16"/>
  <c r="H42" i="16"/>
  <c r="L37" i="16"/>
  <c r="L36" i="16"/>
  <c r="H37" i="16"/>
  <c r="H36" i="16"/>
  <c r="L35" i="16"/>
  <c r="H61" i="16" l="1"/>
  <c r="H46" i="16"/>
  <c r="H22" i="16" s="1"/>
  <c r="L46" i="16"/>
  <c r="H57" i="16"/>
  <c r="H8" i="16"/>
  <c r="H11" i="16"/>
  <c r="H10" i="16" l="1"/>
  <c r="N49" i="35"/>
  <c r="L49" i="35"/>
  <c r="J49" i="35"/>
  <c r="H49" i="35"/>
  <c r="F49" i="35"/>
  <c r="D49" i="35"/>
  <c r="N43" i="35"/>
  <c r="L43" i="35"/>
  <c r="J43" i="35"/>
  <c r="F43" i="35"/>
  <c r="D43" i="35"/>
  <c r="N37" i="35"/>
  <c r="L37" i="35"/>
  <c r="J37" i="35"/>
  <c r="H37" i="35"/>
  <c r="F37" i="35"/>
  <c r="D37" i="35"/>
  <c r="N31" i="35"/>
  <c r="L31" i="35"/>
  <c r="J31" i="35"/>
  <c r="H31" i="35"/>
  <c r="F31" i="35"/>
  <c r="D31" i="35"/>
  <c r="N56" i="35"/>
  <c r="L56" i="35"/>
  <c r="J56" i="35"/>
  <c r="H56" i="35"/>
  <c r="F56" i="35"/>
  <c r="D56" i="35"/>
  <c r="N10" i="35"/>
  <c r="L10" i="35"/>
  <c r="J10" i="35"/>
  <c r="H10" i="35"/>
  <c r="F10" i="35"/>
  <c r="I5" i="56" s="1"/>
  <c r="D10" i="35"/>
  <c r="E5" i="56" l="1"/>
  <c r="J5" i="56"/>
  <c r="F5" i="56" s="1"/>
  <c r="I123" i="56"/>
  <c r="I132" i="56"/>
  <c r="I124" i="56"/>
  <c r="I133" i="56"/>
  <c r="I125" i="56"/>
  <c r="I134" i="56"/>
  <c r="I126" i="56"/>
  <c r="J126" i="56" s="1"/>
  <c r="I135" i="56"/>
  <c r="J135" i="56" s="1"/>
  <c r="I108" i="56"/>
  <c r="I130" i="56"/>
  <c r="I121" i="56"/>
  <c r="I131" i="56"/>
  <c r="I122" i="56"/>
  <c r="I195" i="56"/>
  <c r="I168" i="56"/>
  <c r="I186" i="56"/>
  <c r="I204" i="56"/>
  <c r="I159" i="56"/>
  <c r="I197" i="56"/>
  <c r="I170" i="56"/>
  <c r="I188" i="56"/>
  <c r="I206" i="56"/>
  <c r="I161" i="56"/>
  <c r="I157" i="56"/>
  <c r="I193" i="56"/>
  <c r="I166" i="56"/>
  <c r="I202" i="56"/>
  <c r="I184" i="56"/>
  <c r="I187" i="56"/>
  <c r="I205" i="56"/>
  <c r="I160" i="56"/>
  <c r="I196" i="56"/>
  <c r="I169" i="56"/>
  <c r="I171" i="56"/>
  <c r="J171" i="56" s="1"/>
  <c r="I198" i="56"/>
  <c r="J198" i="56" s="1"/>
  <c r="I189" i="56"/>
  <c r="J189" i="56" s="1"/>
  <c r="I207" i="56"/>
  <c r="J207" i="56" s="1"/>
  <c r="I162" i="56"/>
  <c r="J162" i="56" s="1"/>
  <c r="I211" i="56"/>
  <c r="I194" i="56"/>
  <c r="I167" i="56"/>
  <c r="I185" i="56"/>
  <c r="I203" i="56"/>
  <c r="I158" i="56"/>
  <c r="I115" i="56"/>
  <c r="E115" i="56" s="1"/>
  <c r="I178" i="56"/>
  <c r="I117" i="56"/>
  <c r="E117" i="56" s="1"/>
  <c r="I180" i="56"/>
  <c r="J180" i="56" s="1"/>
  <c r="I114" i="56"/>
  <c r="E114" i="56" s="1"/>
  <c r="I177" i="56"/>
  <c r="I116" i="56"/>
  <c r="E116" i="56" s="1"/>
  <c r="I179" i="56"/>
  <c r="I112" i="56"/>
  <c r="E112" i="56" s="1"/>
  <c r="I175" i="56"/>
  <c r="I113" i="56"/>
  <c r="E113" i="56" s="1"/>
  <c r="I176" i="56"/>
  <c r="C153" i="56"/>
  <c r="J153" i="56" s="1"/>
  <c r="C144" i="56"/>
  <c r="J144" i="56" s="1"/>
  <c r="I63" i="56"/>
  <c r="I18" i="56"/>
  <c r="E18" i="56" s="1"/>
  <c r="I27" i="56"/>
  <c r="I54" i="56"/>
  <c r="I45" i="56"/>
  <c r="I36" i="56"/>
  <c r="J36" i="56" s="1"/>
  <c r="I153" i="56"/>
  <c r="I9" i="56"/>
  <c r="I144" i="56"/>
  <c r="I99" i="56"/>
  <c r="I90" i="56"/>
  <c r="I81" i="56"/>
  <c r="I72" i="56"/>
  <c r="I71" i="56"/>
  <c r="I107" i="56"/>
  <c r="I62" i="56"/>
  <c r="I26" i="56"/>
  <c r="E26" i="56" s="1"/>
  <c r="I8" i="56"/>
  <c r="I53" i="56"/>
  <c r="I17" i="56"/>
  <c r="E17" i="56" s="1"/>
  <c r="I35" i="56"/>
  <c r="E35" i="56" s="1"/>
  <c r="I98" i="56"/>
  <c r="I44" i="56"/>
  <c r="I152" i="56"/>
  <c r="I89" i="56"/>
  <c r="I143" i="56"/>
  <c r="I80" i="56"/>
  <c r="I151" i="56"/>
  <c r="I70" i="56"/>
  <c r="I16" i="56"/>
  <c r="E16" i="56" s="1"/>
  <c r="I34" i="56"/>
  <c r="I7" i="56"/>
  <c r="I142" i="56"/>
  <c r="I97" i="56"/>
  <c r="I61" i="56"/>
  <c r="I88" i="56"/>
  <c r="I52" i="56"/>
  <c r="I25" i="56"/>
  <c r="I106" i="56"/>
  <c r="I79" i="56"/>
  <c r="I43" i="56"/>
  <c r="I6" i="56"/>
  <c r="I24" i="56"/>
  <c r="I51" i="56"/>
  <c r="I150" i="56"/>
  <c r="I105" i="56"/>
  <c r="I87" i="56"/>
  <c r="I60" i="56"/>
  <c r="I141" i="56"/>
  <c r="I15" i="56"/>
  <c r="E15" i="56" s="1"/>
  <c r="I33" i="56"/>
  <c r="I78" i="56"/>
  <c r="I42" i="56"/>
  <c r="I96" i="56"/>
  <c r="I69" i="56"/>
  <c r="I68" i="56"/>
  <c r="I140" i="56"/>
  <c r="I23" i="56"/>
  <c r="I86" i="56"/>
  <c r="I41" i="56"/>
  <c r="I32" i="56"/>
  <c r="I59" i="56"/>
  <c r="I104" i="56"/>
  <c r="I77" i="56"/>
  <c r="I14" i="56"/>
  <c r="E14" i="56" s="1"/>
  <c r="I149" i="56"/>
  <c r="I95" i="56"/>
  <c r="I50" i="56"/>
  <c r="I31" i="56"/>
  <c r="I22" i="56"/>
  <c r="I58" i="56"/>
  <c r="I13" i="56"/>
  <c r="E13" i="56" s="1"/>
  <c r="I103" i="56"/>
  <c r="I49" i="56"/>
  <c r="I94" i="56"/>
  <c r="I40" i="56"/>
  <c r="I85" i="56"/>
  <c r="I4" i="56"/>
  <c r="I139" i="56"/>
  <c r="I76" i="56"/>
  <c r="I67" i="56"/>
  <c r="I148" i="56"/>
  <c r="E131" i="56" l="1"/>
  <c r="J131" i="56"/>
  <c r="F131" i="56" s="1"/>
  <c r="E121" i="56"/>
  <c r="J121" i="56"/>
  <c r="E135" i="56"/>
  <c r="F135" i="56"/>
  <c r="E126" i="56"/>
  <c r="F126" i="56"/>
  <c r="E134" i="56"/>
  <c r="J134" i="56"/>
  <c r="F134" i="56" s="1"/>
  <c r="E125" i="56"/>
  <c r="J125" i="56"/>
  <c r="F125" i="56" s="1"/>
  <c r="E133" i="56"/>
  <c r="J133" i="56"/>
  <c r="F133" i="56" s="1"/>
  <c r="E130" i="56"/>
  <c r="J130" i="56"/>
  <c r="E124" i="56"/>
  <c r="J124" i="56"/>
  <c r="F124" i="56" s="1"/>
  <c r="E132" i="56"/>
  <c r="J132" i="56"/>
  <c r="F132" i="56" s="1"/>
  <c r="E122" i="56"/>
  <c r="J122" i="56"/>
  <c r="F122" i="56" s="1"/>
  <c r="E123" i="56"/>
  <c r="J123" i="56"/>
  <c r="F123" i="56" s="1"/>
  <c r="E207" i="56"/>
  <c r="F207" i="56"/>
  <c r="E193" i="56"/>
  <c r="J193" i="56"/>
  <c r="E189" i="56"/>
  <c r="F189" i="56"/>
  <c r="E157" i="56"/>
  <c r="J157" i="56"/>
  <c r="E198" i="56"/>
  <c r="F198" i="56"/>
  <c r="E161" i="56"/>
  <c r="J161" i="56"/>
  <c r="F161" i="56" s="1"/>
  <c r="E171" i="56"/>
  <c r="F171" i="56"/>
  <c r="E206" i="56"/>
  <c r="J206" i="56"/>
  <c r="F206" i="56" s="1"/>
  <c r="E169" i="56"/>
  <c r="J169" i="56"/>
  <c r="F169" i="56" s="1"/>
  <c r="E188" i="56"/>
  <c r="J188" i="56"/>
  <c r="F188" i="56" s="1"/>
  <c r="E158" i="56"/>
  <c r="J158" i="56"/>
  <c r="F158" i="56" s="1"/>
  <c r="E196" i="56"/>
  <c r="J196" i="56"/>
  <c r="F196" i="56" s="1"/>
  <c r="E170" i="56"/>
  <c r="J170" i="56"/>
  <c r="F170" i="56" s="1"/>
  <c r="E203" i="56"/>
  <c r="J203" i="56"/>
  <c r="F203" i="56" s="1"/>
  <c r="E160" i="56"/>
  <c r="J160" i="56"/>
  <c r="F160" i="56" s="1"/>
  <c r="E197" i="56"/>
  <c r="J197" i="56"/>
  <c r="F197" i="56" s="1"/>
  <c r="E185" i="56"/>
  <c r="J185" i="56"/>
  <c r="F185" i="56" s="1"/>
  <c r="E205" i="56"/>
  <c r="J205" i="56"/>
  <c r="F205" i="56" s="1"/>
  <c r="E159" i="56"/>
  <c r="J159" i="56"/>
  <c r="F159" i="56" s="1"/>
  <c r="E167" i="56"/>
  <c r="J167" i="56"/>
  <c r="F167" i="56" s="1"/>
  <c r="E187" i="56"/>
  <c r="J187" i="56"/>
  <c r="F187" i="56" s="1"/>
  <c r="E204" i="56"/>
  <c r="J204" i="56"/>
  <c r="F204" i="56" s="1"/>
  <c r="E194" i="56"/>
  <c r="J194" i="56"/>
  <c r="F194" i="56" s="1"/>
  <c r="E184" i="56"/>
  <c r="J184" i="56"/>
  <c r="E186" i="56"/>
  <c r="J186" i="56"/>
  <c r="F186" i="56" s="1"/>
  <c r="E211" i="56"/>
  <c r="J211" i="56"/>
  <c r="J212" i="56" s="1"/>
  <c r="J68" i="16" s="1"/>
  <c r="F68" i="16" s="1"/>
  <c r="E202" i="56"/>
  <c r="J202" i="56"/>
  <c r="E168" i="56"/>
  <c r="J168" i="56"/>
  <c r="F168" i="56" s="1"/>
  <c r="E162" i="56"/>
  <c r="F162" i="56"/>
  <c r="E166" i="56"/>
  <c r="J166" i="56"/>
  <c r="E195" i="56"/>
  <c r="J195" i="56"/>
  <c r="F195" i="56" s="1"/>
  <c r="C97" i="56"/>
  <c r="C89" i="56"/>
  <c r="C42" i="56"/>
  <c r="C88" i="56"/>
  <c r="C94" i="56"/>
  <c r="J94" i="56" s="1"/>
  <c r="C87" i="56"/>
  <c r="C59" i="56"/>
  <c r="C103" i="56"/>
  <c r="C85" i="56"/>
  <c r="J85" i="56" s="1"/>
  <c r="C67" i="56"/>
  <c r="O34" i="35"/>
  <c r="C58" i="56"/>
  <c r="J58" i="56" s="1"/>
  <c r="C40" i="56"/>
  <c r="C43" i="56"/>
  <c r="C86" i="56"/>
  <c r="J86" i="56" s="1"/>
  <c r="F86" i="56" s="1"/>
  <c r="O39" i="35"/>
  <c r="O33" i="35"/>
  <c r="C41" i="56"/>
  <c r="C44" i="56"/>
  <c r="C112" i="56"/>
  <c r="C27" i="56"/>
  <c r="C104" i="56"/>
  <c r="O47" i="35"/>
  <c r="C8" i="56"/>
  <c r="J8" i="56" s="1"/>
  <c r="O36" i="35"/>
  <c r="C63" i="56" s="1"/>
  <c r="O48" i="35"/>
  <c r="C117" i="56" s="1"/>
  <c r="C149" i="56"/>
  <c r="J149" i="56" s="1"/>
  <c r="F149" i="56" s="1"/>
  <c r="O42" i="35"/>
  <c r="C99" i="56" s="1"/>
  <c r="C17" i="56"/>
  <c r="J17" i="56" s="1"/>
  <c r="F17" i="56" s="1"/>
  <c r="F36" i="56"/>
  <c r="C150" i="56"/>
  <c r="J150" i="56" s="1"/>
  <c r="F150" i="56" s="1"/>
  <c r="O38" i="35"/>
  <c r="C72" i="56" s="1"/>
  <c r="C25" i="56"/>
  <c r="J25" i="56" s="1"/>
  <c r="F25" i="56" s="1"/>
  <c r="O40" i="35"/>
  <c r="C81" i="56" s="1"/>
  <c r="C151" i="56"/>
  <c r="J151" i="56" s="1"/>
  <c r="F151" i="56" s="1"/>
  <c r="C141" i="56"/>
  <c r="J141" i="56" s="1"/>
  <c r="F141" i="56" s="1"/>
  <c r="C26" i="56"/>
  <c r="J26" i="56" s="1"/>
  <c r="F26" i="56" s="1"/>
  <c r="C9" i="56"/>
  <c r="J9" i="56" s="1"/>
  <c r="C16" i="56"/>
  <c r="C77" i="56"/>
  <c r="C18" i="56"/>
  <c r="J18" i="56" s="1"/>
  <c r="C142" i="56"/>
  <c r="J142" i="56" s="1"/>
  <c r="F142" i="56" s="1"/>
  <c r="C143" i="56"/>
  <c r="J143" i="56" s="1"/>
  <c r="F143" i="56" s="1"/>
  <c r="O32" i="35"/>
  <c r="C45" i="56" s="1"/>
  <c r="C13" i="56"/>
  <c r="C15" i="56"/>
  <c r="O35" i="35"/>
  <c r="C54" i="56" s="1"/>
  <c r="C7" i="56"/>
  <c r="L7" i="56" s="1"/>
  <c r="C78" i="56"/>
  <c r="C152" i="56"/>
  <c r="J152" i="56" s="1"/>
  <c r="F152" i="56" s="1"/>
  <c r="C6" i="56"/>
  <c r="L6" i="56" s="1"/>
  <c r="C80" i="56"/>
  <c r="C23" i="56"/>
  <c r="J23" i="56" s="1"/>
  <c r="F23" i="56" s="1"/>
  <c r="C24" i="56"/>
  <c r="J24" i="56" s="1"/>
  <c r="F24" i="56" s="1"/>
  <c r="O41" i="35"/>
  <c r="C90" i="56" s="1"/>
  <c r="C14" i="56"/>
  <c r="C79" i="56"/>
  <c r="J79" i="56" s="1"/>
  <c r="F79" i="56" s="1"/>
  <c r="C49" i="56"/>
  <c r="J49" i="56" s="1"/>
  <c r="C22" i="56"/>
  <c r="J22" i="56" s="1"/>
  <c r="E176" i="56"/>
  <c r="J176" i="56"/>
  <c r="F176" i="56" s="1"/>
  <c r="J175" i="56"/>
  <c r="F175" i="56" s="1"/>
  <c r="E175" i="56"/>
  <c r="E179" i="56"/>
  <c r="J179" i="56"/>
  <c r="F179" i="56" s="1"/>
  <c r="E180" i="56"/>
  <c r="F180" i="56"/>
  <c r="E177" i="56"/>
  <c r="J177" i="56"/>
  <c r="F177" i="56" s="1"/>
  <c r="E178" i="56"/>
  <c r="J178" i="56"/>
  <c r="F178" i="56" s="1"/>
  <c r="C108" i="56"/>
  <c r="F153" i="56"/>
  <c r="E72" i="56"/>
  <c r="E54" i="56"/>
  <c r="E81" i="56"/>
  <c r="E27" i="56"/>
  <c r="E108" i="56"/>
  <c r="E90" i="56"/>
  <c r="F144" i="56"/>
  <c r="E144" i="56"/>
  <c r="E45" i="56"/>
  <c r="E99" i="56"/>
  <c r="E9" i="56"/>
  <c r="E153" i="56"/>
  <c r="E63" i="56"/>
  <c r="E36" i="56"/>
  <c r="E8" i="56"/>
  <c r="E62" i="56"/>
  <c r="E152" i="56"/>
  <c r="E107" i="56"/>
  <c r="E80" i="56"/>
  <c r="E89" i="56"/>
  <c r="E98" i="56"/>
  <c r="E53" i="56"/>
  <c r="E44" i="56"/>
  <c r="E71" i="56"/>
  <c r="E143" i="56"/>
  <c r="E142" i="56"/>
  <c r="E43" i="56"/>
  <c r="E7" i="56"/>
  <c r="E34" i="56"/>
  <c r="E61" i="56"/>
  <c r="E70" i="56"/>
  <c r="E79" i="56"/>
  <c r="E25" i="56"/>
  <c r="E52" i="56"/>
  <c r="E88" i="56"/>
  <c r="E97" i="56"/>
  <c r="E106" i="56"/>
  <c r="E151" i="56"/>
  <c r="E96" i="56"/>
  <c r="E105" i="56"/>
  <c r="E150" i="56"/>
  <c r="E42" i="56"/>
  <c r="E78" i="56"/>
  <c r="E51" i="56"/>
  <c r="E60" i="56"/>
  <c r="E33" i="56"/>
  <c r="E24" i="56"/>
  <c r="E87" i="56"/>
  <c r="E69" i="56"/>
  <c r="E141" i="56"/>
  <c r="E6" i="56"/>
  <c r="E95" i="56"/>
  <c r="E104" i="56"/>
  <c r="E32" i="56"/>
  <c r="E86" i="56"/>
  <c r="E41" i="56"/>
  <c r="E23" i="56"/>
  <c r="E59" i="56"/>
  <c r="E50" i="56"/>
  <c r="E149" i="56"/>
  <c r="E140" i="56"/>
  <c r="E77" i="56"/>
  <c r="E68" i="56"/>
  <c r="E49" i="56"/>
  <c r="E85" i="56"/>
  <c r="E94" i="56"/>
  <c r="E103" i="56"/>
  <c r="E139" i="56"/>
  <c r="E58" i="56"/>
  <c r="E22" i="56"/>
  <c r="E40" i="56"/>
  <c r="E148" i="56"/>
  <c r="E67" i="56"/>
  <c r="E76" i="56"/>
  <c r="E4" i="56"/>
  <c r="E31" i="56"/>
  <c r="J81" i="56" l="1"/>
  <c r="F81" i="56" s="1"/>
  <c r="J45" i="56"/>
  <c r="F45" i="56" s="1"/>
  <c r="J72" i="56"/>
  <c r="F72" i="56" s="1"/>
  <c r="J27" i="56"/>
  <c r="F27" i="56" s="1"/>
  <c r="J90" i="56"/>
  <c r="F90" i="56" s="1"/>
  <c r="J99" i="56"/>
  <c r="F99" i="56" s="1"/>
  <c r="J117" i="56"/>
  <c r="F117" i="56" s="1"/>
  <c r="J63" i="56"/>
  <c r="F63" i="56" s="1"/>
  <c r="J108" i="56"/>
  <c r="F108" i="56" s="1"/>
  <c r="J54" i="56"/>
  <c r="F54" i="56" s="1"/>
  <c r="F130" i="56"/>
  <c r="F136" i="56" s="1"/>
  <c r="J136" i="56"/>
  <c r="J55" i="16" s="1"/>
  <c r="F55" i="16" s="1"/>
  <c r="F121" i="56"/>
  <c r="F127" i="56" s="1"/>
  <c r="J127" i="56"/>
  <c r="J54" i="16" s="1"/>
  <c r="C50" i="56"/>
  <c r="J50" i="56" s="1"/>
  <c r="F50" i="56" s="1"/>
  <c r="F166" i="56"/>
  <c r="F172" i="56" s="1"/>
  <c r="J172" i="56"/>
  <c r="J63" i="16" s="1"/>
  <c r="F63" i="16" s="1"/>
  <c r="J190" i="56"/>
  <c r="J65" i="16" s="1"/>
  <c r="F65" i="16" s="1"/>
  <c r="F184" i="56"/>
  <c r="F190" i="56" s="1"/>
  <c r="F157" i="56"/>
  <c r="F163" i="56" s="1"/>
  <c r="J163" i="56"/>
  <c r="J62" i="16" s="1"/>
  <c r="J208" i="56"/>
  <c r="J67" i="16" s="1"/>
  <c r="F67" i="16" s="1"/>
  <c r="F202" i="56"/>
  <c r="F208" i="56" s="1"/>
  <c r="F211" i="56"/>
  <c r="F212" i="56" s="1"/>
  <c r="F193" i="56"/>
  <c r="F199" i="56" s="1"/>
  <c r="J199" i="56"/>
  <c r="J66" i="16" s="1"/>
  <c r="F66" i="16" s="1"/>
  <c r="J40" i="56"/>
  <c r="F40" i="56" s="1"/>
  <c r="C31" i="56"/>
  <c r="J31" i="56" s="1"/>
  <c r="F31" i="56" s="1"/>
  <c r="J67" i="56"/>
  <c r="F67" i="56" s="1"/>
  <c r="C76" i="56"/>
  <c r="J76" i="56" s="1"/>
  <c r="F76" i="56" s="1"/>
  <c r="C51" i="56"/>
  <c r="J51" i="56" s="1"/>
  <c r="F51" i="56" s="1"/>
  <c r="C60" i="56"/>
  <c r="J60" i="56" s="1"/>
  <c r="F60" i="56" s="1"/>
  <c r="J41" i="56"/>
  <c r="F41" i="56" s="1"/>
  <c r="C32" i="56"/>
  <c r="J32" i="56" s="1"/>
  <c r="F32" i="56" s="1"/>
  <c r="C4" i="56"/>
  <c r="L4" i="56" s="1"/>
  <c r="J42" i="56"/>
  <c r="F42" i="56" s="1"/>
  <c r="C33" i="56"/>
  <c r="J33" i="56" s="1"/>
  <c r="F33" i="56" s="1"/>
  <c r="C52" i="56"/>
  <c r="J52" i="56" s="1"/>
  <c r="F52" i="56" s="1"/>
  <c r="C61" i="56"/>
  <c r="J61" i="56" s="1"/>
  <c r="F61" i="56" s="1"/>
  <c r="J44" i="56"/>
  <c r="F44" i="56" s="1"/>
  <c r="C35" i="56"/>
  <c r="J35" i="56" s="1"/>
  <c r="F35" i="56" s="1"/>
  <c r="J43" i="56"/>
  <c r="F43" i="56" s="1"/>
  <c r="C34" i="56"/>
  <c r="J34" i="56" s="1"/>
  <c r="F34" i="56" s="1"/>
  <c r="C53" i="56"/>
  <c r="J53" i="56" s="1"/>
  <c r="F53" i="56" s="1"/>
  <c r="C62" i="56"/>
  <c r="J62" i="56" s="1"/>
  <c r="F62" i="56" s="1"/>
  <c r="J112" i="56"/>
  <c r="F112" i="56" s="1"/>
  <c r="C148" i="56"/>
  <c r="J148" i="56" s="1"/>
  <c r="F148" i="56" s="1"/>
  <c r="F154" i="56" s="1"/>
  <c r="J104" i="56"/>
  <c r="F104" i="56" s="1"/>
  <c r="C140" i="56"/>
  <c r="J140" i="56" s="1"/>
  <c r="F140" i="56" s="1"/>
  <c r="J103" i="56"/>
  <c r="F103" i="56" s="1"/>
  <c r="C139" i="56"/>
  <c r="J139" i="56" s="1"/>
  <c r="F139" i="56" s="1"/>
  <c r="J77" i="56"/>
  <c r="F77" i="56" s="1"/>
  <c r="C95" i="56"/>
  <c r="J95" i="56" s="1"/>
  <c r="F95" i="56" s="1"/>
  <c r="J78" i="56"/>
  <c r="F78" i="56" s="1"/>
  <c r="C96" i="56"/>
  <c r="J96" i="56" s="1"/>
  <c r="F96" i="56" s="1"/>
  <c r="J80" i="56"/>
  <c r="F80" i="56" s="1"/>
  <c r="C98" i="56"/>
  <c r="J98" i="56" s="1"/>
  <c r="F98" i="56" s="1"/>
  <c r="J89" i="56"/>
  <c r="F89" i="56" s="1"/>
  <c r="C107" i="56"/>
  <c r="J107" i="56" s="1"/>
  <c r="F107" i="56" s="1"/>
  <c r="J88" i="56"/>
  <c r="F88" i="56" s="1"/>
  <c r="C106" i="56"/>
  <c r="J106" i="56" s="1"/>
  <c r="F106" i="56" s="1"/>
  <c r="J97" i="56"/>
  <c r="F97" i="56" s="1"/>
  <c r="C115" i="56"/>
  <c r="J115" i="56" s="1"/>
  <c r="F115" i="56" s="1"/>
  <c r="C113" i="56"/>
  <c r="J113" i="56" s="1"/>
  <c r="C114" i="56"/>
  <c r="J114" i="56" s="1"/>
  <c r="F114" i="56" s="1"/>
  <c r="J87" i="56"/>
  <c r="F87" i="56" s="1"/>
  <c r="C105" i="56"/>
  <c r="J105" i="56" s="1"/>
  <c r="F105" i="56" s="1"/>
  <c r="C116" i="56"/>
  <c r="J116" i="56" s="1"/>
  <c r="F116" i="56" s="1"/>
  <c r="J59" i="56"/>
  <c r="F59" i="56" s="1"/>
  <c r="C68" i="56"/>
  <c r="J68" i="56" s="1"/>
  <c r="F68" i="56" s="1"/>
  <c r="C69" i="56"/>
  <c r="J69" i="56" s="1"/>
  <c r="F69" i="56" s="1"/>
  <c r="C71" i="56"/>
  <c r="J71" i="56" s="1"/>
  <c r="F71" i="56" s="1"/>
  <c r="C70" i="56"/>
  <c r="J70" i="56" s="1"/>
  <c r="F70" i="56" s="1"/>
  <c r="K49" i="35"/>
  <c r="O49" i="35"/>
  <c r="M31" i="35"/>
  <c r="I49" i="35"/>
  <c r="G37" i="35"/>
  <c r="O31" i="35"/>
  <c r="M43" i="35"/>
  <c r="E49" i="35"/>
  <c r="O37" i="35"/>
  <c r="G49" i="35"/>
  <c r="M49" i="35"/>
  <c r="G43" i="35"/>
  <c r="K31" i="35"/>
  <c r="E43" i="35"/>
  <c r="O43" i="35"/>
  <c r="K43" i="35"/>
  <c r="I37" i="35"/>
  <c r="I31" i="35"/>
  <c r="K37" i="35"/>
  <c r="I43" i="35"/>
  <c r="G31" i="35"/>
  <c r="M37" i="35"/>
  <c r="E37" i="35"/>
  <c r="E31" i="35"/>
  <c r="J6" i="56"/>
  <c r="F6" i="56" s="1"/>
  <c r="L8" i="56"/>
  <c r="J7" i="56"/>
  <c r="F7" i="56" s="1"/>
  <c r="F22" i="56"/>
  <c r="F85" i="56"/>
  <c r="F49" i="56"/>
  <c r="F181" i="56"/>
  <c r="J181" i="56"/>
  <c r="J64" i="16" s="1"/>
  <c r="F64" i="16" s="1"/>
  <c r="F94" i="56"/>
  <c r="F58" i="56"/>
  <c r="J28" i="56" l="1"/>
  <c r="J37" i="16" s="1"/>
  <c r="F28" i="56"/>
  <c r="J53" i="16"/>
  <c r="J9" i="16" s="1"/>
  <c r="F9" i="16" s="1"/>
  <c r="F54" i="16"/>
  <c r="G57" i="35"/>
  <c r="O57" i="35"/>
  <c r="I57" i="35"/>
  <c r="M57" i="35"/>
  <c r="E57" i="35"/>
  <c r="K57" i="35"/>
  <c r="L9" i="56"/>
  <c r="F9" i="56" s="1"/>
  <c r="J82" i="56"/>
  <c r="J47" i="16" s="1"/>
  <c r="J37" i="56"/>
  <c r="J40" i="16" s="1"/>
  <c r="J55" i="56"/>
  <c r="J42" i="16" s="1"/>
  <c r="F42" i="16" s="1"/>
  <c r="F55" i="56"/>
  <c r="J4" i="56"/>
  <c r="F4" i="56" s="1"/>
  <c r="F37" i="56"/>
  <c r="F145" i="56"/>
  <c r="J145" i="56"/>
  <c r="J58" i="16" s="1"/>
  <c r="F82" i="56"/>
  <c r="J154" i="56"/>
  <c r="J59" i="16" s="1"/>
  <c r="F46" i="56"/>
  <c r="J46" i="56"/>
  <c r="J41" i="16" s="1"/>
  <c r="J91" i="56"/>
  <c r="J48" i="16" s="1"/>
  <c r="F48" i="16" s="1"/>
  <c r="F91" i="56"/>
  <c r="F64" i="56"/>
  <c r="J64" i="56"/>
  <c r="J43" i="16" s="1"/>
  <c r="F43" i="16" s="1"/>
  <c r="J100" i="56"/>
  <c r="J49" i="16" s="1"/>
  <c r="F100" i="56"/>
  <c r="F113" i="56"/>
  <c r="F118" i="56" s="1"/>
  <c r="J118" i="56"/>
  <c r="F109" i="56"/>
  <c r="J109" i="56"/>
  <c r="J50" i="16" s="1"/>
  <c r="F50" i="16" s="1"/>
  <c r="J73" i="56"/>
  <c r="F73" i="56"/>
  <c r="J44" i="16" s="1"/>
  <c r="F44" i="16" s="1"/>
  <c r="F8" i="56"/>
  <c r="F37" i="16"/>
  <c r="F47" i="16" l="1"/>
  <c r="J10" i="56"/>
  <c r="J35" i="16" s="1"/>
  <c r="F49" i="16"/>
  <c r="F59" i="16"/>
  <c r="J51" i="16"/>
  <c r="F51" i="16" s="1"/>
  <c r="F40" i="16"/>
  <c r="J39" i="16"/>
  <c r="J7" i="16" s="1"/>
  <c r="J57" i="16"/>
  <c r="F10" i="56"/>
  <c r="J61" i="16"/>
  <c r="J11" i="16" s="1"/>
  <c r="F11" i="16" s="1"/>
  <c r="F62" i="16"/>
  <c r="F58" i="16"/>
  <c r="F57" i="16" l="1"/>
  <c r="F53" i="16"/>
  <c r="J10" i="16"/>
  <c r="F10" i="16" s="1"/>
  <c r="J46" i="16"/>
  <c r="J8" i="16" s="1"/>
  <c r="F8" i="16" s="1"/>
  <c r="F61" i="16"/>
  <c r="H35" i="16"/>
  <c r="F46" i="16" l="1"/>
  <c r="L41" i="16"/>
  <c r="L39" i="16" s="1"/>
  <c r="L34" i="16" s="1"/>
  <c r="H41" i="16"/>
  <c r="H39" i="16" s="1"/>
  <c r="H34" i="16" s="1"/>
  <c r="H6" i="16" s="1"/>
  <c r="H7" i="16" l="1"/>
  <c r="F7" i="16" s="1"/>
  <c r="F39" i="16"/>
  <c r="H14" i="56"/>
  <c r="H16" i="56"/>
  <c r="L13" i="56"/>
  <c r="H5" i="16" l="1"/>
  <c r="L18" i="56"/>
  <c r="L15" i="56"/>
  <c r="L16" i="56"/>
  <c r="L14" i="56"/>
  <c r="J14" i="56"/>
  <c r="H13" i="56"/>
  <c r="J16" i="56"/>
  <c r="J13" i="56"/>
  <c r="F16" i="56" l="1"/>
  <c r="F14" i="56"/>
  <c r="F13" i="56"/>
  <c r="J15" i="56"/>
  <c r="H18" i="56"/>
  <c r="H15" i="56"/>
  <c r="F18" i="56" l="1"/>
  <c r="J19" i="56"/>
  <c r="F15" i="56"/>
  <c r="J36" i="16" l="1"/>
  <c r="J34" i="16" s="1"/>
  <c r="F19" i="56"/>
  <c r="J70" i="16" l="1"/>
  <c r="Q71" i="16" s="1"/>
  <c r="F34" i="16"/>
  <c r="J6" i="16"/>
  <c r="F36" i="16"/>
  <c r="F41" i="16"/>
  <c r="F70" i="16" l="1"/>
  <c r="F6" i="16"/>
  <c r="J5" i="16"/>
  <c r="F5" i="16" s="1"/>
  <c r="F35" i="16"/>
  <c r="F17" i="16" l="1"/>
  <c r="L18" i="16" s="1"/>
  <c r="F18" i="16" l="1"/>
  <c r="F4" i="16" s="1"/>
  <c r="F25" i="16" s="1"/>
  <c r="F29" i="16" l="1"/>
  <c r="F31" i="16" s="1"/>
  <c r="D24" i="62" l="1"/>
  <c r="G24" i="62" s="1"/>
  <c r="S18" i="35"/>
</calcChain>
</file>

<file path=xl/sharedStrings.xml><?xml version="1.0" encoding="utf-8"?>
<sst xmlns="http://schemas.openxmlformats.org/spreadsheetml/2006/main" count="991" uniqueCount="428">
  <si>
    <t>계</t>
    <phoneticPr fontId="9" type="noConversion"/>
  </si>
  <si>
    <t>공    종</t>
    <phoneticPr fontId="9" type="noConversion"/>
  </si>
  <si>
    <t>규   격</t>
    <phoneticPr fontId="9" type="noConversion"/>
  </si>
  <si>
    <t>수 량</t>
    <phoneticPr fontId="9" type="noConversion"/>
  </si>
  <si>
    <t>단위</t>
    <phoneticPr fontId="9" type="noConversion"/>
  </si>
  <si>
    <t>재   료   비</t>
    <phoneticPr fontId="9" type="noConversion"/>
  </si>
  <si>
    <t>노  무  비</t>
    <phoneticPr fontId="9" type="noConversion"/>
  </si>
  <si>
    <t>경       비</t>
    <phoneticPr fontId="9" type="noConversion"/>
  </si>
  <si>
    <t>비 고</t>
    <phoneticPr fontId="9" type="noConversion"/>
  </si>
  <si>
    <t>단    가</t>
    <phoneticPr fontId="9" type="noConversion"/>
  </si>
  <si>
    <t>금   액</t>
    <phoneticPr fontId="9" type="noConversion"/>
  </si>
  <si>
    <t>식</t>
    <phoneticPr fontId="9" type="noConversion"/>
  </si>
  <si>
    <t>단  가</t>
  </si>
  <si>
    <t>금  액</t>
  </si>
  <si>
    <t>단 가</t>
  </si>
  <si>
    <t>중급기술자</t>
  </si>
  <si>
    <t>공        종</t>
    <phoneticPr fontId="9" type="noConversion"/>
  </si>
  <si>
    <t>수   량</t>
    <phoneticPr fontId="9" type="noConversion"/>
  </si>
  <si>
    <t>합     계</t>
    <phoneticPr fontId="9" type="noConversion"/>
  </si>
  <si>
    <t>재  료  비</t>
    <phoneticPr fontId="9" type="noConversion"/>
  </si>
  <si>
    <t>경     비</t>
    <phoneticPr fontId="9" type="noConversion"/>
  </si>
  <si>
    <t>단 가</t>
    <phoneticPr fontId="9" type="noConversion"/>
  </si>
  <si>
    <t>금  액</t>
    <phoneticPr fontId="9" type="noConversion"/>
  </si>
  <si>
    <t>산근1</t>
    <phoneticPr fontId="9" type="noConversion"/>
  </si>
  <si>
    <t>산근2</t>
    <phoneticPr fontId="9" type="noConversion"/>
  </si>
  <si>
    <t>인</t>
    <phoneticPr fontId="9" type="noConversion"/>
  </si>
  <si>
    <t>소계</t>
    <phoneticPr fontId="9" type="noConversion"/>
  </si>
  <si>
    <t>소계</t>
    <phoneticPr fontId="9" type="noConversion"/>
  </si>
  <si>
    <t>구   분</t>
  </si>
  <si>
    <t>노  무  비</t>
  </si>
  <si>
    <t>비   고</t>
  </si>
  <si>
    <t>기술사</t>
  </si>
  <si>
    <t>특급기술자</t>
  </si>
  <si>
    <t>고급기술자</t>
  </si>
  <si>
    <t>초급기술자</t>
  </si>
  <si>
    <t>고급숙련기술자</t>
  </si>
  <si>
    <t>중급숙련기술자</t>
  </si>
  <si>
    <t>초급숙련기술자</t>
  </si>
  <si>
    <t>특급기술자(측량)</t>
  </si>
  <si>
    <t>고급기술자(측량)</t>
  </si>
  <si>
    <t>중급기술자(측량)</t>
  </si>
  <si>
    <t>초급기술자(측량)</t>
  </si>
  <si>
    <t>고급기능사(측량)</t>
  </si>
  <si>
    <t>중급기능사(측량)</t>
  </si>
  <si>
    <t>초급기능사(측량)</t>
  </si>
  <si>
    <t>특별인부</t>
  </si>
  <si>
    <t>보통인부</t>
  </si>
  <si>
    <t>고급기술자</t>
    <phoneticPr fontId="9" type="noConversion"/>
  </si>
  <si>
    <t>중급기술자</t>
    <phoneticPr fontId="9" type="noConversion"/>
  </si>
  <si>
    <t>초급기술자</t>
    <phoneticPr fontId="9" type="noConversion"/>
  </si>
  <si>
    <t xml:space="preserve"> </t>
  </si>
  <si>
    <t xml:space="preserve">총 용 역 비 : </t>
    <phoneticPr fontId="9" type="noConversion"/>
  </si>
  <si>
    <t>식</t>
  </si>
  <si>
    <t xml:space="preserve"> ◈ 과업내용 :</t>
    <phoneticPr fontId="9" type="noConversion"/>
  </si>
  <si>
    <t>소       계</t>
    <phoneticPr fontId="9" type="noConversion"/>
  </si>
  <si>
    <t>합       계</t>
    <phoneticPr fontId="9" type="noConversion"/>
  </si>
  <si>
    <t>%</t>
    <phoneticPr fontId="9" type="noConversion"/>
  </si>
  <si>
    <t>기술사</t>
    <phoneticPr fontId="9" type="noConversion"/>
  </si>
  <si>
    <t>특급기술자</t>
    <phoneticPr fontId="9" type="noConversion"/>
  </si>
  <si>
    <t>고급기술자</t>
    <phoneticPr fontId="9" type="noConversion"/>
  </si>
  <si>
    <t>중급기술자</t>
    <phoneticPr fontId="9" type="noConversion"/>
  </si>
  <si>
    <t>초급기술자</t>
    <phoneticPr fontId="9" type="noConversion"/>
  </si>
  <si>
    <t>보조원</t>
    <phoneticPr fontId="9" type="noConversion"/>
  </si>
  <si>
    <t>Ｉ. 직접인건비</t>
    <phoneticPr fontId="9" type="noConversion"/>
  </si>
  <si>
    <t>Ⅱ. 직접경비</t>
    <phoneticPr fontId="9" type="noConversion"/>
  </si>
  <si>
    <t>용 역 원 가 계 산 서</t>
    <phoneticPr fontId="9" type="noConversion"/>
  </si>
  <si>
    <t>소      계</t>
    <phoneticPr fontId="9" type="noConversion"/>
  </si>
  <si>
    <t>식</t>
    <phoneticPr fontId="9" type="noConversion"/>
  </si>
  <si>
    <t>(단위:원)</t>
  </si>
  <si>
    <t>구     분</t>
  </si>
  <si>
    <t>보조원</t>
  </si>
  <si>
    <t>비  고</t>
  </si>
  <si>
    <t>엔지니어링협회단가</t>
  </si>
  <si>
    <t xml:space="preserve">내역단가 </t>
  </si>
  <si>
    <t>계획면적</t>
  </si>
  <si>
    <t>※ '계획면적 산정' 참조</t>
  </si>
  <si>
    <t>기준면적</t>
  </si>
  <si>
    <t>구분</t>
  </si>
  <si>
    <t>업무내용</t>
  </si>
  <si>
    <t>기술자(인ㆍ일)</t>
  </si>
  <si>
    <t>특급</t>
  </si>
  <si>
    <t>고급</t>
  </si>
  <si>
    <t>중급</t>
  </si>
  <si>
    <t>초급</t>
  </si>
  <si>
    <t>소계</t>
  </si>
  <si>
    <t>1. 내역산출근거</t>
    <phoneticPr fontId="9" type="noConversion"/>
  </si>
  <si>
    <t>기준
인원수</t>
    <phoneticPr fontId="9" type="noConversion"/>
  </si>
  <si>
    <t>관련 도서 작성</t>
    <phoneticPr fontId="9" type="noConversion"/>
  </si>
  <si>
    <t>관계기관 협의</t>
    <phoneticPr fontId="9" type="noConversion"/>
  </si>
  <si>
    <t>협의의견 조정 / 반영</t>
    <phoneticPr fontId="9" type="noConversion"/>
  </si>
  <si>
    <t>위원회 자문 / 심의지원</t>
    <phoneticPr fontId="9" type="noConversion"/>
  </si>
  <si>
    <t>소 계</t>
    <phoneticPr fontId="9" type="noConversion"/>
  </si>
  <si>
    <t>2. 2025년 건설기술자 노임단가(2024 엔지니어링업체 임금실태 조사결과 적용)</t>
    <phoneticPr fontId="159" type="noConversion"/>
  </si>
  <si>
    <t>%</t>
    <phoneticPr fontId="9" type="noConversion"/>
  </si>
  <si>
    <t>산근3</t>
    <phoneticPr fontId="9" type="noConversion"/>
  </si>
  <si>
    <t>산근4</t>
    <phoneticPr fontId="9" type="noConversion"/>
  </si>
  <si>
    <t>산근5</t>
    <phoneticPr fontId="9" type="noConversion"/>
  </si>
  <si>
    <t>산근6</t>
    <phoneticPr fontId="9" type="noConversion"/>
  </si>
  <si>
    <t>산근7</t>
    <phoneticPr fontId="9" type="noConversion"/>
  </si>
  <si>
    <t>산근8</t>
    <phoneticPr fontId="9" type="noConversion"/>
  </si>
  <si>
    <t>기술사(측량)</t>
    <phoneticPr fontId="9" type="noConversion"/>
  </si>
  <si>
    <t>수량</t>
    <phoneticPr fontId="9" type="noConversion"/>
  </si>
  <si>
    <t>구    분</t>
    <phoneticPr fontId="171" type="noConversion"/>
  </si>
  <si>
    <t>단가(원)</t>
    <phoneticPr fontId="171" type="noConversion"/>
  </si>
  <si>
    <t>금액(원)</t>
    <phoneticPr fontId="171" type="noConversion"/>
  </si>
  <si>
    <t>직 접 인 건 비  산 출 근 거</t>
    <phoneticPr fontId="9" type="noConversion"/>
  </si>
  <si>
    <t xml:space="preserve"> Ⅱ-1. 인쇄비</t>
    <phoneticPr fontId="171" type="noConversion"/>
  </si>
  <si>
    <t>β = (계획면적/기준면적)^0.6</t>
    <phoneticPr fontId="9" type="noConversion"/>
  </si>
  <si>
    <t>보고서 작성 및 편집</t>
    <phoneticPr fontId="9" type="noConversion"/>
  </si>
  <si>
    <t>보조원</t>
    <phoneticPr fontId="9" type="noConversion"/>
  </si>
  <si>
    <t>'보조원' 단가 적용</t>
    <phoneticPr fontId="9" type="noConversion"/>
  </si>
  <si>
    <t>매</t>
    <phoneticPr fontId="9" type="noConversion"/>
  </si>
  <si>
    <t>용    역    비    산    출</t>
    <phoneticPr fontId="9" type="noConversion"/>
  </si>
  <si>
    <t>산근9</t>
    <phoneticPr fontId="9" type="noConversion"/>
  </si>
  <si>
    <t>산근10</t>
    <phoneticPr fontId="9" type="noConversion"/>
  </si>
  <si>
    <t>산근11</t>
    <phoneticPr fontId="9" type="noConversion"/>
  </si>
  <si>
    <t>산근12</t>
    <phoneticPr fontId="9" type="noConversion"/>
  </si>
  <si>
    <t>산근13</t>
    <phoneticPr fontId="9" type="noConversion"/>
  </si>
  <si>
    <t>산근14</t>
    <phoneticPr fontId="9" type="noConversion"/>
  </si>
  <si>
    <t>산근15</t>
    <phoneticPr fontId="9" type="noConversion"/>
  </si>
  <si>
    <t>산근16</t>
    <phoneticPr fontId="9" type="noConversion"/>
  </si>
  <si>
    <t>산근17</t>
    <phoneticPr fontId="9" type="noConversion"/>
  </si>
  <si>
    <t>산근18</t>
    <phoneticPr fontId="9" type="noConversion"/>
  </si>
  <si>
    <t>직 접 경 비  산 출 내 역 서</t>
    <phoneticPr fontId="9" type="noConversion"/>
  </si>
  <si>
    <t>총 계</t>
    <phoneticPr fontId="9" type="noConversion"/>
  </si>
  <si>
    <t>직접인건비의</t>
    <phoneticPr fontId="9" type="noConversion"/>
  </si>
  <si>
    <t>(직접인건비+
제경비)의</t>
    <phoneticPr fontId="9" type="noConversion"/>
  </si>
  <si>
    <t>구분</t>
    <phoneticPr fontId="9" type="noConversion"/>
  </si>
  <si>
    <t>인원수 산출근거</t>
    <phoneticPr fontId="9" type="noConversion"/>
  </si>
  <si>
    <t>적용
인원수</t>
    <phoneticPr fontId="9" type="noConversion"/>
  </si>
  <si>
    <t>고급기능사(지도제작)</t>
    <phoneticPr fontId="9" type="noConversion"/>
  </si>
  <si>
    <t>중급기능사(지도제작)</t>
    <phoneticPr fontId="9" type="noConversion"/>
  </si>
  <si>
    <t>초급기능사(지도제작)</t>
    <phoneticPr fontId="9" type="noConversion"/>
  </si>
  <si>
    <t>고급기능사(도화)</t>
    <phoneticPr fontId="9" type="noConversion"/>
  </si>
  <si>
    <t>중급기능사(도화)</t>
    <phoneticPr fontId="9" type="noConversion"/>
  </si>
  <si>
    <t>초급기능사(도화)</t>
    <phoneticPr fontId="9" type="noConversion"/>
  </si>
  <si>
    <t>○ 자문회의비</t>
    <phoneticPr fontId="9" type="noConversion"/>
  </si>
  <si>
    <t>자문회의비</t>
    <phoneticPr fontId="9" type="noConversion"/>
  </si>
  <si>
    <t xml:space="preserve"> ◈ 과업대상 :</t>
    <phoneticPr fontId="9" type="noConversion"/>
  </si>
  <si>
    <t>1. 조사분석</t>
    <phoneticPr fontId="9" type="noConversion"/>
  </si>
  <si>
    <t>자연환경</t>
    <phoneticPr fontId="9" type="noConversion"/>
  </si>
  <si>
    <t>인문환경</t>
    <phoneticPr fontId="9" type="noConversion"/>
  </si>
  <si>
    <t>종합분석</t>
    <phoneticPr fontId="9" type="noConversion"/>
  </si>
  <si>
    <t>2. 기본구상</t>
    <phoneticPr fontId="9" type="noConversion"/>
  </si>
  <si>
    <t>조성방향 설정</t>
    <phoneticPr fontId="9" type="noConversion"/>
  </si>
  <si>
    <t>계획지표 설정</t>
    <phoneticPr fontId="9" type="noConversion"/>
  </si>
  <si>
    <t>토지이용체계구상</t>
    <phoneticPr fontId="9" type="noConversion"/>
  </si>
  <si>
    <t>동선체계구상</t>
    <phoneticPr fontId="9" type="noConversion"/>
  </si>
  <si>
    <t>정원 주제 및 규모 설정</t>
    <phoneticPr fontId="9" type="noConversion"/>
  </si>
  <si>
    <t>3. 기본계획</t>
    <phoneticPr fontId="9" type="noConversion"/>
  </si>
  <si>
    <t>토지이용계획</t>
    <phoneticPr fontId="9" type="noConversion"/>
  </si>
  <si>
    <t>이동 동선 및 테마 설정</t>
    <phoneticPr fontId="9" type="noConversion"/>
  </si>
  <si>
    <t>시설배치계획</t>
    <phoneticPr fontId="9" type="noConversion"/>
  </si>
  <si>
    <t>식재계획</t>
    <phoneticPr fontId="9" type="noConversion"/>
  </si>
  <si>
    <t>공급처리계획</t>
    <phoneticPr fontId="9" type="noConversion"/>
  </si>
  <si>
    <t>주민의견청취/주민공람</t>
    <phoneticPr fontId="9" type="noConversion"/>
  </si>
  <si>
    <t>주민설명회, 공청회</t>
    <phoneticPr fontId="9" type="noConversion"/>
  </si>
  <si>
    <t>의회의견 청취</t>
    <phoneticPr fontId="9" type="noConversion"/>
  </si>
  <si>
    <t xml:space="preserve"> [제 1 호표] 자연환경 분석</t>
    <phoneticPr fontId="9" type="noConversion"/>
  </si>
  <si>
    <t xml:space="preserve"> [제 2 호표] 인문환경 분석</t>
    <phoneticPr fontId="9" type="noConversion"/>
  </si>
  <si>
    <t xml:space="preserve"> [제 3 호표] 종합분석</t>
    <phoneticPr fontId="9" type="noConversion"/>
  </si>
  <si>
    <t xml:space="preserve"> [제 4 호표] 조성방향 설정</t>
    <phoneticPr fontId="9" type="noConversion"/>
  </si>
  <si>
    <t xml:space="preserve"> [제 5 호표] 계획지표 설정</t>
    <phoneticPr fontId="9" type="noConversion"/>
  </si>
  <si>
    <t xml:space="preserve"> [제 6 호표] 토지이용체계구상</t>
    <phoneticPr fontId="9" type="noConversion"/>
  </si>
  <si>
    <t xml:space="preserve"> [제 7 호표] 동선체계구상</t>
    <phoneticPr fontId="9" type="noConversion"/>
  </si>
  <si>
    <t xml:space="preserve"> [제 8 호표] 정원 주제 및 규모 설정</t>
    <phoneticPr fontId="9" type="noConversion"/>
  </si>
  <si>
    <t xml:space="preserve"> [제 9 호표] 토지이용계획</t>
    <phoneticPr fontId="9" type="noConversion"/>
  </si>
  <si>
    <t xml:space="preserve"> [제 10 호표] 이동 동선 및 테마 설정</t>
    <phoneticPr fontId="9" type="noConversion"/>
  </si>
  <si>
    <t xml:space="preserve"> [제 11 호표] 시설배치계획</t>
    <phoneticPr fontId="9" type="noConversion"/>
  </si>
  <si>
    <t xml:space="preserve"> [제 12 호표] 식재계획</t>
    <phoneticPr fontId="9" type="noConversion"/>
  </si>
  <si>
    <t xml:space="preserve"> [제 13 호표]공급처리계획</t>
    <phoneticPr fontId="9" type="noConversion"/>
  </si>
  <si>
    <t>산근19</t>
    <phoneticPr fontId="9" type="noConversion"/>
  </si>
  <si>
    <t>산근20</t>
    <phoneticPr fontId="9" type="noConversion"/>
  </si>
  <si>
    <t>산근21</t>
    <phoneticPr fontId="9" type="noConversion"/>
  </si>
  <si>
    <t>산근22</t>
    <phoneticPr fontId="9" type="noConversion"/>
  </si>
  <si>
    <t xml:space="preserve">  1. 조사분석</t>
    <phoneticPr fontId="9" type="noConversion"/>
  </si>
  <si>
    <t xml:space="preserve">   1.1 자연환경</t>
    <phoneticPr fontId="9" type="noConversion"/>
  </si>
  <si>
    <t xml:space="preserve">   1.2 인문환경</t>
    <phoneticPr fontId="9" type="noConversion"/>
  </si>
  <si>
    <t xml:space="preserve">   1.3 종합분석</t>
    <phoneticPr fontId="9" type="noConversion"/>
  </si>
  <si>
    <t xml:space="preserve">  2. 기본구상</t>
    <phoneticPr fontId="9" type="noConversion"/>
  </si>
  <si>
    <t xml:space="preserve">   2.1 조성방향 설정</t>
    <phoneticPr fontId="9" type="noConversion"/>
  </si>
  <si>
    <t xml:space="preserve">   2.2 계획지표 설정</t>
    <phoneticPr fontId="9" type="noConversion"/>
  </si>
  <si>
    <t xml:space="preserve">   2.3 토지이용체계구상</t>
    <phoneticPr fontId="9" type="noConversion"/>
  </si>
  <si>
    <t xml:space="preserve">   2.4 동선체계구상</t>
    <phoneticPr fontId="9" type="noConversion"/>
  </si>
  <si>
    <t xml:space="preserve">   2.5 정원 주제 및 규모설정</t>
    <phoneticPr fontId="9" type="noConversion"/>
  </si>
  <si>
    <t>식</t>
    <phoneticPr fontId="9" type="noConversion"/>
  </si>
  <si>
    <t>산근8</t>
    <phoneticPr fontId="9" type="noConversion"/>
  </si>
  <si>
    <t xml:space="preserve">  3. 기본계획</t>
    <phoneticPr fontId="9" type="noConversion"/>
  </si>
  <si>
    <t xml:space="preserve">   3.1 토지이용계획</t>
    <phoneticPr fontId="9" type="noConversion"/>
  </si>
  <si>
    <t xml:space="preserve">   3.2 이동 동선 및 테마 설정</t>
    <phoneticPr fontId="9" type="noConversion"/>
  </si>
  <si>
    <t xml:space="preserve">   3.3 시설배치계획</t>
    <phoneticPr fontId="9" type="noConversion"/>
  </si>
  <si>
    <t xml:space="preserve">   3.4 식재계획</t>
    <phoneticPr fontId="9" type="noConversion"/>
  </si>
  <si>
    <t xml:space="preserve">   3.5 공급처리계획</t>
    <phoneticPr fontId="9" type="noConversion"/>
  </si>
  <si>
    <t>산근9</t>
    <phoneticPr fontId="9" type="noConversion"/>
  </si>
  <si>
    <t>산근10</t>
    <phoneticPr fontId="9" type="noConversion"/>
  </si>
  <si>
    <t>산근11</t>
    <phoneticPr fontId="9" type="noConversion"/>
  </si>
  <si>
    <t>산근12</t>
    <phoneticPr fontId="9" type="noConversion"/>
  </si>
  <si>
    <t>산근13</t>
    <phoneticPr fontId="9" type="noConversion"/>
  </si>
  <si>
    <t xml:space="preserve">  - 2024년 국토계획 표준품셈(제11장 주제형사업 및 특화분야 11-1 주제형사업)</t>
    <phoneticPr fontId="9" type="noConversion"/>
  </si>
  <si>
    <t>㎡</t>
    <phoneticPr fontId="9" type="noConversion"/>
  </si>
  <si>
    <t>6. 기술협의</t>
    <phoneticPr fontId="9" type="noConversion"/>
  </si>
  <si>
    <t>관리운영계획</t>
    <phoneticPr fontId="9" type="noConversion"/>
  </si>
  <si>
    <t>4. 집행(사업)
    계획</t>
    <phoneticPr fontId="9" type="noConversion"/>
  </si>
  <si>
    <t>5. 성과품 
    작성</t>
    <phoneticPr fontId="9" type="noConversion"/>
  </si>
  <si>
    <t>조성추진계획</t>
    <phoneticPr fontId="9" type="noConversion"/>
  </si>
  <si>
    <t>3. 환산계수</t>
    <phoneticPr fontId="9" type="noConversion"/>
  </si>
  <si>
    <t>※ 소수점 둘째 자리에서 반올림</t>
    <phoneticPr fontId="9" type="noConversion"/>
  </si>
  <si>
    <t>환산계수</t>
    <phoneticPr fontId="9" type="noConversion"/>
  </si>
  <si>
    <t>4. 보정계수</t>
    <phoneticPr fontId="9" type="noConversion"/>
  </si>
  <si>
    <t>보정계수</t>
    <phoneticPr fontId="9" type="noConversion"/>
  </si>
  <si>
    <t>※ 내륙형 1.0 / 도시형 1.1 / 해안호수형 1.2</t>
    <phoneticPr fontId="9" type="noConversion"/>
  </si>
  <si>
    <t>정원도시 조성 기본계획</t>
    <phoneticPr fontId="9" type="noConversion"/>
  </si>
  <si>
    <t>투입
인원수</t>
    <phoneticPr fontId="9" type="noConversion"/>
  </si>
  <si>
    <t xml:space="preserve"> [제 14 호표]조성추진계획</t>
    <phoneticPr fontId="9" type="noConversion"/>
  </si>
  <si>
    <t xml:space="preserve"> [제 15 호표]조성추진계획</t>
    <phoneticPr fontId="9" type="noConversion"/>
  </si>
  <si>
    <t xml:space="preserve"> [제 16 호표] 보고서 작성 및 편집</t>
    <phoneticPr fontId="9" type="noConversion"/>
  </si>
  <si>
    <t xml:space="preserve"> [제 17 호표] 관련 도서 작성</t>
    <phoneticPr fontId="9" type="noConversion"/>
  </si>
  <si>
    <t xml:space="preserve"> [제 18 호표] 주민의견 청취 / 주민공람</t>
    <phoneticPr fontId="9" type="noConversion"/>
  </si>
  <si>
    <t xml:space="preserve"> [제 19 호표]주민설명회, 공청회</t>
    <phoneticPr fontId="9" type="noConversion"/>
  </si>
  <si>
    <t xml:space="preserve"> [제 20 호표] 관계기관 협의</t>
    <phoneticPr fontId="9" type="noConversion"/>
  </si>
  <si>
    <t xml:space="preserve"> [제 21 호표] 협의의견 조정 / 반영</t>
    <phoneticPr fontId="9" type="noConversion"/>
  </si>
  <si>
    <t xml:space="preserve"> [제 22 호표] 의회의견 청취</t>
    <phoneticPr fontId="9" type="noConversion"/>
  </si>
  <si>
    <t xml:space="preserve"> [제 23 호표] 위원회 자문 / 심의지원</t>
    <phoneticPr fontId="9" type="noConversion"/>
  </si>
  <si>
    <t>산근23</t>
    <phoneticPr fontId="9" type="noConversion"/>
  </si>
  <si>
    <t>산근24</t>
    <phoneticPr fontId="9" type="noConversion"/>
  </si>
  <si>
    <t xml:space="preserve">  4. 집행(사업)계획</t>
    <phoneticPr fontId="9" type="noConversion"/>
  </si>
  <si>
    <t xml:space="preserve">   4.1 조성추진계획</t>
    <phoneticPr fontId="9" type="noConversion"/>
  </si>
  <si>
    <t xml:space="preserve">   4.2 관리운영계획</t>
    <phoneticPr fontId="9" type="noConversion"/>
  </si>
  <si>
    <t xml:space="preserve">  5. 성과품 작성</t>
    <phoneticPr fontId="9" type="noConversion"/>
  </si>
  <si>
    <t xml:space="preserve">   5.1 보고서 작성 및 편집</t>
    <phoneticPr fontId="9" type="noConversion"/>
  </si>
  <si>
    <t xml:space="preserve">   5.2 관련 도서 작성</t>
    <phoneticPr fontId="9" type="noConversion"/>
  </si>
  <si>
    <t xml:space="preserve">  6. 기술협의</t>
    <phoneticPr fontId="9" type="noConversion"/>
  </si>
  <si>
    <t xml:space="preserve">   6.1 주민의견청취 / 주민공람</t>
    <phoneticPr fontId="9" type="noConversion"/>
  </si>
  <si>
    <t xml:space="preserve">   6.2 주민설명회, 공청회</t>
    <phoneticPr fontId="9" type="noConversion"/>
  </si>
  <si>
    <t xml:space="preserve">   6.3 관계기관 협의</t>
  </si>
  <si>
    <t xml:space="preserve">   6.4 협의의견 조정 · 반영</t>
  </si>
  <si>
    <t xml:space="preserve">   6.6 위원회 자문 · 심의지원</t>
  </si>
  <si>
    <t xml:space="preserve"> 1. 직접인건비</t>
    <phoneticPr fontId="9" type="noConversion"/>
  </si>
  <si>
    <t xml:space="preserve"> 2. 직접경비</t>
    <phoneticPr fontId="9" type="noConversion"/>
  </si>
  <si>
    <t xml:space="preserve"> 3. 제경비</t>
    <phoneticPr fontId="9" type="noConversion"/>
  </si>
  <si>
    <t xml:space="preserve"> 4. 기술료</t>
    <phoneticPr fontId="9" type="noConversion"/>
  </si>
  <si>
    <t xml:space="preserve"> 1. 기본설계</t>
    <phoneticPr fontId="9" type="noConversion"/>
  </si>
  <si>
    <t xml:space="preserve">  1. 기본설계</t>
    <phoneticPr fontId="9" type="noConversion"/>
  </si>
  <si>
    <t xml:space="preserve"> 가. 공사비 요율에 의한 방법</t>
    <phoneticPr fontId="181" type="noConversion"/>
  </si>
  <si>
    <t xml:space="preserve">  1) 개 략 공 사 비</t>
    <phoneticPr fontId="181" type="noConversion"/>
  </si>
  <si>
    <t xml:space="preserve">  2) 용역비 적용요율</t>
    <phoneticPr fontId="181" type="noConversion"/>
  </si>
  <si>
    <t>%</t>
    <phoneticPr fontId="181" type="noConversion"/>
  </si>
  <si>
    <t xml:space="preserve">  3) 용역비 산출</t>
    <phoneticPr fontId="181" type="noConversion"/>
  </si>
  <si>
    <t>소   계</t>
    <phoneticPr fontId="9" type="noConversion"/>
  </si>
  <si>
    <t xml:space="preserve"> 나. 직 접 경 비</t>
    <phoneticPr fontId="9" type="noConversion"/>
  </si>
  <si>
    <t>x :</t>
    <phoneticPr fontId="9" type="noConversion"/>
  </si>
  <si>
    <t>당해금액</t>
  </si>
  <si>
    <t>공사비(VAT 포함) :</t>
    <phoneticPr fontId="1" type="noConversion"/>
  </si>
  <si>
    <t>x1 :</t>
    <phoneticPr fontId="9" type="noConversion"/>
  </si>
  <si>
    <t>큰금액</t>
  </si>
  <si>
    <t>x2 :</t>
    <phoneticPr fontId="9" type="noConversion"/>
  </si>
  <si>
    <t>작은금액</t>
  </si>
  <si>
    <t>-</t>
  </si>
  <si>
    <t>(</t>
  </si>
  <si>
    <t>)</t>
  </si>
  <si>
    <t>x</t>
  </si>
  <si>
    <t>)</t>
    <phoneticPr fontId="1" type="noConversion"/>
  </si>
  <si>
    <t>y :</t>
    <phoneticPr fontId="9" type="noConversion"/>
  </si>
  <si>
    <t>당해공사요율</t>
  </si>
  <si>
    <t>y1 :</t>
    <phoneticPr fontId="9" type="noConversion"/>
  </si>
  <si>
    <t>작은금액요율</t>
  </si>
  <si>
    <t>=</t>
  </si>
  <si>
    <t>÷</t>
  </si>
  <si>
    <t>y2 :</t>
    <phoneticPr fontId="9" type="noConversion"/>
  </si>
  <si>
    <t>큰금액요율</t>
  </si>
  <si>
    <t>용역비 요율 할증</t>
    <phoneticPr fontId="181" type="noConversion"/>
  </si>
  <si>
    <t>→</t>
    <phoneticPr fontId="1" type="noConversion"/>
  </si>
  <si>
    <t xml:space="preserve">별표 1 : 건설부문의 요율 </t>
    <phoneticPr fontId="1" type="noConversion"/>
  </si>
  <si>
    <t xml:space="preserve">제13조(요율) ① 공사비요율에 의한 방식을 적용할 경우 건설부문의 요율은 별표 1과 같고, 통신부문의 요율은 별표 2와 같으며, 산업플랜트부문의 요율은 별표 3과 같고, 기본설계ㆍ실시설계 및 공사감리 업무단위별로 구분하여 적용한다. 
② 제1항에도 불구하고 업무단계별로 구분하여 발주하지 않는 기본설계와 실시설계 요율은 다음 각 호와 같다. 
1. 기본설계와 실시설계를 동시에 발주하는 경우에는 다음 각목에 따라 적용한다. 
가. 건설부문의 경우 해당 실시설계요율의 1.45배 
나. 통신부문의 경우 해당 실시설계요율의 1.27배 
다. 산업플랜트부문의 경우 해당 실시설계요율의 1.31배 
2. 타당성조사와 기본설계를 동시에 발주하는 경우에는 다음 각 목에 따라 적용한다. 
가. 건설부문의 경우 해당 기본설계 요율의 1.35배 
나. 통신부문의 경우 해당 기본설계 요율의 1.18배 
다. 산업플랜트부문의 경우 해당 기본설계 요율의 1.22배 
3. 기본설계를 시행하지 않은 실시설계를 발주하는 경우에는 다음 각 목에 따라 적용한다. 
가. 건설부문의 경우 해당 실시설계 요율의 1.35배 
나. 통신부문의 경우 해당 실시설계 요율의 1.18배 
다. 산업플랜트부문의 경우 해당 실시설계 요율의 1.22배 
4. 타당성 조사를 시행하지 않은 기본설계를 발주하는 경우에는 다음 각 목에 따라 적용한다. 
가. 건설부문의 경우 해당 기본설계 요율의 1.24배 
나. 통신부문의 경우 해당 기본설계 요율의 1.09배 
다. 산업플랜트부문의 경우 해당 기본설계 요율의 1.12배 </t>
    <phoneticPr fontId="9" type="noConversion"/>
  </si>
  <si>
    <t>※ 요율표가 작성되지 않은 다른 분야는 도로분야의 요율을 적용한다.</t>
    <phoneticPr fontId="9" type="noConversion"/>
  </si>
  <si>
    <t xml:space="preserve">  1) 조감도</t>
    <phoneticPr fontId="181" type="noConversion"/>
  </si>
  <si>
    <t>: 정원 조성공사(조경) (도로분야 요율 적용)</t>
    <phoneticPr fontId="1" type="noConversion"/>
  </si>
  <si>
    <t xml:space="preserve"> 부가가치세</t>
    <phoneticPr fontId="9" type="noConversion"/>
  </si>
  <si>
    <t xml:space="preserve"> 손해배상공제보험료(해당없음)</t>
    <phoneticPr fontId="9" type="noConversion"/>
  </si>
  <si>
    <t>※ 「2025년도 지방자치인재개발원 강사수당 및 원고료 등 지급기준」자문수당</t>
    <phoneticPr fontId="9" type="noConversion"/>
  </si>
  <si>
    <t xml:space="preserve">   - 전문가 자문수당(2시간 기준)</t>
    <phoneticPr fontId="171" type="noConversion"/>
  </si>
  <si>
    <t xml:space="preserve">     최초 1시간 100,000원, 초과 매시간 100,000원</t>
    <phoneticPr fontId="9" type="noConversion"/>
  </si>
  <si>
    <t xml:space="preserve"> Ⅱ-3. 포럼 및 워크숍 경비</t>
    <phoneticPr fontId="171" type="noConversion"/>
  </si>
  <si>
    <t>○ 포럼 경비</t>
    <phoneticPr fontId="9" type="noConversion"/>
  </si>
  <si>
    <t>○ 워크숍 경비</t>
    <phoneticPr fontId="9" type="noConversion"/>
  </si>
  <si>
    <t>○ 주민 설명회 경비</t>
    <phoneticPr fontId="9" type="noConversion"/>
  </si>
  <si>
    <t xml:space="preserve">   - 숙박비</t>
    <phoneticPr fontId="171" type="noConversion"/>
  </si>
  <si>
    <t xml:space="preserve">   - 식비</t>
    <phoneticPr fontId="171" type="noConversion"/>
  </si>
  <si>
    <t xml:space="preserve">   - 강사비</t>
    <phoneticPr fontId="171" type="noConversion"/>
  </si>
  <si>
    <t xml:space="preserve">   - 대관비</t>
    <phoneticPr fontId="171" type="noConversion"/>
  </si>
  <si>
    <t xml:space="preserve">   - 교재, 소모품 등</t>
    <phoneticPr fontId="171" type="noConversion"/>
  </si>
  <si>
    <t>※ 「2025년도 지방자치인재개발원 강사수당 및 원고료 등 지급기준」강사수당 지급기준</t>
    <phoneticPr fontId="9" type="noConversion"/>
  </si>
  <si>
    <t>실</t>
    <phoneticPr fontId="9" type="noConversion"/>
  </si>
  <si>
    <t xml:space="preserve">   - 사무용품비(현수막, 배너 등)</t>
    <phoneticPr fontId="171" type="noConversion"/>
  </si>
  <si>
    <t>회</t>
    <phoneticPr fontId="9" type="noConversion"/>
  </si>
  <si>
    <t>명</t>
    <phoneticPr fontId="9" type="noConversion"/>
  </si>
  <si>
    <t xml:space="preserve"> 포럼  운영 :  1회 * 2명</t>
    <phoneticPr fontId="9" type="noConversion"/>
  </si>
  <si>
    <t xml:space="preserve"> 워크숍 운영 : 2일 * 4명</t>
    <phoneticPr fontId="9" type="noConversion"/>
  </si>
  <si>
    <t>공공형 정원</t>
    <phoneticPr fontId="9" type="noConversion"/>
  </si>
  <si>
    <t>시민참여형 정원</t>
    <phoneticPr fontId="9" type="noConversion"/>
  </si>
  <si>
    <t>구분</t>
    <phoneticPr fontId="9" type="noConversion"/>
  </si>
  <si>
    <t>계</t>
    <phoneticPr fontId="9" type="noConversion"/>
  </si>
  <si>
    <t>-</t>
    <phoneticPr fontId="9" type="noConversion"/>
  </si>
  <si>
    <t>세종시</t>
    <phoneticPr fontId="9" type="noConversion"/>
  </si>
  <si>
    <t>(조사 분석, 기본구상, 기본계획, 집행계획, 기본설계 등)</t>
    <phoneticPr fontId="9" type="noConversion"/>
  </si>
  <si>
    <t xml:space="preserve"> [제 24 호표] 주민설명회 등 지원</t>
    <phoneticPr fontId="9" type="noConversion"/>
  </si>
  <si>
    <t>: 보고서 (</t>
    <phoneticPr fontId="186" type="noConversion"/>
  </si>
  <si>
    <t>)부 기준</t>
    <phoneticPr fontId="186" type="noConversion"/>
  </si>
  <si>
    <t xml:space="preserve"> 1) 경인쇄(마스타제판) 기준요금</t>
    <phoneticPr fontId="186" type="noConversion"/>
  </si>
  <si>
    <t xml:space="preserve"> 2) 표지가격</t>
    <phoneticPr fontId="186" type="noConversion"/>
  </si>
  <si>
    <t>절  수</t>
    <phoneticPr fontId="186" type="noConversion"/>
  </si>
  <si>
    <t>지    질</t>
    <phoneticPr fontId="186" type="noConversion"/>
  </si>
  <si>
    <t>50부까지</t>
    <phoneticPr fontId="186" type="noConversion"/>
  </si>
  <si>
    <t>10부마다</t>
    <phoneticPr fontId="186" type="noConversion"/>
  </si>
  <si>
    <t>비  고</t>
    <phoneticPr fontId="186" type="noConversion"/>
  </si>
  <si>
    <r>
      <t xml:space="preserve">  1. 표지는 백상지 80g/m</t>
    </r>
    <r>
      <rPr>
        <vertAlign val="superscript"/>
        <sz val="9"/>
        <rFont val="맑은 고딕"/>
        <family val="3"/>
        <charset val="129"/>
        <scheme val="major"/>
      </rPr>
      <t>2</t>
    </r>
    <r>
      <rPr>
        <sz val="9"/>
        <rFont val="맑은 고딕"/>
        <family val="3"/>
        <charset val="129"/>
        <scheme val="major"/>
      </rPr>
      <t>이상을 사용하여야 하며, 단색인쇄의 경우에는 다음가격에 의한다.</t>
    </r>
    <phoneticPr fontId="186" type="noConversion"/>
  </si>
  <si>
    <t xml:space="preserve"> 8절</t>
    <phoneticPr fontId="186" type="noConversion"/>
  </si>
  <si>
    <t>백 상 지</t>
    <phoneticPr fontId="186" type="noConversion"/>
  </si>
  <si>
    <t xml:space="preserve">   가) 8절 책자:8절 백상지 10포인트 5매가격 </t>
    <phoneticPr fontId="186" type="noConversion"/>
  </si>
  <si>
    <t>10절</t>
    <phoneticPr fontId="186" type="noConversion"/>
  </si>
  <si>
    <t>적  용</t>
    <phoneticPr fontId="186" type="noConversion"/>
  </si>
  <si>
    <t>16절</t>
    <phoneticPr fontId="186" type="noConversion"/>
  </si>
  <si>
    <t xml:space="preserve">   다) 16절 책자:8절 백상지 10포인트 3매가격</t>
    <phoneticPr fontId="186" type="noConversion"/>
  </si>
  <si>
    <t>25절</t>
    <phoneticPr fontId="186" type="noConversion"/>
  </si>
  <si>
    <t xml:space="preserve">   라) 25절 책자:10절 백상지 10포인트 3매가격 </t>
    <phoneticPr fontId="186" type="noConversion"/>
  </si>
  <si>
    <t>32절</t>
    <phoneticPr fontId="186" type="noConversion"/>
  </si>
  <si>
    <t xml:space="preserve">   마) 32절 책자:16절 백상지 10포인트 3매가격 </t>
    <phoneticPr fontId="186" type="noConversion"/>
  </si>
  <si>
    <t>※ 10 포인트 주간작업 기준, 전자조판기준, 인쇄면당</t>
    <phoneticPr fontId="186" type="noConversion"/>
  </si>
  <si>
    <t xml:space="preserve">  3. 아트지, 레자크지등을 사용할때는 추가1색도로 보며, 코팅을 할때에는 추가 2색도로 본다.</t>
    <phoneticPr fontId="186" type="noConversion"/>
  </si>
  <si>
    <t xml:space="preserve">  4. 중간크기 책자의 표지가격은 큰절수의 기준요금을 계산한다.</t>
    <phoneticPr fontId="186" type="noConversion"/>
  </si>
  <si>
    <t xml:space="preserve">  5. 양장, 반양장등 특수표지로 제본할때에는 실비를 별도로 계상한다.</t>
    <phoneticPr fontId="186" type="noConversion"/>
  </si>
  <si>
    <t xml:space="preserve"> 3) 보고서 인쇄비 산정</t>
    <phoneticPr fontId="186" type="noConversion"/>
  </si>
  <si>
    <t xml:space="preserve">    - 백상지, 경인쇄, A4(10절), 200P</t>
    <phoneticPr fontId="9" type="noConversion"/>
  </si>
  <si>
    <t>×    (</t>
    <phoneticPr fontId="186" type="noConversion"/>
  </si>
  <si>
    <t>×</t>
    <phoneticPr fontId="186" type="noConversion"/>
  </si>
  <si>
    <t>) ＋  (</t>
    <phoneticPr fontId="186" type="noConversion"/>
  </si>
  <si>
    <t>)</t>
    <phoneticPr fontId="186" type="noConversion"/>
  </si>
  <si>
    <t>=</t>
    <phoneticPr fontId="186" type="noConversion"/>
  </si>
  <si>
    <t xml:space="preserve">    - 표지 : 아트지(50부)</t>
    <phoneticPr fontId="9" type="noConversion"/>
  </si>
  <si>
    <t>＋</t>
    <phoneticPr fontId="186" type="noConversion"/>
  </si>
  <si>
    <t>) ×</t>
    <phoneticPr fontId="186" type="noConversion"/>
  </si>
  <si>
    <t xml:space="preserve">    - 제본료 : 무사무선철적용</t>
    <phoneticPr fontId="9" type="noConversion"/>
  </si>
  <si>
    <t>2. 기본설계(공사비요율방식)</t>
    <phoneticPr fontId="9" type="noConversion"/>
  </si>
  <si>
    <t>가. 보고서 인쇄요금 요금(한국인터넷진흥원 2024 인쇄 기준단가 적용)</t>
    <phoneticPr fontId="186" type="noConversion"/>
  </si>
  <si>
    <t xml:space="preserve">  2. 기본1도 이외의 추가 색도에 대하여는 1색도당 2.5매를 기본 50부까지의 가격에 가산한다.</t>
    <phoneticPr fontId="186" type="noConversion"/>
  </si>
  <si>
    <t xml:space="preserve">   나) 10절 책자:8절 백상지 10포인트 5매가격 </t>
    <phoneticPr fontId="186" type="noConversion"/>
  </si>
  <si>
    <t>: 8절백상지단가×(5매＋2색도＋아트지＋코팅)×부수</t>
    <phoneticPr fontId="186" type="noConversion"/>
  </si>
  <si>
    <t>: 10절백상지단가×면수(100면×양면))</t>
    <phoneticPr fontId="186" type="noConversion"/>
  </si>
  <si>
    <t>○ 보고서 인쇄비</t>
    <phoneticPr fontId="171" type="noConversion"/>
  </si>
  <si>
    <t xml:space="preserve"> Ⅱ-3. 주민 설명회 경비</t>
    <phoneticPr fontId="171" type="noConversion"/>
  </si>
  <si>
    <t xml:space="preserve"> Ⅱ-4. 자문회의비</t>
    <phoneticPr fontId="171" type="noConversion"/>
  </si>
  <si>
    <t xml:space="preserve">   - 내지(백상지, 10포인트, 10절, 50권)</t>
    <phoneticPr fontId="171" type="noConversion"/>
  </si>
  <si>
    <t xml:space="preserve">   - 표지(아트지, 10절, 50권, 2매)</t>
    <phoneticPr fontId="171" type="noConversion"/>
  </si>
  <si>
    <t>단가(원)</t>
    <phoneticPr fontId="9" type="noConversion"/>
  </si>
  <si>
    <t>인쇄비 산출근거</t>
    <phoneticPr fontId="186" type="noConversion"/>
  </si>
  <si>
    <t xml:space="preserve">   - 제본(10절, 무사무선철)</t>
    <phoneticPr fontId="9" type="noConversion"/>
  </si>
  <si>
    <t>※ 6개 권역 설명회</t>
    <phoneticPr fontId="9" type="noConversion"/>
  </si>
  <si>
    <t>일</t>
    <phoneticPr fontId="9" type="noConversion"/>
  </si>
  <si>
    <t>식</t>
    <phoneticPr fontId="9" type="noConversion"/>
  </si>
  <si>
    <t>명</t>
    <phoneticPr fontId="9" type="noConversion"/>
  </si>
  <si>
    <t>회</t>
    <phoneticPr fontId="9" type="noConversion"/>
  </si>
  <si>
    <t>인쇄비</t>
    <phoneticPr fontId="9" type="noConversion"/>
  </si>
  <si>
    <t>주민설명회 경비</t>
    <phoneticPr fontId="9" type="noConversion"/>
  </si>
  <si>
    <t>포럼 및 워크숍 경비</t>
    <phoneticPr fontId="9" type="noConversion"/>
  </si>
  <si>
    <t>금액(원)</t>
    <phoneticPr fontId="9" type="noConversion"/>
  </si>
  <si>
    <t xml:space="preserve"> 주민설명회 운영 :  6개 권역 * 1회 * 2명 * 50%(반일) = 6명</t>
    <phoneticPr fontId="9" type="noConversion"/>
  </si>
  <si>
    <t>소요
인원수</t>
    <phoneticPr fontId="9" type="noConversion"/>
  </si>
  <si>
    <t xml:space="preserve">      강사수당 37만원(1급 2시간 기준), 이동시간 보상 12만원, 여비 8만원(운임,일비,식비) 산정</t>
    <phoneticPr fontId="9" type="noConversion"/>
  </si>
  <si>
    <t>■ 인쇄비</t>
    <phoneticPr fontId="9" type="noConversion"/>
  </si>
  <si>
    <t xml:space="preserve">    - 계</t>
    <phoneticPr fontId="9" type="noConversion"/>
  </si>
  <si>
    <t>*참조 : 산업통상자원부 고시 제2024-217호, 2024년 12월 31일, 엔지니어링사업대가의 기준</t>
    <phoneticPr fontId="1" type="noConversion"/>
  </si>
  <si>
    <t>공사비요율에 의한 방식(직선보간법 적용)</t>
    <phoneticPr fontId="1" type="noConversion"/>
  </si>
  <si>
    <t>보조원
(초급숙련기술자)</t>
    <phoneticPr fontId="9" type="noConversion"/>
  </si>
  <si>
    <t>: 책자제본료 10절 무사무선철단가×면수×부수)</t>
    <phoneticPr fontId="186" type="noConversion"/>
  </si>
  <si>
    <t xml:space="preserve">   - 교재, 소모품 등</t>
    <phoneticPr fontId="9" type="noConversion"/>
  </si>
  <si>
    <t>※ 공무원여비규정 별표2 적용(일비 25,000원, 숙박비 70,000원, 식비 25,000원, 운임 30,000원 적용)</t>
    <phoneticPr fontId="9" type="noConversion"/>
  </si>
  <si>
    <t xml:space="preserve">   - 여비(용역사)</t>
    <phoneticPr fontId="9" type="noConversion"/>
  </si>
  <si>
    <t xml:space="preserve">   - 회의비(설명회 자료 인쇄 등)</t>
    <phoneticPr fontId="171" type="noConversion"/>
  </si>
  <si>
    <t xml:space="preserve">   6.7 주민설명회 등 지원</t>
    <phoneticPr fontId="9" type="noConversion"/>
  </si>
  <si>
    <t xml:space="preserve">   6.5 의회의견 청취</t>
    <phoneticPr fontId="9" type="noConversion"/>
  </si>
  <si>
    <t>■ 엔지니어링 노임단가(2025년)</t>
    <phoneticPr fontId="9" type="noConversion"/>
  </si>
  <si>
    <t>2. 기본설계</t>
    <phoneticPr fontId="9" type="noConversion"/>
  </si>
  <si>
    <t>(타당성 조사를 시행하지 않은  기본설계 발주 : 기본설계 요율의 1.24배)</t>
    <phoneticPr fontId="9" type="noConversion"/>
  </si>
  <si>
    <t>기본설계 요율</t>
    <phoneticPr fontId="9" type="noConversion"/>
  </si>
  <si>
    <t>세종시 정원도시 기본계획 수립 및 기본설계 용역</t>
    <phoneticPr fontId="9" type="noConversion"/>
  </si>
  <si>
    <t>정원도시 기본계획 수립, 정원 조성 기본설계 용역</t>
    <phoneticPr fontId="9" type="noConversion"/>
  </si>
  <si>
    <t>1. 정원도시 기본계획 수립(실비정액가산방식)</t>
    <phoneticPr fontId="9" type="noConversion"/>
  </si>
  <si>
    <t>1. 정원도시 기본계획 수립</t>
    <phoneticPr fontId="9" type="noConversion"/>
  </si>
  <si>
    <t>계획면적 합계(㎡)</t>
    <phoneticPr fontId="9" type="noConversion"/>
  </si>
  <si>
    <t>개소당 계획면적(㎡)</t>
    <phoneticPr fontId="9" type="noConversion"/>
  </si>
  <si>
    <t>대상지(개소)</t>
    <phoneticPr fontId="9" type="noConversion"/>
  </si>
  <si>
    <t>비고</t>
    <phoneticPr fontId="9" type="noConversion"/>
  </si>
  <si>
    <t>식</t>
    <phoneticPr fontId="9" type="noConversion"/>
  </si>
  <si>
    <t>대상지 성격: 내륙형</t>
    <phoneticPr fontId="9" type="noConversion"/>
  </si>
  <si>
    <t>5. 소요인원수 산출</t>
    <phoneticPr fontId="9" type="noConversion"/>
  </si>
  <si>
    <t>6. 주민설명회 등 지원 소요인원수 산출</t>
    <phoneticPr fontId="9" type="noConversion"/>
  </si>
  <si>
    <r>
      <t>적용 계획면적
* 국토계획 품셈(245p) 환산계수 면적 세부내용예 따름
(</t>
    </r>
    <r>
      <rPr>
        <sz val="10"/>
        <color rgb="FF0000FF"/>
        <rFont val="굴림"/>
        <family val="3"/>
        <charset val="129"/>
      </rPr>
      <t>5만㎡ 이하일 경우, 5만㎡ 적용</t>
    </r>
    <r>
      <rPr>
        <sz val="10"/>
        <color theme="1"/>
        <rFont val="굴림"/>
        <family val="3"/>
        <charset val="129"/>
      </rPr>
      <t>)</t>
    </r>
    <phoneticPr fontId="9" type="noConversion"/>
  </si>
  <si>
    <t xml:space="preserve">  1. 인쇄비</t>
    <phoneticPr fontId="9" type="noConversion"/>
  </si>
  <si>
    <t xml:space="preserve">  2. 주민설명회 경비</t>
    <phoneticPr fontId="9" type="noConversion"/>
  </si>
  <si>
    <t xml:space="preserve">  3. 포럼 및 워크숍 경비</t>
    <phoneticPr fontId="9" type="noConversion"/>
  </si>
  <si>
    <t xml:space="preserve">  4. 자문회의비</t>
    <phoneticPr fontId="9" type="noConversion"/>
  </si>
  <si>
    <t>식</t>
    <phoneticPr fontId="9" type="noConversion"/>
  </si>
  <si>
    <t xml:space="preserve">  2. 직접경비</t>
    <phoneticPr fontId="9" type="noConversion"/>
  </si>
  <si>
    <t>미대상</t>
    <phoneticPr fontId="9" type="noConversion"/>
  </si>
  <si>
    <t>■ 계획면적(㎡) 산출근거</t>
    <phoneticPr fontId="9" type="noConversion"/>
  </si>
  <si>
    <t>낙찰적용</t>
    <phoneticPr fontId="9" type="noConversion"/>
  </si>
  <si>
    <t>합  계 (낙찰률 적용)</t>
    <phoneticPr fontId="9" type="noConversion"/>
  </si>
  <si>
    <t>단위절사</t>
    <phoneticPr fontId="9" type="noConversion"/>
  </si>
  <si>
    <t>낙찰률적용</t>
    <phoneticPr fontId="9" type="noConversion"/>
  </si>
  <si>
    <t>낙찰률 적용</t>
    <phoneticPr fontId="9" type="noConversion"/>
  </si>
  <si>
    <t>설  계  내  역  서</t>
    <phoneticPr fontId="9" type="noConversion"/>
  </si>
  <si>
    <t>위계약자</t>
    <phoneticPr fontId="9" type="noConversion"/>
  </si>
  <si>
    <t xml:space="preserve"> 주   소 :</t>
    <phoneticPr fontId="9" type="noConversion"/>
  </si>
  <si>
    <t>경기도 과천시 별양상가 3로 5(별양동)</t>
    <phoneticPr fontId="9" type="noConversion"/>
  </si>
  <si>
    <t xml:space="preserve"> 상   호 :</t>
    <phoneticPr fontId="9" type="noConversion"/>
  </si>
  <si>
    <t>㈜ 삼 안</t>
    <phoneticPr fontId="9" type="noConversion"/>
  </si>
  <si>
    <t xml:space="preserve"> 대표자 :</t>
    <phoneticPr fontId="9" type="noConversion"/>
  </si>
  <si>
    <t>최    동    식      (인)</t>
    <phoneticPr fontId="9" type="noConversion"/>
  </si>
  <si>
    <t>세종특별자치시</t>
    <phoneticPr fontId="9" type="noConversion"/>
  </si>
  <si>
    <t>경기도 안양시 동안구 부림로 121</t>
    <phoneticPr fontId="9" type="noConversion"/>
  </si>
  <si>
    <t>㈜ 이 산</t>
    <phoneticPr fontId="9" type="noConversion"/>
  </si>
  <si>
    <t>이    원    찬      (인)</t>
    <phoneticPr fontId="9" type="noConversion"/>
  </si>
  <si>
    <t>충청남도 당진시 고대면 성산로 464</t>
    <phoneticPr fontId="9" type="noConversion"/>
  </si>
  <si>
    <t>㈜ 한맥기술</t>
    <phoneticPr fontId="9" type="noConversion"/>
  </si>
  <si>
    <t>이    경    훈      (인)</t>
    <phoneticPr fontId="9" type="noConversion"/>
  </si>
  <si>
    <t>2025. 06.</t>
    <phoneticPr fontId="9" type="noConversion"/>
  </si>
  <si>
    <t>2025년  6월</t>
    <phoneticPr fontId="9" type="noConversion"/>
  </si>
  <si>
    <t>사후정산</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</si>
</sst>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3">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0_);[Red]\(\$#,##0\)"/>
    <numFmt numFmtId="176" formatCode="_-* #,##0.00_-;&quot;₩&quot;&quot;₩&quot;\-* #,##0.00_-;_-* &quot;-&quot;??_-;_-@_-"/>
    <numFmt numFmtId="177" formatCode="&quot;₩&quot;#,##0;&quot;₩&quot;&quot;₩&quot;&quot;₩&quot;&quot;₩&quot;\-#,##0"/>
    <numFmt numFmtId="178" formatCode="&quot;₩&quot;#,##0;[Red]&quot;₩&quot;&quot;₩&quot;&quot;₩&quot;&quot;₩&quot;\-#,##0"/>
    <numFmt numFmtId="179" formatCode="&quot;₩&quot;#,##0.00;&quot;₩&quot;&quot;₩&quot;&quot;₩&quot;&quot;₩&quot;\-#,##0.00"/>
    <numFmt numFmtId="180" formatCode="#,##0;[Red]&quot;-&quot;#,##0"/>
    <numFmt numFmtId="181" formatCode="_-* #,##0.0_-;\-* #,##0.0_-;_-* &quot;-&quot;??_-;_-@_-"/>
    <numFmt numFmtId="182" formatCode="#,##0.00_ "/>
    <numFmt numFmtId="183" formatCode="0.00000"/>
    <numFmt numFmtId="184" formatCode="0.00000%"/>
    <numFmt numFmtId="185" formatCode="#,##0.0000\ ;\(#,##0.0000\)"/>
    <numFmt numFmtId="186" formatCode="#,##0.0;\(#,##0.0\);\ &quot;-&quot;\ "/>
    <numFmt numFmtId="187" formatCode="#,##0.0000;\(#,##0.0000\);\ &quot;-&quot;\ "/>
    <numFmt numFmtId="188" formatCode="&quot;A$&quot;\ #,##0.0;&quot;$&quot;\-#,##0.0"/>
    <numFmt numFmtId="189" formatCode="#,###\ \ "/>
    <numFmt numFmtId="190" formatCode="&quot;₩&quot;#,##0;&quot;₩&quot;\-#,##0"/>
    <numFmt numFmtId="191" formatCode="&quot;₩&quot;#,##0;[Red]&quot;₩&quot;\-#,##0"/>
    <numFmt numFmtId="192" formatCode="&quot;₩&quot;#,##0.00;&quot;₩&quot;\-#,##0.00"/>
    <numFmt numFmtId="193" formatCode="#,##0_ "/>
    <numFmt numFmtId="194" formatCode="_ * #,##0_ ;_ * &quot;₩&quot;&quot;₩&quot;&quot;₩&quot;\-#,##0_ ;_ * &quot;-&quot;_ ;_ @_ "/>
    <numFmt numFmtId="195" formatCode="_-* #,##0.0_-;\-* #,##0.0_-;_-* &quot;-&quot;_-;_-@_-"/>
    <numFmt numFmtId="196" formatCode="_-* #,##0.00_-;\-* #,##0.00_-;_-* &quot;-&quot;_-;_-@_-"/>
    <numFmt numFmtId="197" formatCode="0.0;[Red]0.0"/>
    <numFmt numFmtId="198" formatCode="0.00;[Red]0.00"/>
    <numFmt numFmtId="199" formatCode="0.0"/>
    <numFmt numFmtId="200" formatCode="#,##0.0_ "/>
    <numFmt numFmtId="201" formatCode="#,##0_);[Red]\(#,##0\)"/>
    <numFmt numFmtId="202" formatCode="0.000;[Red]0.000"/>
    <numFmt numFmtId="203" formatCode="0;[Red]0"/>
    <numFmt numFmtId="204" formatCode="#,##0.000_ "/>
    <numFmt numFmtId="205" formatCode="#."/>
    <numFmt numFmtId="206" formatCode="_-* #,##0_-;&quot;₩&quot;\!\!\-* #,##0_-;_-* &quot;-&quot;_-;_-@_-"/>
    <numFmt numFmtId="207"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
    <numFmt numFmtId="208"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quot;₩&quot;"/>
    <numFmt numFmtId="209" formatCode="#,##0;&quot;-&quot;#,##0"/>
    <numFmt numFmtId="210" formatCode="_ * #,##0_ ;_ * \-#,##0_ ;_ * &quot;-&quot;_ ;_ @_ "/>
    <numFmt numFmtId="211" formatCode="&quot;₩&quot;\$#,##0_);&quot;₩&quot;\(&quot;₩&quot;\$#,##0&quot;₩&quot;\)"/>
    <numFmt numFmtId="212" formatCode="_-[$€-2]* #,##0.00_-;\-[$€-2]* #,##0.00_-;_-[$€-2]* &quot;-&quot;??_-"/>
    <numFmt numFmtId="213" formatCode="_-* #,##0.000_-;\-* #,##0.000_-;_-* &quot;-&quot;_-;_-@_-"/>
    <numFmt numFmtId="214" formatCode="0.000"/>
    <numFmt numFmtId="215" formatCode="0.0_);[Red]\(0.0\)"/>
    <numFmt numFmtId="216" formatCode="_ * #,##0_ ;_ * &quot;₩&quot;&quot;₩&quot;&quot;₩&quot;&quot;₩&quot;\-#,##0_ ;_ * &quot;-&quot;_ ;_ @_ "/>
    <numFmt numFmtId="217" formatCode="0\ &quot;EA&quot;"/>
    <numFmt numFmtId="218" formatCode="0\ &quot;t&quot;"/>
    <numFmt numFmtId="219" formatCode="&quot;(&quot;\ 0.00"/>
    <numFmt numFmtId="220" formatCode="0.00\ &quot;)&quot;"/>
    <numFmt numFmtId="221" formatCode="&quot;[(&quot;\ 0.00"/>
    <numFmt numFmtId="222" formatCode="0.00\ &quot;)]&quot;"/>
    <numFmt numFmtId="223" formatCode="0.000\ &quot;²&quot;"/>
    <numFmt numFmtId="224" formatCode="_ * #,##0_ ;_ * &quot;₩&quot;&quot;₩&quot;&quot;₩&quot;&quot;₩&quot;&quot;₩&quot;\-#,##0_ ;_ * &quot;-&quot;_ ;_ @_ "/>
    <numFmt numFmtId="225" formatCode="&quot;$&quot;#,##0.00_);[Red]\(&quot;$&quot;#,##0.00\)"/>
    <numFmt numFmtId="226" formatCode="&quot;  &quot;@"/>
    <numFmt numFmtId="227" formatCode="&quot;$&quot;#,##0.00"/>
    <numFmt numFmtId="228" formatCode="&quot;$&quot;#,##0.00;;"/>
    <numFmt numFmtId="229" formatCode="&quot;₩&quot;#,##0.00;[Red]&quot;₩&quot;\-#,##0.00"/>
    <numFmt numFmtId="230" formatCode="_*\ ??_-"/>
    <numFmt numFmtId="231" formatCode="#.00"/>
    <numFmt numFmtId="232" formatCode="_ * #,##0_ ;_ * &quot;₩&quot;\!\-#,##0_ ;_ * &quot;-&quot;_ ;_ @_ "/>
    <numFmt numFmtId="233" formatCode="\_x0000_\_x0000__ * #,##0_ ;_ * \-#,##0_ ;_ * &quot;-&quot;_ ;_ @"/>
    <numFmt numFmtId="234" formatCode="\_x0000_\_x0000__ * #,##0.00_ ;_ * \-#,##0.00_ ;_ * &quot;-&quot;??_ ;_ @"/>
    <numFmt numFmtId="235" formatCode="\_x0000_\_x0000__ &quot;₩&quot;* #,##0.00_ ;_ &quot;₩&quot;* &quot;₩&quot;&quot;₩&quot;&quot;₩&quot;&quot;₩&quot;\-#,##0.00_ ;_ &quot;₩&quot;* &quot;-&quot;??_ ;_ @"/>
    <numFmt numFmtId="236" formatCode="\_x0000_\_x0000__ * #,##0.00_ ;_ * &quot;₩&quot;&quot;₩&quot;&quot;₩&quot;&quot;₩&quot;\-#,##0.00_ ;_ * &quot;-&quot;??_ ;_ @"/>
    <numFmt numFmtId="237" formatCode="&quot;$&quot;#,##0.00_);\(&quot;$&quot;#,##0.00\)"/>
    <numFmt numFmtId="238" formatCode="#,##0.00;[Red]&quot;-&quot;#,##0.00"/>
    <numFmt numFmtId="239" formatCode="\&lt;#,##0\&gt;"/>
    <numFmt numFmtId="240" formatCode="_ &quot;₩&quot;* #,##0_ ;_ &quot;₩&quot;* \-#,##0_ ;_ &quot;₩&quot;* &quot;-&quot;_ ;_ @_ "/>
    <numFmt numFmtId="241" formatCode="_ &quot;₩&quot;* #,##0.00_ ;_ &quot;₩&quot;* \-#,##0.00_ ;_ &quot;₩&quot;* &quot;-&quot;??_ ;_ @_ "/>
    <numFmt numFmtId="242" formatCode="_ * #,##0.00_ ;_ * \-#,##0.00_ ;_ * &quot;-&quot;??_ ;_ @_ "/>
    <numFmt numFmtId="243" formatCode="&quot;₩&quot;\!\$#\!\,##0_);[Red]&quot;₩&quot;\!\(&quot;₩&quot;\!\$#\!\,##0&quot;₩&quot;\!\)"/>
    <numFmt numFmtId="244" formatCode="&quot;₩&quot;#,##0.00;[Red]&quot;₩&quot;&quot;₩&quot;\!\-#,##0.00"/>
    <numFmt numFmtId="245" formatCode="mm&quot;월&quot;\ dd&quot;일&quot;"/>
    <numFmt numFmtId="246" formatCode="_-* #,##0_-;\-* #,##0_-;_-* &quot;-&quot;??_-;_-@_-"/>
    <numFmt numFmtId="247" formatCode="#,##0.00_);[Red]\(#,##0.00\)"/>
    <numFmt numFmtId="248" formatCode=";;;"/>
    <numFmt numFmtId="249" formatCode="&quot;₩&quot;#,##0;\!\-&quot;₩&quot;#,##0"/>
    <numFmt numFmtId="250" formatCode="&quot;₩&quot;#,##0;[Red]\!\-&quot;₩&quot;#,##0"/>
    <numFmt numFmtId="251" formatCode="&quot;₩&quot;#,##0.00;\!\-&quot;₩&quot;#,##0.00"/>
    <numFmt numFmtId="252" formatCode="&quot;₩&quot;#,##0.00;[Red]\!\-&quot;₩&quot;#,##0.00"/>
    <numFmt numFmtId="253" formatCode="_(&quot;RM&quot;* #,##0.00_);_(&quot;RM&quot;* \(#,##0.00\);_(&quot;RM&quot;* &quot;-&quot;??_);_(@_)"/>
    <numFmt numFmtId="254" formatCode="&quot;US$&quot;#,##0_);\(&quot;US$&quot;#,##0\)"/>
    <numFmt numFmtId="255" formatCode="0_);\(0\)"/>
    <numFmt numFmtId="256" formatCode="0.0%"/>
    <numFmt numFmtId="257" formatCode="?/?#"/>
    <numFmt numFmtId="258" formatCode="@\ &quot;주임&quot;"/>
    <numFmt numFmtId="259" formatCode="0_ "/>
    <numFmt numFmtId="260" formatCode="#,##0.000"/>
    <numFmt numFmtId="261" formatCode="[Red]#,##0.00"/>
    <numFmt numFmtId="262" formatCode="[Red]#,##0.000"/>
    <numFmt numFmtId="263" formatCode=";\ ;\ ;"/>
    <numFmt numFmtId="264" formatCode="_-* #,##0_-;\!\-* #,##0_-;_-* &quot;-&quot;_-;_-@_-"/>
    <numFmt numFmtId="265" formatCode="#,##0;\-#,##0.00"/>
    <numFmt numFmtId="266" formatCode="#\!\,##0;&quot;₩&quot;\!\-#\!\,##0\!.00"/>
    <numFmt numFmtId="267" formatCode="_ &quot;₩&quot;* #,##0.00_ ;_ &quot;₩&quot;* &quot;₩&quot;&quot;₩&quot;&quot;₩&quot;&quot;₩&quot;&quot;₩&quot;&quot;₩&quot;&quot;₩&quot;&quot;₩&quot;\-#,##0.00_ ;_ &quot;₩&quot;* &quot;-&quot;??_ ;_ @_ "/>
    <numFmt numFmtId="268" formatCode="_-#,##0;\-#,##0;&quot;-&quot;_-;_-@_-"/>
    <numFmt numFmtId="269" formatCode="&quot;US$&quot;#,##0_);[Red]\(&quot;US$&quot;#,##0\)"/>
    <numFmt numFmtId="270" formatCode="#,##0&quot; &quot;;[Red]&quot;△&quot;#,##0&quot; &quot;"/>
    <numFmt numFmtId="271" formatCode="* #,##0&quot; &quot;;[Red]* &quot;△&quot;#,##0&quot; &quot;;* @"/>
    <numFmt numFmtId="272" formatCode="#,##0.####;[Red]&quot;△&quot;#,##0.####"/>
    <numFmt numFmtId="273" formatCode="#,##0.00##;[Red]&quot;△&quot;#,##0.00##"/>
    <numFmt numFmtId="274" formatCode="_-&quot;$&quot;* #,##0_-;\-&quot;$&quot;* #,##0_-;_-&quot;$&quot;* &quot;-&quot;_-;_-@_-"/>
    <numFmt numFmtId="275" formatCode="_-&quot;₩&quot;* #,##0.00_-;\!\-&quot;₩&quot;* #,##0.00_-;_-&quot;₩&quot;* &quot;-&quot;??_-;_-@_-"/>
    <numFmt numFmtId="276" formatCode="%#.00"/>
    <numFmt numFmtId="277" formatCode="#,##0."/>
    <numFmt numFmtId="278" formatCode="_-* #,##0&quot;₩&quot;\ _D_M_-;&quot;₩&quot;\-* #,##0&quot;₩&quot;\ _D_M_-;_-* &quot;-&quot;&quot;₩&quot;\ _D_M_-;_-@_-"/>
    <numFmt numFmtId="279" formatCode="* #,##0.0"/>
    <numFmt numFmtId="280" formatCode="#,##0.00000"/>
    <numFmt numFmtId="281" formatCode="_ * #,##0_ ;_ * &quot;₩&quot;\-#,##0_ ;_ * &quot;-&quot;??_ ;_ @_ "/>
    <numFmt numFmtId="282" formatCode="0.0%;[Red]&quot;△&quot;0.0%"/>
    <numFmt numFmtId="283" formatCode="0.00000000"/>
    <numFmt numFmtId="284" formatCode="_-&quot;S&quot;&quot;₩&quot;\!\ * #,##0_-;&quot;₩&quot;\!\-&quot;S&quot;&quot;₩&quot;\!\ * #,##0_-;_-&quot;S&quot;&quot;₩&quot;\!\ * &quot;-&quot;_-;_-@_-"/>
    <numFmt numFmtId="285" formatCode="_ &quot;₩&quot;* #,##0.00_ ;_ &quot;₩&quot;* &quot;₩&quot;&quot;₩&quot;&quot;₩&quot;&quot;₩&quot;\-#,##0.00_ ;_ &quot;₩&quot;* &quot;-&quot;??_ ;_ @_ "/>
    <numFmt numFmtId="286" formatCode="\$#.00"/>
    <numFmt numFmtId="287" formatCode="\$#."/>
    <numFmt numFmtId="288" formatCode="_-* #,##0.00_-;\!\-* #,##0.00_-;_-* &quot;-&quot;??_-;_-@_-"/>
    <numFmt numFmtId="289" formatCode="###,###,"/>
    <numFmt numFmtId="290" formatCode="\!\$#,##0_);[Red]\!\(\!\$#,##0\!\)"/>
    <numFmt numFmtId="291" formatCode="\!\$#,##0.00_);\!\(\!\$#,##0.00\!\)"/>
    <numFmt numFmtId="292" formatCode="\!\$#,##0.00_);[Red]\!\(\!\$#,##0.00\!\)"/>
    <numFmt numFmtId="293" formatCode="_ &quot;₩&quot;* #,##0.0000000_ ;_ &quot;₩&quot;* &quot;₩&quot;\-#,##0.0000000_ ;_ &quot;₩&quot;* &quot;-&quot;??_ ;_ @_ "/>
    <numFmt numFmtId="294" formatCode="#,##0;[Red]&quot;△&quot;#,##0"/>
    <numFmt numFmtId="295" formatCode="_ * #,##0.000000_ ;_ * &quot;₩&quot;\-#,##0.000000_ ;_ * &quot;-&quot;??_ ;_ @_ "/>
    <numFmt numFmtId="296" formatCode="#,##0.0"/>
    <numFmt numFmtId="297" formatCode="&quot;₩&quot;#,##0.00;&quot;₩&quot;&quot;₩&quot;\-#,##0.00"/>
    <numFmt numFmtId="298" formatCode="&quot;금&quot;0,000&quot;원&quot;"/>
    <numFmt numFmtId="299" formatCode="0.0_ "/>
    <numFmt numFmtId="300" formatCode="0.00_ "/>
    <numFmt numFmtId="301" formatCode="_-* #,##0_-;\-* #,##0_-;_-* &quot;-&quot;?_-;_-@_-"/>
    <numFmt numFmtId="302" formatCode="0.0000000000%"/>
  </numFmts>
  <fonts count="205">
    <font>
      <sz val="11"/>
      <name val="돋움"/>
      <family val="3"/>
      <charset val="129"/>
    </font>
    <font>
      <sz val="11"/>
      <name val="돋움"/>
      <family val="3"/>
      <charset val="129"/>
    </font>
    <font>
      <sz val="12"/>
      <name val="바탕체"/>
      <family val="1"/>
      <charset val="129"/>
    </font>
    <font>
      <b/>
      <sz val="1"/>
      <color indexed="8"/>
      <name val="Courier"/>
      <family val="3"/>
    </font>
    <font>
      <sz val="1"/>
      <color indexed="8"/>
      <name val="Courier"/>
      <family val="3"/>
    </font>
    <font>
      <sz val="10"/>
      <name val="MS Sans Serif"/>
      <family val="2"/>
    </font>
    <font>
      <sz val="11"/>
      <name val="돋움"/>
      <family val="3"/>
      <charset val="129"/>
    </font>
    <font>
      <b/>
      <sz val="12"/>
      <color indexed="16"/>
      <name val="굴림체"/>
      <family val="3"/>
      <charset val="129"/>
    </font>
    <font>
      <sz val="10"/>
      <name val="Arial"/>
      <family val="2"/>
    </font>
    <font>
      <sz val="8"/>
      <name val="돋움"/>
      <family val="3"/>
      <charset val="129"/>
    </font>
    <font>
      <sz val="11"/>
      <name val="굴림체"/>
      <family val="3"/>
      <charset val="129"/>
    </font>
    <font>
      <sz val="9"/>
      <name val="돋움"/>
      <family val="3"/>
      <charset val="129"/>
    </font>
    <font>
      <sz val="10"/>
      <name val="돋움체"/>
      <family val="3"/>
      <charset val="129"/>
    </font>
    <font>
      <sz val="12"/>
      <name val="¹UAAA¼"/>
      <family val="3"/>
      <charset val="129"/>
    </font>
    <font>
      <sz val="8"/>
      <name val="Arial"/>
      <family val="2"/>
    </font>
    <font>
      <b/>
      <sz val="12"/>
      <name val="Arial"/>
      <family val="2"/>
    </font>
    <font>
      <b/>
      <u/>
      <sz val="13"/>
      <name val="굴림체"/>
      <family val="3"/>
      <charset val="129"/>
    </font>
    <font>
      <sz val="12"/>
      <name val="굴림체"/>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0"/>
      <name val="굴림체"/>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0"/>
      <name val="Helv"/>
      <family val="2"/>
    </font>
    <font>
      <sz val="12"/>
      <name val="Arial"/>
      <family val="2"/>
    </font>
    <font>
      <sz val="12"/>
      <color indexed="24"/>
      <name val="Arial"/>
      <family val="2"/>
    </font>
    <font>
      <b/>
      <sz val="12"/>
      <name val="Helv"/>
      <family val="2"/>
    </font>
    <font>
      <b/>
      <sz val="11"/>
      <name val="Helv"/>
      <family val="2"/>
    </font>
    <font>
      <sz val="12"/>
      <name val="Times New Roman"/>
      <family val="1"/>
    </font>
    <font>
      <sz val="1"/>
      <color indexed="0"/>
      <name val="Courier"/>
      <family val="3"/>
    </font>
    <font>
      <sz val="12"/>
      <name val="명조"/>
      <family val="3"/>
      <charset val="129"/>
    </font>
    <font>
      <u/>
      <sz val="12"/>
      <color indexed="36"/>
      <name val="바탕체"/>
      <family val="1"/>
      <charset val="129"/>
    </font>
    <font>
      <sz val="10"/>
      <name val="돋움"/>
      <family val="3"/>
      <charset val="129"/>
    </font>
    <font>
      <sz val="10"/>
      <name val="명조"/>
      <family val="3"/>
      <charset val="129"/>
    </font>
    <font>
      <sz val="11"/>
      <name val="ＤＦ細丸ゴシック体"/>
      <family val="3"/>
      <charset val="128"/>
    </font>
    <font>
      <sz val="10"/>
      <name val="바탕체"/>
      <family val="1"/>
      <charset val="129"/>
    </font>
    <font>
      <i/>
      <outline/>
      <shadow/>
      <u/>
      <sz val="1"/>
      <color indexed="24"/>
      <name val="Courier"/>
      <family val="3"/>
    </font>
    <font>
      <sz val="12"/>
      <name val="ⓒoUAAA¨u"/>
      <family val="1"/>
      <charset val="129"/>
    </font>
    <font>
      <sz val="12"/>
      <name val="¹ÙÅÁÃ¼"/>
      <family val="1"/>
      <charset val="129"/>
    </font>
    <font>
      <sz val="12"/>
      <name val="System"/>
      <family val="2"/>
      <charset val="129"/>
    </font>
    <font>
      <sz val="12"/>
      <name val="견명조"/>
      <family val="1"/>
      <charset val="129"/>
    </font>
    <font>
      <sz val="9"/>
      <name val="돋움체"/>
      <family val="3"/>
      <charset val="129"/>
    </font>
    <font>
      <sz val="10"/>
      <name val="궁서(English)"/>
      <family val="3"/>
      <charset val="129"/>
    </font>
    <font>
      <b/>
      <sz val="11"/>
      <name val="돋움"/>
      <family val="3"/>
      <charset val="129"/>
    </font>
    <font>
      <sz val="10"/>
      <name val="MS Serif"/>
      <family val="1"/>
    </font>
    <font>
      <sz val="10"/>
      <color indexed="16"/>
      <name val="MS Serif"/>
      <family val="1"/>
    </font>
    <font>
      <b/>
      <sz val="18"/>
      <name val="Arial"/>
      <family val="2"/>
    </font>
    <font>
      <sz val="8"/>
      <name val="Helv"/>
      <family val="2"/>
    </font>
    <font>
      <b/>
      <sz val="8"/>
      <color indexed="8"/>
      <name val="Helv"/>
      <family val="2"/>
    </font>
    <font>
      <sz val="8"/>
      <name val="바탕체"/>
      <family val="1"/>
      <charset val="129"/>
    </font>
    <font>
      <sz val="10"/>
      <name val="Times New Roman"/>
      <family val="1"/>
    </font>
    <font>
      <sz val="10"/>
      <name val="¸íÁ¶"/>
      <family val="3"/>
      <charset val="129"/>
    </font>
    <font>
      <sz val="11"/>
      <name val="돋움체"/>
      <family val="3"/>
      <charset val="129"/>
    </font>
    <font>
      <b/>
      <sz val="14"/>
      <color indexed="12"/>
      <name val="바탕체"/>
      <family val="1"/>
      <charset val="129"/>
    </font>
    <font>
      <b/>
      <sz val="12"/>
      <name val="돋움체"/>
      <family val="3"/>
      <charset val="129"/>
    </font>
    <font>
      <b/>
      <sz val="12"/>
      <color indexed="12"/>
      <name val="돋움체"/>
      <family val="3"/>
      <charset val="129"/>
    </font>
    <font>
      <sz val="10"/>
      <color indexed="12"/>
      <name val="굴림체"/>
      <family val="3"/>
      <charset val="129"/>
    </font>
    <font>
      <sz val="9"/>
      <name val="Arial"/>
      <family val="2"/>
    </font>
    <font>
      <b/>
      <sz val="8"/>
      <name val="Arial"/>
      <family val="2"/>
    </font>
    <font>
      <b/>
      <sz val="12"/>
      <name val="바탕체"/>
      <family val="1"/>
      <charset val="129"/>
    </font>
    <font>
      <sz val="10"/>
      <color indexed="9"/>
      <name val="Arial"/>
      <family val="2"/>
    </font>
    <font>
      <b/>
      <sz val="11"/>
      <color indexed="16"/>
      <name val="Arial"/>
      <family val="2"/>
    </font>
    <font>
      <b/>
      <sz val="10"/>
      <color indexed="17"/>
      <name val="Arial"/>
      <family val="2"/>
    </font>
    <font>
      <b/>
      <sz val="9"/>
      <name val="Arial"/>
      <family val="2"/>
    </font>
    <font>
      <b/>
      <i/>
      <sz val="14"/>
      <name val="Times New Roman"/>
      <family val="1"/>
    </font>
    <font>
      <b/>
      <sz val="9"/>
      <color indexed="9"/>
      <name val="Arial"/>
      <family val="2"/>
    </font>
    <font>
      <b/>
      <i/>
      <sz val="12"/>
      <color indexed="16"/>
      <name val="Times New Roman"/>
      <family val="1"/>
    </font>
    <font>
      <b/>
      <sz val="10"/>
      <name val="Arial"/>
      <family val="2"/>
    </font>
    <font>
      <b/>
      <i/>
      <sz val="12"/>
      <name val="Times New Roman"/>
      <family val="1"/>
    </font>
    <font>
      <b/>
      <sz val="16"/>
      <name val="Times New Roman"/>
      <family val="1"/>
    </font>
    <font>
      <b/>
      <sz val="12"/>
      <color indexed="16"/>
      <name val="Arial"/>
      <family val="2"/>
    </font>
    <font>
      <b/>
      <i/>
      <sz val="18"/>
      <color indexed="16"/>
      <name val="Times New Roman"/>
      <family val="1"/>
    </font>
    <font>
      <b/>
      <sz val="8"/>
      <color indexed="32"/>
      <name val="Arial"/>
      <family val="2"/>
    </font>
    <font>
      <sz val="8"/>
      <name val="굴림체"/>
      <family val="3"/>
      <charset val="129"/>
    </font>
    <font>
      <sz val="12"/>
      <name val="돋움체"/>
      <family val="3"/>
      <charset val="129"/>
    </font>
    <font>
      <sz val="11"/>
      <name val="바탕체"/>
      <family val="1"/>
      <charset val="129"/>
    </font>
    <font>
      <sz val="12"/>
      <name val="Courier"/>
      <family val="3"/>
    </font>
    <font>
      <sz val="14"/>
      <name val="뼥?ⓒ"/>
      <family val="3"/>
      <charset val="129"/>
    </font>
    <font>
      <sz val="10"/>
      <name val="바탕"/>
      <family val="1"/>
      <charset val="129"/>
    </font>
    <font>
      <b/>
      <sz val="10"/>
      <name val="바탕체"/>
      <family val="1"/>
      <charset val="129"/>
    </font>
    <font>
      <b/>
      <sz val="18"/>
      <name val="바탕체"/>
      <family val="1"/>
      <charset val="129"/>
    </font>
    <font>
      <sz val="10"/>
      <name val="돋움"/>
      <family val="3"/>
    </font>
    <font>
      <sz val="12"/>
      <name val="_x0001__x0014_¼"/>
      <family val="1"/>
      <charset val="129"/>
    </font>
    <font>
      <b/>
      <sz val="14"/>
      <name val="돋움체"/>
      <family val="3"/>
      <charset val="129"/>
    </font>
    <font>
      <sz val="12"/>
      <name val="견고딕"/>
      <family val="1"/>
      <charset val="129"/>
    </font>
    <font>
      <sz val="9.5"/>
      <name val="굴림"/>
      <family val="3"/>
      <charset val="129"/>
    </font>
    <font>
      <sz val="9"/>
      <name val="굴림체"/>
      <family val="3"/>
      <charset val="129"/>
    </font>
    <font>
      <sz val="12"/>
      <name val="¹UAAA¼"/>
      <family val="1"/>
    </font>
    <font>
      <sz val="12"/>
      <name val="¹UAAA¼"/>
      <family val="3"/>
      <charset val="129"/>
    </font>
    <font>
      <sz val="11"/>
      <name val="µ¸¿ò"/>
      <family val="3"/>
    </font>
    <font>
      <sz val="10"/>
      <name val="μ¸¿oA¼"/>
      <family val="3"/>
      <charset val="129"/>
    </font>
    <font>
      <sz val="11"/>
      <name val="µ¸¿ò"/>
      <family val="3"/>
      <charset val="129"/>
    </font>
    <font>
      <sz val="10"/>
      <name val="±¼¸²A¼"/>
      <family val="3"/>
      <charset val="129"/>
    </font>
    <font>
      <sz val="10"/>
      <name val="±¼¸²Ã¼"/>
      <family val="3"/>
      <charset val="129"/>
    </font>
    <font>
      <sz val="10"/>
      <name val="Univers (WN)"/>
      <family val="2"/>
    </font>
    <font>
      <sz val="7"/>
      <name val="Small Fonts"/>
      <family val="2"/>
    </font>
    <font>
      <sz val="12"/>
      <name val="Helv"/>
      <family val="2"/>
    </font>
    <font>
      <b/>
      <sz val="12"/>
      <name val="Book Antiqua"/>
      <family val="1"/>
    </font>
    <font>
      <sz val="18"/>
      <color indexed="12"/>
      <name val="MS Sans Serif"/>
      <family val="2"/>
    </font>
    <font>
      <b/>
      <sz val="16"/>
      <name val="돋움체"/>
      <family val="3"/>
      <charset val="129"/>
    </font>
    <font>
      <i/>
      <sz val="12"/>
      <name val="굴림체"/>
      <family val="3"/>
      <charset val="129"/>
    </font>
    <font>
      <sz val="10"/>
      <name val="Helv"/>
      <family val="2"/>
    </font>
    <font>
      <sz val="10"/>
      <color indexed="8"/>
      <name val="Arial"/>
      <family val="2"/>
    </font>
    <font>
      <sz val="10"/>
      <name val="Arial Narrow"/>
      <family val="2"/>
    </font>
    <font>
      <sz val="10"/>
      <color indexed="8"/>
      <name val="Helv"/>
      <family val="2"/>
    </font>
    <font>
      <sz val="9"/>
      <name val="바탕체"/>
      <family val="1"/>
      <charset val="129"/>
    </font>
    <font>
      <b/>
      <u/>
      <sz val="16"/>
      <name val="돋움"/>
      <family val="3"/>
      <charset val="129"/>
    </font>
    <font>
      <sz val="9"/>
      <name val="MS Sans Serif"/>
      <family val="2"/>
    </font>
    <font>
      <sz val="12"/>
      <name val="宋体"/>
      <family val="3"/>
      <charset val="129"/>
    </font>
    <font>
      <sz val="9"/>
      <color indexed="10"/>
      <name val="바탕체"/>
      <family val="1"/>
      <charset val="129"/>
    </font>
    <font>
      <u/>
      <sz val="10"/>
      <color indexed="36"/>
      <name val="돋움"/>
      <family val="3"/>
      <charset val="129"/>
    </font>
    <font>
      <sz val="12"/>
      <color indexed="8"/>
      <name val="新細明體"/>
      <family val="1"/>
      <charset val="255"/>
    </font>
    <font>
      <b/>
      <u/>
      <sz val="16"/>
      <name val="굴림체"/>
      <family val="3"/>
      <charset val="129"/>
    </font>
    <font>
      <sz val="11"/>
      <name val="μ¸¿o"/>
      <family val="1"/>
      <charset val="129"/>
    </font>
    <font>
      <sz val="8"/>
      <name val="¹UAAA¼"/>
      <family val="3"/>
      <charset val="129"/>
    </font>
    <font>
      <b/>
      <i/>
      <sz val="11"/>
      <name val="Times New Roman"/>
      <family val="1"/>
    </font>
    <font>
      <b/>
      <i/>
      <sz val="10"/>
      <name val="Times New Roman"/>
      <family val="1"/>
    </font>
    <font>
      <u/>
      <sz val="12"/>
      <color indexed="12"/>
      <name val="바탕체"/>
      <family val="1"/>
      <charset val="129"/>
    </font>
    <font>
      <sz val="12"/>
      <color indexed="8"/>
      <name val="Times New Roman"/>
      <family val="1"/>
    </font>
    <font>
      <sz val="10"/>
      <color indexed="8"/>
      <name val="MS Sans Serif"/>
      <family val="2"/>
    </font>
    <font>
      <sz val="24"/>
      <name val="Courier New"/>
      <family val="3"/>
    </font>
    <font>
      <sz val="10"/>
      <name val="Geneva"/>
      <family val="2"/>
    </font>
    <font>
      <sz val="11"/>
      <name val="맑은 고딕"/>
      <family val="3"/>
      <charset val="129"/>
    </font>
    <font>
      <sz val="12"/>
      <name val="맑은 고딕"/>
      <family val="3"/>
      <charset val="129"/>
    </font>
    <font>
      <b/>
      <sz val="14"/>
      <name val="맑은 고딕"/>
      <family val="3"/>
      <charset val="129"/>
    </font>
    <font>
      <sz val="10"/>
      <name val="맑은 고딕"/>
      <family val="3"/>
      <charset val="129"/>
    </font>
    <font>
      <b/>
      <sz val="10"/>
      <name val="맑은 고딕"/>
      <family val="3"/>
      <charset val="129"/>
    </font>
    <font>
      <sz val="9"/>
      <name val="맑은 고딕"/>
      <family val="3"/>
      <charset val="129"/>
    </font>
    <font>
      <sz val="9"/>
      <color indexed="8"/>
      <name val="맑은 고딕"/>
      <family val="3"/>
      <charset val="129"/>
    </font>
    <font>
      <b/>
      <sz val="9"/>
      <color indexed="8"/>
      <name val="맑은 고딕"/>
      <family val="3"/>
      <charset val="129"/>
    </font>
    <font>
      <b/>
      <sz val="9"/>
      <name val="맑은 고딕"/>
      <family val="3"/>
      <charset val="129"/>
    </font>
    <font>
      <b/>
      <sz val="28"/>
      <name val="맑은 고딕"/>
      <family val="3"/>
      <charset val="129"/>
    </font>
    <font>
      <b/>
      <sz val="16"/>
      <name val="맑은 고딕"/>
      <family val="3"/>
      <charset val="129"/>
    </font>
    <font>
      <b/>
      <sz val="21"/>
      <name val="맑은 고딕"/>
      <family val="3"/>
      <charset val="129"/>
    </font>
    <font>
      <b/>
      <sz val="20"/>
      <name val="맑은 고딕"/>
      <family val="3"/>
      <charset val="129"/>
    </font>
    <font>
      <sz val="14"/>
      <name val="맑은 고딕"/>
      <family val="3"/>
      <charset val="129"/>
    </font>
    <font>
      <sz val="16"/>
      <name val="맑은 고딕"/>
      <family val="3"/>
      <charset val="129"/>
    </font>
    <font>
      <b/>
      <sz val="16"/>
      <color rgb="FF000000"/>
      <name val="맑은 고딕"/>
      <family val="3"/>
      <charset val="129"/>
    </font>
    <font>
      <sz val="9"/>
      <color rgb="FF000000"/>
      <name val="맑은 고딕"/>
      <family val="3"/>
      <charset val="129"/>
    </font>
    <font>
      <b/>
      <sz val="9"/>
      <color rgb="FF000000"/>
      <name val="맑은 고딕"/>
      <family val="3"/>
      <charset val="129"/>
    </font>
    <font>
      <sz val="9"/>
      <name val="굴림"/>
      <family val="3"/>
      <charset val="129"/>
    </font>
    <font>
      <sz val="8"/>
      <color rgb="FF000000"/>
      <name val="굴림"/>
      <family val="3"/>
      <charset val="129"/>
    </font>
    <font>
      <sz val="11"/>
      <name val="바탕"/>
      <family val="1"/>
      <charset val="129"/>
    </font>
    <font>
      <b/>
      <sz val="9"/>
      <name val="돋움"/>
      <family val="3"/>
      <charset val="129"/>
    </font>
    <font>
      <sz val="12"/>
      <name val="굴림"/>
      <family val="3"/>
      <charset val="129"/>
    </font>
    <font>
      <sz val="10"/>
      <color rgb="FF000000"/>
      <name val="굴림"/>
      <family val="3"/>
      <charset val="129"/>
    </font>
    <font>
      <sz val="8"/>
      <name val="맑은 고딕"/>
      <family val="3"/>
      <charset val="129"/>
    </font>
    <font>
      <sz val="10"/>
      <name val="굴림"/>
      <family val="3"/>
      <charset val="129"/>
    </font>
    <font>
      <sz val="10"/>
      <color rgb="FFFF0000"/>
      <name val="굴림"/>
      <family val="3"/>
      <charset val="129"/>
    </font>
    <font>
      <b/>
      <sz val="18"/>
      <name val="굴림"/>
      <family val="3"/>
      <charset val="129"/>
    </font>
    <font>
      <b/>
      <sz val="10"/>
      <color rgb="FF000000"/>
      <name val="굴림"/>
      <family val="3"/>
      <charset val="129"/>
    </font>
    <font>
      <sz val="10"/>
      <color theme="1"/>
      <name val="굴림"/>
      <family val="3"/>
      <charset val="129"/>
    </font>
    <font>
      <sz val="10"/>
      <color rgb="FF0000FF"/>
      <name val="굴림"/>
      <family val="3"/>
      <charset val="129"/>
    </font>
    <font>
      <sz val="12"/>
      <color theme="1"/>
      <name val="맑은 고딕"/>
      <family val="3"/>
      <charset val="129"/>
      <scheme val="minor"/>
    </font>
    <font>
      <b/>
      <sz val="10"/>
      <name val="굴림"/>
      <family val="3"/>
      <charset val="129"/>
    </font>
    <font>
      <b/>
      <sz val="9"/>
      <name val="굴림"/>
      <family val="3"/>
      <charset val="129"/>
    </font>
    <font>
      <b/>
      <sz val="12"/>
      <name val="굴림"/>
      <family val="3"/>
      <charset val="129"/>
    </font>
    <font>
      <sz val="11"/>
      <name val="굴림"/>
      <family val="3"/>
      <charset val="129"/>
    </font>
    <font>
      <b/>
      <sz val="16"/>
      <name val="돋움"/>
      <family val="3"/>
      <charset val="129"/>
    </font>
    <font>
      <b/>
      <sz val="11"/>
      <color theme="1"/>
      <name val="맑은 고딕"/>
      <family val="3"/>
      <charset val="129"/>
      <scheme val="minor"/>
    </font>
    <font>
      <sz val="11"/>
      <color indexed="10"/>
      <name val="굴림"/>
      <family val="3"/>
      <charset val="129"/>
    </font>
    <font>
      <sz val="11"/>
      <color indexed="8"/>
      <name val="굴림"/>
      <family val="3"/>
      <charset val="129"/>
    </font>
    <font>
      <b/>
      <sz val="9"/>
      <color theme="1"/>
      <name val="맑은 고딕"/>
      <family val="3"/>
      <charset val="129"/>
      <scheme val="minor"/>
    </font>
    <font>
      <sz val="11"/>
      <color rgb="FF000000"/>
      <name val="굴림"/>
      <family val="3"/>
      <charset val="129"/>
    </font>
    <font>
      <b/>
      <sz val="11"/>
      <color rgb="FF000000"/>
      <name val="굴림"/>
      <family val="3"/>
      <charset val="129"/>
    </font>
    <font>
      <b/>
      <sz val="9"/>
      <color rgb="FF0070C0"/>
      <name val="굴림"/>
      <family val="3"/>
      <charset val="129"/>
    </font>
    <font>
      <b/>
      <sz val="10"/>
      <color theme="1"/>
      <name val="굴림"/>
      <family val="3"/>
      <charset val="129"/>
    </font>
    <font>
      <b/>
      <sz val="9"/>
      <name val="맑은 고딕"/>
      <family val="3"/>
      <charset val="129"/>
      <scheme val="major"/>
    </font>
    <font>
      <sz val="12"/>
      <name val="돋움"/>
      <family val="3"/>
      <charset val="129"/>
    </font>
    <font>
      <sz val="9"/>
      <name val="맑은 고딕"/>
      <family val="3"/>
      <charset val="129"/>
      <scheme val="major"/>
    </font>
    <font>
      <sz val="9"/>
      <color rgb="FFFF0000"/>
      <name val="맑은 고딕"/>
      <family val="3"/>
      <charset val="129"/>
      <scheme val="major"/>
    </font>
    <font>
      <sz val="11"/>
      <color theme="1"/>
      <name val="맑은 고딕"/>
      <family val="3"/>
      <charset val="129"/>
      <scheme val="minor"/>
    </font>
    <font>
      <sz val="6"/>
      <color indexed="8"/>
      <name val="맑은 고딕"/>
      <family val="3"/>
      <charset val="129"/>
    </font>
    <font>
      <sz val="8"/>
      <name val="바탕"/>
      <family val="1"/>
      <charset val="129"/>
    </font>
    <font>
      <vertAlign val="superscript"/>
      <sz val="9"/>
      <name val="맑은 고딕"/>
      <family val="3"/>
      <charset val="129"/>
      <scheme val="major"/>
    </font>
    <font>
      <sz val="9"/>
      <color indexed="8"/>
      <name val="맑은 고딕"/>
      <family val="3"/>
      <charset val="129"/>
      <scheme val="major"/>
    </font>
    <font>
      <sz val="18"/>
      <name val="굴림"/>
      <family val="3"/>
      <charset val="129"/>
    </font>
    <font>
      <b/>
      <sz val="8"/>
      <name val="맑은 고딕"/>
      <family val="3"/>
      <charset val="129"/>
    </font>
    <font>
      <b/>
      <sz val="10"/>
      <name val="맑은 고딕"/>
      <family val="3"/>
      <charset val="129"/>
      <scheme val="major"/>
    </font>
    <font>
      <sz val="10"/>
      <name val="맑은 고딕"/>
      <family val="3"/>
      <charset val="129"/>
      <scheme val="major"/>
    </font>
    <font>
      <sz val="10"/>
      <color indexed="8"/>
      <name val="맑은 고딕"/>
      <family val="3"/>
      <charset val="129"/>
    </font>
    <font>
      <b/>
      <sz val="10"/>
      <color rgb="FFFFFF00"/>
      <name val="굴림"/>
      <family val="3"/>
      <charset val="129"/>
    </font>
    <font>
      <sz val="12"/>
      <name val="맑은 고딕"/>
      <family val="3"/>
      <charset val="129"/>
      <scheme val="major"/>
    </font>
    <font>
      <sz val="11"/>
      <name val="맑은 고딕"/>
      <family val="3"/>
      <charset val="129"/>
      <scheme val="major"/>
    </font>
    <font>
      <b/>
      <sz val="30"/>
      <name val="맑은 고딕"/>
      <family val="3"/>
      <charset val="129"/>
      <scheme val="major"/>
    </font>
    <font>
      <b/>
      <sz val="20"/>
      <name val="맑은 고딕"/>
      <family val="3"/>
      <charset val="129"/>
      <scheme val="major"/>
    </font>
    <font>
      <b/>
      <sz val="12"/>
      <name val="맑은 고딕"/>
      <family val="3"/>
      <charset val="129"/>
      <scheme val="major"/>
    </font>
    <font>
      <b/>
      <sz val="14"/>
      <name val="맑은 고딕"/>
      <family val="3"/>
      <charset val="129"/>
      <scheme val="major"/>
    </font>
    <font>
      <sz val="14"/>
      <name val="맑은 고딕"/>
      <family val="3"/>
      <charset val="129"/>
      <scheme val="major"/>
    </font>
    <font>
      <b/>
      <sz val="14"/>
      <color indexed="8"/>
      <name val="맑은 고딕"/>
      <family val="3"/>
      <charset val="129"/>
      <scheme val="major"/>
    </font>
    <font>
      <sz val="16"/>
      <name val="맑은 고딕"/>
      <family val="3"/>
      <charset val="129"/>
      <scheme val="major"/>
    </font>
    <font>
      <b/>
      <sz val="26"/>
      <name val="맑은 고딕"/>
      <family val="3"/>
      <charset val="129"/>
      <scheme val="major"/>
    </font>
  </fonts>
  <fills count="4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22"/>
        <bgColor indexed="64"/>
      </patternFill>
    </fill>
    <fill>
      <patternFill patternType="solid">
        <fgColor indexed="15"/>
        <bgColor indexed="64"/>
      </patternFill>
    </fill>
    <fill>
      <patternFill patternType="solid">
        <fgColor indexed="37"/>
        <bgColor indexed="64"/>
      </patternFill>
    </fill>
    <fill>
      <patternFill patternType="solid">
        <fgColor indexed="26"/>
        <bgColor indexed="64"/>
      </patternFill>
    </fill>
    <fill>
      <patternFill patternType="solid">
        <fgColor indexed="16"/>
        <bgColor indexed="64"/>
      </patternFill>
    </fill>
    <fill>
      <patternFill patternType="gray0625">
        <fgColor indexed="11"/>
        <bgColor indexed="15"/>
      </patternFill>
    </fill>
    <fill>
      <patternFill patternType="solid">
        <fgColor indexed="41"/>
        <bgColor indexed="64"/>
      </patternFill>
    </fill>
    <fill>
      <patternFill patternType="solid">
        <fgColor indexed="58"/>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4" tint="0.79998168889431442"/>
        <bgColor indexed="64"/>
      </patternFill>
    </fill>
    <fill>
      <patternFill patternType="solid">
        <fgColor theme="0"/>
        <bgColor indexed="64"/>
      </patternFill>
    </fill>
    <fill>
      <patternFill patternType="solid">
        <fgColor rgb="FFC0C0C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8" tint="0.79998168889431442"/>
        <bgColor indexed="64"/>
      </patternFill>
    </fill>
  </fills>
  <borders count="263">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bottom style="hair">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double">
        <color indexed="64"/>
      </top>
      <bottom/>
      <diagonal/>
    </border>
    <border>
      <left style="thick">
        <color indexed="51"/>
      </left>
      <right/>
      <top style="thick">
        <color indexed="51"/>
      </top>
      <bottom style="thick">
        <color indexed="51"/>
      </bottom>
      <diagonal/>
    </border>
    <border>
      <left style="thick">
        <color indexed="9"/>
      </left>
      <right/>
      <top style="thick">
        <color indexed="9"/>
      </top>
      <bottom style="thick">
        <color indexed="23"/>
      </bottom>
      <diagonal/>
    </border>
    <border>
      <left/>
      <right style="thin">
        <color indexed="64"/>
      </right>
      <top style="thin">
        <color indexed="64"/>
      </top>
      <bottom/>
      <diagonal/>
    </border>
    <border>
      <left/>
      <right/>
      <top style="double">
        <color indexed="64"/>
      </top>
      <bottom style="double">
        <color indexed="64"/>
      </bottom>
      <diagonal/>
    </border>
    <border>
      <left style="thin">
        <color indexed="23"/>
      </left>
      <right style="thin">
        <color indexed="9"/>
      </right>
      <top style="thin">
        <color indexed="23"/>
      </top>
      <bottom/>
      <diagonal/>
    </border>
    <border>
      <left style="thin">
        <color indexed="23"/>
      </left>
      <right style="thin">
        <color indexed="23"/>
      </right>
      <top style="thin">
        <color indexed="23"/>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9"/>
      </right>
      <top style="thin">
        <color indexed="9"/>
      </top>
      <bottom style="thin">
        <color indexed="23"/>
      </bottom>
      <diagonal/>
    </border>
    <border>
      <left style="thick">
        <color indexed="64"/>
      </left>
      <right style="thick">
        <color indexed="64"/>
      </right>
      <top style="thick">
        <color indexed="64"/>
      </top>
      <bottom style="thick">
        <color indexed="6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23"/>
      </left>
      <right style="thin">
        <color indexed="9"/>
      </right>
      <top style="thin">
        <color indexed="23"/>
      </top>
      <bottom style="thin">
        <color indexed="9"/>
      </bottom>
      <diagonal/>
    </border>
    <border>
      <left/>
      <right/>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hair">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10"/>
      </left>
      <right/>
      <top/>
      <bottom/>
      <diagonal/>
    </border>
    <border>
      <left style="hair">
        <color indexed="64"/>
      </left>
      <right style="hair">
        <color indexed="64"/>
      </right>
      <top style="hair">
        <color indexed="64"/>
      </top>
      <bottom style="thin">
        <color indexed="64"/>
      </bottom>
      <diagonal/>
    </border>
    <border>
      <left style="thin">
        <color indexed="8"/>
      </left>
      <right/>
      <top/>
      <bottom/>
      <diagonal/>
    </border>
    <border>
      <left style="thin">
        <color indexed="64"/>
      </left>
      <right/>
      <top/>
      <bottom/>
      <diagonal/>
    </border>
    <border>
      <left style="thin">
        <color indexed="64"/>
      </left>
      <right style="thin">
        <color indexed="12"/>
      </right>
      <top/>
      <bottom/>
      <diagonal/>
    </border>
    <border>
      <left/>
      <right style="hair">
        <color indexed="64"/>
      </right>
      <top/>
      <bottom style="hair">
        <color indexed="64"/>
      </bottom>
      <diagonal/>
    </border>
    <border>
      <left/>
      <right/>
      <top/>
      <bottom style="medium">
        <color indexed="9"/>
      </bottom>
      <diagonal/>
    </border>
    <border>
      <left style="thin">
        <color indexed="64"/>
      </left>
      <right style="thin">
        <color indexed="64"/>
      </right>
      <top/>
      <bottom style="thin">
        <color indexed="64"/>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double">
        <color indexed="52"/>
      </bottom>
      <diagonal/>
    </border>
    <border>
      <left/>
      <right/>
      <top/>
      <bottom style="thin">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thin">
        <color indexed="64"/>
      </top>
      <bottom style="double">
        <color indexed="64"/>
      </bottom>
      <diagonal/>
    </border>
    <border>
      <left style="thin">
        <color indexed="64"/>
      </left>
      <right/>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style="thin">
        <color indexed="64"/>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right style="medium">
        <color indexed="64"/>
      </right>
      <top style="medium">
        <color indexed="64"/>
      </top>
      <bottom style="thin">
        <color auto="1"/>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indexed="64"/>
      </top>
      <bottom style="hair">
        <color indexed="64"/>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style="hair">
        <color auto="1"/>
      </right>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hair">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right style="hair">
        <color indexed="64"/>
      </right>
      <top style="double">
        <color indexed="64"/>
      </top>
      <bottom style="hair">
        <color indexed="64"/>
      </bottom>
      <diagonal/>
    </border>
    <border>
      <left style="medium">
        <color indexed="64"/>
      </left>
      <right style="hair">
        <color indexed="64"/>
      </right>
      <top/>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medium">
        <color indexed="64"/>
      </left>
      <right style="hair">
        <color indexed="64"/>
      </right>
      <top style="thin">
        <color indexed="64"/>
      </top>
      <bottom/>
      <diagonal/>
    </border>
    <border>
      <left/>
      <right style="hair">
        <color indexed="64"/>
      </right>
      <top style="thin">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thin">
        <color indexed="64"/>
      </left>
      <right style="medium">
        <color indexed="64"/>
      </right>
      <top style="thin">
        <color indexed="64"/>
      </top>
      <bottom/>
      <diagonal/>
    </border>
    <border>
      <left style="thin">
        <color auto="1"/>
      </left>
      <right style="thin">
        <color indexed="64"/>
      </right>
      <top style="medium">
        <color indexed="64"/>
      </top>
      <bottom/>
      <diagonal/>
    </border>
    <border>
      <left style="thin">
        <color auto="1"/>
      </left>
      <right style="thin">
        <color indexed="64"/>
      </right>
      <top/>
      <bottom/>
      <diagonal/>
    </border>
    <border>
      <left style="thin">
        <color auto="1"/>
      </left>
      <right style="thin">
        <color indexed="64"/>
      </right>
      <top/>
      <bottom style="double">
        <color indexed="64"/>
      </bottom>
      <diagonal/>
    </border>
    <border>
      <left style="thin">
        <color indexed="64"/>
      </left>
      <right/>
      <top style="double">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medium">
        <color indexed="64"/>
      </bottom>
      <diagonal/>
    </border>
    <border>
      <left style="hair">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style="hair">
        <color indexed="64"/>
      </right>
      <top style="medium">
        <color indexed="64"/>
      </top>
      <bottom style="hair">
        <color indexed="8"/>
      </bottom>
      <diagonal/>
    </border>
    <border>
      <left style="hair">
        <color indexed="64"/>
      </left>
      <right style="hair">
        <color indexed="64"/>
      </right>
      <top style="medium">
        <color indexed="64"/>
      </top>
      <bottom style="hair">
        <color indexed="8"/>
      </bottom>
      <diagonal/>
    </border>
    <border>
      <left style="hair">
        <color indexed="64"/>
      </left>
      <right style="medium">
        <color indexed="64"/>
      </right>
      <top style="medium">
        <color indexed="64"/>
      </top>
      <bottom style="hair">
        <color indexed="8"/>
      </bottom>
      <diagonal/>
    </border>
    <border>
      <left style="medium">
        <color indexed="64"/>
      </left>
      <right style="hair">
        <color indexed="64"/>
      </right>
      <top style="hair">
        <color indexed="8"/>
      </top>
      <bottom style="thin">
        <color indexed="64"/>
      </bottom>
      <diagonal/>
    </border>
    <border>
      <left style="hair">
        <color indexed="64"/>
      </left>
      <right style="medium">
        <color indexed="64"/>
      </right>
      <top style="hair">
        <color indexed="64"/>
      </top>
      <bottom style="hair">
        <color indexed="64"/>
      </bottom>
      <diagonal/>
    </border>
    <border>
      <left style="medium">
        <color indexed="64"/>
      </left>
      <right/>
      <top style="thin">
        <color indexed="64"/>
      </top>
      <bottom style="hair">
        <color indexed="64"/>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diagonal/>
    </border>
    <border>
      <left style="medium">
        <color auto="1"/>
      </left>
      <right/>
      <top style="hair">
        <color auto="1"/>
      </top>
      <bottom style="hair">
        <color auto="1"/>
      </bottom>
      <diagonal/>
    </border>
    <border>
      <left/>
      <right style="hair">
        <color auto="1"/>
      </right>
      <top style="hair">
        <color auto="1"/>
      </top>
      <bottom style="hair">
        <color auto="1"/>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right style="medium">
        <color indexed="64"/>
      </right>
      <top style="thin">
        <color indexed="64"/>
      </top>
      <bottom style="hair">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hair">
        <color auto="1"/>
      </left>
      <right style="hair">
        <color auto="1"/>
      </right>
      <top style="hair">
        <color auto="1"/>
      </top>
      <bottom style="hair">
        <color auto="1"/>
      </bottom>
      <diagonal/>
    </border>
    <border>
      <left/>
      <right style="hair">
        <color indexed="64"/>
      </right>
      <top/>
      <bottom/>
      <diagonal/>
    </border>
    <border>
      <left/>
      <right style="hair">
        <color indexed="64"/>
      </right>
      <top style="thin">
        <color indexed="64"/>
      </top>
      <bottom/>
      <diagonal/>
    </border>
    <border>
      <left style="hair">
        <color indexed="64"/>
      </left>
      <right/>
      <top style="thin">
        <color indexed="64"/>
      </top>
      <bottom/>
      <diagonal/>
    </border>
    <border>
      <left style="medium">
        <color indexed="64"/>
      </left>
      <right style="hair">
        <color indexed="64"/>
      </right>
      <top style="hair">
        <color auto="1"/>
      </top>
      <bottom style="hair">
        <color auto="1"/>
      </bottom>
      <diagonal/>
    </border>
    <border>
      <left style="hair">
        <color indexed="64"/>
      </left>
      <right style="medium">
        <color indexed="64"/>
      </right>
      <top style="hair">
        <color auto="1"/>
      </top>
      <bottom style="hair">
        <color auto="1"/>
      </bottom>
      <diagonal/>
    </border>
    <border>
      <left/>
      <right style="hair">
        <color auto="1"/>
      </right>
      <top style="hair">
        <color auto="1"/>
      </top>
      <bottom style="thin">
        <color indexed="64"/>
      </bottom>
      <diagonal/>
    </border>
    <border>
      <left style="hair">
        <color auto="1"/>
      </left>
      <right style="thin">
        <color auto="1"/>
      </right>
      <top style="hair">
        <color auto="1"/>
      </top>
      <bottom style="hair">
        <color auto="1"/>
      </bottom>
      <diagonal/>
    </border>
    <border>
      <left style="hair">
        <color auto="1"/>
      </left>
      <right/>
      <top style="hair">
        <color auto="1"/>
      </top>
      <bottom style="hair">
        <color auto="1"/>
      </bottom>
      <diagonal/>
    </border>
    <border>
      <left/>
      <right/>
      <top style="medium">
        <color indexed="64"/>
      </top>
      <bottom/>
      <diagonal/>
    </border>
    <border>
      <left/>
      <right style="thin">
        <color indexed="64"/>
      </right>
      <top/>
      <bottom style="hair">
        <color indexed="64"/>
      </bottom>
      <diagonal/>
    </border>
    <border>
      <left/>
      <right style="medium">
        <color indexed="64"/>
      </right>
      <top/>
      <bottom style="hair">
        <color indexed="64"/>
      </bottom>
      <diagonal/>
    </border>
    <border>
      <left/>
      <right style="medium">
        <color indexed="64"/>
      </right>
      <top style="hair">
        <color indexed="64"/>
      </top>
      <bottom style="thin">
        <color indexed="64"/>
      </bottom>
      <diagonal/>
    </border>
    <border>
      <left style="hair">
        <color auto="1"/>
      </left>
      <right style="thin">
        <color auto="1"/>
      </right>
      <top style="hair">
        <color auto="1"/>
      </top>
      <bottom style="thin">
        <color indexed="64"/>
      </bottom>
      <diagonal/>
    </border>
    <border>
      <left style="thin">
        <color indexed="64"/>
      </left>
      <right style="hair">
        <color indexed="64"/>
      </right>
      <top style="thin">
        <color indexed="64"/>
      </top>
      <bottom style="medium">
        <color indexed="64"/>
      </bottom>
      <diagonal/>
    </border>
    <border>
      <left style="medium">
        <color auto="1"/>
      </left>
      <right style="hair">
        <color auto="1"/>
      </right>
      <top/>
      <bottom style="medium">
        <color auto="1"/>
      </bottom>
      <diagonal/>
    </border>
    <border>
      <left style="hair">
        <color auto="1"/>
      </left>
      <right/>
      <top/>
      <bottom style="medium">
        <color auto="1"/>
      </bottom>
      <diagonal/>
    </border>
    <border>
      <left style="hair">
        <color auto="1"/>
      </left>
      <right/>
      <top/>
      <bottom/>
      <diagonal/>
    </border>
    <border>
      <left style="thin">
        <color indexed="64"/>
      </left>
      <right style="hair">
        <color indexed="64"/>
      </right>
      <top style="thin">
        <color indexed="64"/>
      </top>
      <bottom/>
      <diagonal/>
    </border>
    <border>
      <left/>
      <right style="thin">
        <color indexed="64"/>
      </right>
      <top style="thin">
        <color indexed="64"/>
      </top>
      <bottom/>
      <diagonal/>
    </border>
    <border>
      <left style="thin">
        <color indexed="64"/>
      </left>
      <right style="hair">
        <color indexed="64"/>
      </right>
      <top/>
      <bottom/>
      <diagonal/>
    </border>
    <border>
      <left/>
      <right style="thin">
        <color indexed="64"/>
      </right>
      <top/>
      <bottom style="medium">
        <color auto="1"/>
      </bottom>
      <diagonal/>
    </border>
    <border>
      <left style="thin">
        <color indexed="64"/>
      </left>
      <right style="medium">
        <color auto="1"/>
      </right>
      <top/>
      <bottom style="medium">
        <color auto="1"/>
      </bottom>
      <diagonal/>
    </border>
    <border>
      <left style="thin">
        <color indexed="64"/>
      </left>
      <right/>
      <top/>
      <bottom style="medium">
        <color auto="1"/>
      </bottom>
      <diagonal/>
    </border>
    <border>
      <left style="dotted">
        <color auto="1"/>
      </left>
      <right/>
      <top/>
      <bottom/>
      <diagonal/>
    </border>
    <border>
      <left style="dotted">
        <color auto="1"/>
      </left>
      <right/>
      <top style="medium">
        <color auto="1"/>
      </top>
      <bottom/>
      <diagonal/>
    </border>
    <border>
      <left/>
      <right style="medium">
        <color auto="1"/>
      </right>
      <top style="medium">
        <color auto="1"/>
      </top>
      <bottom/>
      <diagonal/>
    </border>
    <border>
      <left style="dotted">
        <color auto="1"/>
      </left>
      <right/>
      <top/>
      <bottom style="medium">
        <color auto="1"/>
      </bottom>
      <diagonal/>
    </border>
    <border>
      <left style="thin">
        <color indexed="64"/>
      </left>
      <right/>
      <top style="hair">
        <color indexed="64"/>
      </top>
      <bottom style="hair">
        <color indexed="64"/>
      </bottom>
      <diagonal/>
    </border>
    <border>
      <left style="thin">
        <color auto="1"/>
      </left>
      <right style="hair">
        <color auto="1"/>
      </right>
      <top style="hair">
        <color auto="1"/>
      </top>
      <bottom style="hair">
        <color auto="1"/>
      </bottom>
      <diagonal/>
    </border>
    <border>
      <left style="thin">
        <color indexed="64"/>
      </left>
      <right style="medium">
        <color indexed="64"/>
      </right>
      <top style="medium">
        <color indexed="64"/>
      </top>
      <bottom/>
      <diagonal/>
    </border>
    <border>
      <left style="thin">
        <color indexed="64"/>
      </left>
      <right style="medium">
        <color indexed="64"/>
      </right>
      <top/>
      <bottom style="double">
        <color indexed="64"/>
      </bottom>
      <diagonal/>
    </border>
    <border>
      <left style="thin">
        <color indexed="64"/>
      </left>
      <right style="hair">
        <color indexed="64"/>
      </right>
      <top/>
      <bottom style="medium">
        <color indexed="64"/>
      </bottom>
      <diagonal/>
    </border>
    <border>
      <left style="thin">
        <color auto="1"/>
      </left>
      <right/>
      <top/>
      <bottom/>
      <diagonal/>
    </border>
    <border>
      <left/>
      <right style="medium">
        <color auto="1"/>
      </right>
      <top style="medium">
        <color indexed="64"/>
      </top>
      <bottom style="medium">
        <color indexed="64"/>
      </bottom>
      <diagonal/>
    </border>
    <border>
      <left style="medium">
        <color indexed="64"/>
      </left>
      <right style="thin">
        <color indexed="64"/>
      </right>
      <top style="medium">
        <color indexed="64"/>
      </top>
      <bottom style="medium">
        <color auto="1"/>
      </bottom>
      <diagonal/>
    </border>
    <border>
      <left style="thin">
        <color indexed="64"/>
      </left>
      <right style="thin">
        <color indexed="64"/>
      </right>
      <top style="medium">
        <color indexed="64"/>
      </top>
      <bottom style="medium">
        <color auto="1"/>
      </bottom>
      <diagonal/>
    </border>
    <border>
      <left style="medium">
        <color indexed="64"/>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top style="hair">
        <color auto="1"/>
      </top>
      <bottom style="medium">
        <color indexed="64"/>
      </bottom>
      <diagonal/>
    </border>
    <border>
      <left/>
      <right style="medium">
        <color indexed="64"/>
      </right>
      <top style="hair">
        <color auto="1"/>
      </top>
      <bottom style="hair">
        <color auto="1"/>
      </bottom>
      <diagonal/>
    </border>
    <border>
      <left/>
      <right style="medium">
        <color indexed="64"/>
      </right>
      <top style="medium">
        <color indexed="64"/>
      </top>
      <bottom style="hair">
        <color indexed="64"/>
      </bottom>
      <diagonal/>
    </border>
    <border>
      <left style="hair">
        <color auto="1"/>
      </left>
      <right/>
      <top style="medium">
        <color indexed="64"/>
      </top>
      <bottom style="medium">
        <color indexed="64"/>
      </bottom>
      <diagonal/>
    </border>
    <border>
      <left/>
      <right/>
      <top style="medium">
        <color indexed="64"/>
      </top>
      <bottom style="hair">
        <color auto="1"/>
      </bottom>
      <diagonal/>
    </border>
    <border>
      <left/>
      <right style="thin">
        <color indexed="64"/>
      </right>
      <top style="medium">
        <color indexed="64"/>
      </top>
      <bottom style="medium">
        <color indexed="64"/>
      </bottom>
      <diagonal/>
    </border>
    <border>
      <left style="medium">
        <color indexed="64"/>
      </left>
      <right style="thin">
        <color indexed="64"/>
      </right>
      <top style="hair">
        <color auto="1"/>
      </top>
      <bottom style="hair">
        <color auto="1"/>
      </bottom>
      <diagonal/>
    </border>
    <border>
      <left style="medium">
        <color indexed="64"/>
      </left>
      <right/>
      <top style="medium">
        <color auto="1"/>
      </top>
      <bottom style="hair">
        <color indexed="64"/>
      </bottom>
      <diagonal/>
    </border>
    <border>
      <left/>
      <right style="thin">
        <color indexed="64"/>
      </right>
      <top style="medium">
        <color auto="1"/>
      </top>
      <bottom style="hair">
        <color indexed="64"/>
      </bottom>
      <diagonal/>
    </border>
    <border>
      <left style="hair">
        <color auto="1"/>
      </left>
      <right style="medium">
        <color indexed="64"/>
      </right>
      <top style="hair">
        <color auto="1"/>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hair">
        <color indexed="64"/>
      </bottom>
      <diagonal/>
    </border>
    <border>
      <left style="thin">
        <color indexed="64"/>
      </left>
      <right style="thin">
        <color indexed="64"/>
      </right>
      <top style="hair">
        <color indexed="64"/>
      </top>
      <bottom/>
      <diagonal/>
    </border>
    <border>
      <left/>
      <right style="medium">
        <color indexed="64"/>
      </right>
      <top style="hair">
        <color auto="1"/>
      </top>
      <bottom/>
      <diagonal/>
    </border>
    <border>
      <left style="hair">
        <color auto="1"/>
      </left>
      <right style="hair">
        <color auto="1"/>
      </right>
      <top/>
      <bottom style="medium">
        <color indexed="64"/>
      </bottom>
      <diagonal/>
    </border>
    <border>
      <left style="thin">
        <color indexed="64"/>
      </left>
      <right style="thin">
        <color indexed="64"/>
      </right>
      <top/>
      <bottom style="medium">
        <color auto="1"/>
      </bottom>
      <diagonal/>
    </border>
    <border>
      <left/>
      <right style="thin">
        <color indexed="64"/>
      </right>
      <top/>
      <bottom style="medium">
        <color indexed="64"/>
      </bottom>
      <diagonal/>
    </border>
    <border>
      <left style="medium">
        <color indexed="64"/>
      </left>
      <right style="hair">
        <color auto="1"/>
      </right>
      <top/>
      <bottom style="medium">
        <color indexed="64"/>
      </bottom>
      <diagonal/>
    </border>
    <border>
      <left style="hair">
        <color auto="1"/>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hair">
        <color indexed="64"/>
      </right>
      <top style="thin">
        <color indexed="64"/>
      </top>
      <bottom style="medium">
        <color indexed="64"/>
      </bottom>
      <diagonal/>
    </border>
    <border>
      <left/>
      <right style="medium">
        <color indexed="64"/>
      </right>
      <top style="double">
        <color indexed="64"/>
      </top>
      <bottom style="hair">
        <color indexed="64"/>
      </bottom>
      <diagonal/>
    </border>
    <border>
      <left/>
      <right style="thin">
        <color indexed="64"/>
      </right>
      <top style="hair">
        <color indexed="64"/>
      </top>
      <bottom style="thin">
        <color indexed="64"/>
      </bottom>
      <diagonal/>
    </border>
    <border>
      <left style="hair">
        <color indexed="64"/>
      </left>
      <right style="thin">
        <color indexed="64"/>
      </right>
      <top style="thin">
        <color indexed="64"/>
      </top>
      <bottom style="medium">
        <color indexed="64"/>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right style="thin">
        <color indexed="64"/>
      </right>
      <top style="double">
        <color indexed="64"/>
      </top>
      <bottom style="hair">
        <color indexed="64"/>
      </bottom>
      <diagonal/>
    </border>
    <border>
      <left/>
      <right style="thin">
        <color auto="1"/>
      </right>
      <top style="hair">
        <color auto="1"/>
      </top>
      <bottom/>
      <diagonal/>
    </border>
    <border>
      <left style="medium">
        <color indexed="64"/>
      </left>
      <right style="thin">
        <color indexed="64"/>
      </right>
      <top style="double">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hair">
        <color indexed="64"/>
      </right>
      <top style="thin">
        <color indexed="64"/>
      </top>
      <bottom style="double">
        <color indexed="64"/>
      </bottom>
      <diagonal/>
    </border>
    <border>
      <left style="hair">
        <color indexed="64"/>
      </left>
      <right style="medium">
        <color indexed="64"/>
      </right>
      <top style="thin">
        <color indexed="64"/>
      </top>
      <bottom style="double">
        <color indexed="64"/>
      </bottom>
      <diagonal/>
    </border>
    <border>
      <left style="hair">
        <color indexed="64"/>
      </left>
      <right style="hair">
        <color indexed="64"/>
      </right>
      <top style="hair">
        <color indexed="8"/>
      </top>
      <bottom style="thin">
        <color indexed="64"/>
      </bottom>
      <diagonal/>
    </border>
    <border>
      <left style="hair">
        <color indexed="64"/>
      </left>
      <right style="medium">
        <color indexed="64"/>
      </right>
      <top style="hair">
        <color indexed="8"/>
      </top>
      <bottom style="thin">
        <color indexed="64"/>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indexed="64"/>
      </left>
      <right style="medium">
        <color indexed="64"/>
      </right>
      <top style="hair">
        <color indexed="64"/>
      </top>
      <bottom/>
      <diagonal/>
    </border>
    <border>
      <left style="thin">
        <color auto="1"/>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auto="1"/>
      </right>
      <top style="hair">
        <color auto="1"/>
      </top>
      <bottom style="thin">
        <color indexed="64"/>
      </bottom>
      <diagonal/>
    </border>
    <border>
      <left style="thin">
        <color indexed="64"/>
      </left>
      <right style="hair">
        <color indexed="64"/>
      </right>
      <top style="double">
        <color indexed="64"/>
      </top>
      <bottom style="hair">
        <color indexed="64"/>
      </bottom>
      <diagonal/>
    </border>
    <border>
      <left/>
      <right style="thin">
        <color indexed="64"/>
      </right>
      <top style="hair">
        <color indexed="64"/>
      </top>
      <bottom style="hair">
        <color indexed="64"/>
      </bottom>
      <diagonal/>
    </border>
    <border>
      <left style="thin">
        <color auto="1"/>
      </left>
      <right/>
      <top style="thin">
        <color auto="1"/>
      </top>
      <bottom style="hair">
        <color indexed="64"/>
      </bottom>
      <diagonal/>
    </border>
    <border>
      <left style="thin">
        <color indexed="64"/>
      </left>
      <right style="hair">
        <color indexed="64"/>
      </right>
      <top style="thin">
        <color indexed="64"/>
      </top>
      <bottom style="hair">
        <color indexed="8"/>
      </bottom>
      <diagonal/>
    </border>
    <border>
      <left style="hair">
        <color indexed="64"/>
      </left>
      <right style="hair">
        <color indexed="64"/>
      </right>
      <top style="thin">
        <color indexed="64"/>
      </top>
      <bottom style="hair">
        <color indexed="8"/>
      </bottom>
      <diagonal/>
    </border>
    <border>
      <left style="hair">
        <color indexed="64"/>
      </left>
      <right style="thin">
        <color indexed="64"/>
      </right>
      <top style="thin">
        <color indexed="64"/>
      </top>
      <bottom style="hair">
        <color indexed="8"/>
      </bottom>
      <diagonal/>
    </border>
    <border>
      <left style="thin">
        <color indexed="64"/>
      </left>
      <right style="hair">
        <color indexed="64"/>
      </right>
      <top style="hair">
        <color indexed="8"/>
      </top>
      <bottom style="thin">
        <color indexed="64"/>
      </bottom>
      <diagonal/>
    </border>
    <border>
      <left style="hair">
        <color indexed="64"/>
      </left>
      <right style="hair">
        <color indexed="64"/>
      </right>
      <top style="hair">
        <color indexed="8"/>
      </top>
      <bottom style="thin">
        <color indexed="64"/>
      </bottom>
      <diagonal/>
    </border>
    <border>
      <left style="hair">
        <color indexed="64"/>
      </left>
      <right style="thin">
        <color indexed="64"/>
      </right>
      <top style="hair">
        <color indexed="8"/>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style="hair">
        <color indexed="64"/>
      </left>
      <right style="thin">
        <color indexed="64"/>
      </right>
      <top style="hair">
        <color indexed="64"/>
      </top>
      <bottom/>
      <diagonal/>
    </border>
    <border>
      <left style="thin">
        <color indexed="64"/>
      </left>
      <right style="hair">
        <color indexed="64"/>
      </right>
      <top style="hair">
        <color auto="1"/>
      </top>
      <bottom style="thin">
        <color indexed="64"/>
      </bottom>
      <diagonal/>
    </border>
    <border>
      <left style="hair">
        <color auto="1"/>
      </left>
      <right style="hair">
        <color auto="1"/>
      </right>
      <top style="hair">
        <color auto="1"/>
      </top>
      <bottom style="thin">
        <color auto="1"/>
      </bottom>
      <diagonal/>
    </border>
    <border>
      <left style="hair">
        <color auto="1"/>
      </left>
      <right style="thin">
        <color indexed="64"/>
      </right>
      <top style="hair">
        <color auto="1"/>
      </top>
      <bottom style="thin">
        <color auto="1"/>
      </bottom>
      <diagonal/>
    </border>
    <border>
      <left/>
      <right style="hair">
        <color auto="1"/>
      </right>
      <top style="hair">
        <color auto="1"/>
      </top>
      <bottom style="thin">
        <color indexed="64"/>
      </bottom>
      <diagonal/>
    </border>
    <border>
      <left style="hair">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s>
  <cellStyleXfs count="2566">
    <xf numFmtId="0" fontId="0" fillId="0" borderId="0"/>
    <xf numFmtId="0" fontId="5" fillId="0" borderId="1">
      <alignment horizontal="center"/>
    </xf>
    <xf numFmtId="3" fontId="87" fillId="0" borderId="2"/>
    <xf numFmtId="24" fontId="5" fillId="0" borderId="0" applyFont="0" applyFill="0" applyBorder="0" applyAlignment="0" applyProtection="0"/>
    <xf numFmtId="24" fontId="5" fillId="0" borderId="0" applyFont="0" applyFill="0" applyBorder="0" applyAlignment="0" applyProtection="0"/>
    <xf numFmtId="24" fontId="5" fillId="0" borderId="0" applyFont="0" applyFill="0" applyBorder="0" applyAlignment="0" applyProtection="0"/>
    <xf numFmtId="243" fontId="5" fillId="0" borderId="0" applyFont="0" applyFill="0" applyBorder="0" applyAlignment="0" applyProtection="0"/>
    <xf numFmtId="207" fontId="5" fillId="0" borderId="0" applyNumberFormat="0" applyFont="0" applyFill="0" applyBorder="0" applyAlignment="0" applyProtection="0"/>
    <xf numFmtId="208" fontId="5" fillId="0" borderId="0" applyNumberFormat="0" applyFont="0" applyFill="0" applyBorder="0" applyAlignment="0" applyProtection="0"/>
    <xf numFmtId="207" fontId="5" fillId="0" borderId="0" applyNumberFormat="0" applyFont="0" applyFill="0" applyBorder="0" applyAlignment="0" applyProtection="0"/>
    <xf numFmtId="208" fontId="5" fillId="0" borderId="0" applyNumberFormat="0" applyFont="0" applyFill="0" applyBorder="0" applyAlignment="0" applyProtection="0"/>
    <xf numFmtId="199" fontId="6" fillId="0" borderId="0" applyFont="0" applyFill="0" applyBorder="0" applyAlignment="0" applyProtection="0">
      <alignment vertical="center"/>
    </xf>
    <xf numFmtId="0" fontId="17" fillId="0" borderId="0">
      <alignment vertical="center"/>
    </xf>
    <xf numFmtId="40" fontId="2" fillId="0" borderId="3"/>
    <xf numFmtId="0" fontId="113" fillId="0" borderId="0">
      <alignment vertical="center"/>
    </xf>
    <xf numFmtId="0" fontId="17" fillId="0" borderId="0">
      <alignment vertical="center"/>
    </xf>
    <xf numFmtId="38" fontId="2" fillId="0" borderId="4">
      <alignment horizontal="right"/>
    </xf>
    <xf numFmtId="182" fontId="6" fillId="0" borderId="2">
      <alignment vertical="center"/>
    </xf>
    <xf numFmtId="0" fontId="2" fillId="0" borderId="0"/>
    <xf numFmtId="0" fontId="2" fillId="0" borderId="0"/>
    <xf numFmtId="0" fontId="8" fillId="0" borderId="0" applyFont="0" applyFill="0" applyBorder="0" applyAlignment="0" applyProtection="0"/>
    <xf numFmtId="0" fontId="8" fillId="0" borderId="0"/>
    <xf numFmtId="0" fontId="8" fillId="0" borderId="0" applyNumberFormat="0" applyFill="0" applyBorder="0" applyAlignment="0" applyProtection="0"/>
    <xf numFmtId="0" fontId="17" fillId="0" borderId="0"/>
    <xf numFmtId="0" fontId="8" fillId="0" borderId="0" applyFont="0" applyFill="0" applyBorder="0" applyAlignment="0" applyProtection="0"/>
    <xf numFmtId="38" fontId="5" fillId="0" borderId="0" applyFont="0" applyFill="0" applyBorder="0" applyAlignment="0" applyProtection="0"/>
    <xf numFmtId="0" fontId="8" fillId="0" borderId="0"/>
    <xf numFmtId="0" fontId="26" fillId="0" borderId="0"/>
    <xf numFmtId="0" fontId="2"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2" fillId="0" borderId="0"/>
    <xf numFmtId="0" fontId="2"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2" fillId="0" borderId="0"/>
    <xf numFmtId="0" fontId="8" fillId="0" borderId="0"/>
    <xf numFmtId="0" fontId="6" fillId="0" borderId="0"/>
    <xf numFmtId="0" fontId="6" fillId="0" borderId="0"/>
    <xf numFmtId="0" fontId="6" fillId="0" borderId="0"/>
    <xf numFmtId="0" fontId="6" fillId="0" borderId="0"/>
    <xf numFmtId="0" fontId="2" fillId="0" borderId="0"/>
    <xf numFmtId="0" fontId="2" fillId="0" borderId="0"/>
    <xf numFmtId="0" fontId="6" fillId="0" borderId="0"/>
    <xf numFmtId="0" fontId="2" fillId="0" borderId="0"/>
    <xf numFmtId="0" fontId="2" fillId="0" borderId="0"/>
    <xf numFmtId="0" fontId="6" fillId="0" borderId="0"/>
    <xf numFmtId="0" fontId="8" fillId="0" borderId="0"/>
    <xf numFmtId="0" fontId="6" fillId="0" borderId="0"/>
    <xf numFmtId="0" fontId="8" fillId="0" borderId="0"/>
    <xf numFmtId="0" fontId="114" fillId="0" borderId="0"/>
    <xf numFmtId="0" fontId="11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2" fillId="0" borderId="0"/>
    <xf numFmtId="0" fontId="2" fillId="0" borderId="0"/>
    <xf numFmtId="0" fontId="8" fillId="0" borderId="0"/>
    <xf numFmtId="0" fontId="26" fillId="0" borderId="0"/>
    <xf numFmtId="0" fontId="114"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6" fillId="0" borderId="0"/>
    <xf numFmtId="0" fontId="114" fillId="0" borderId="0"/>
    <xf numFmtId="0" fontId="114" fillId="0" borderId="0"/>
    <xf numFmtId="0" fontId="114"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8" fillId="0" borderId="0"/>
    <xf numFmtId="0" fontId="63" fillId="0" borderId="0"/>
    <xf numFmtId="0" fontId="63" fillId="0" borderId="0"/>
    <xf numFmtId="0" fontId="8" fillId="0" borderId="0"/>
    <xf numFmtId="0" fontId="5" fillId="0" borderId="0"/>
    <xf numFmtId="0" fontId="5" fillId="0" borderId="0"/>
    <xf numFmtId="0" fontId="114" fillId="0" borderId="0"/>
    <xf numFmtId="0" fontId="8" fillId="0" borderId="0"/>
    <xf numFmtId="0" fontId="8" fillId="0" borderId="0"/>
    <xf numFmtId="0" fontId="2" fillId="0" borderId="0"/>
    <xf numFmtId="0" fontId="8" fillId="0" borderId="0"/>
    <xf numFmtId="0" fontId="8" fillId="0" borderId="0"/>
    <xf numFmtId="0" fontId="2" fillId="0" borderId="0"/>
    <xf numFmtId="0" fontId="2" fillId="0" borderId="0"/>
    <xf numFmtId="0" fontId="6" fillId="0" borderId="0"/>
    <xf numFmtId="0" fontId="6" fillId="0" borderId="0"/>
    <xf numFmtId="0" fontId="26" fillId="0" borderId="0" applyFont="0" applyFill="0" applyBorder="0" applyAlignment="0" applyProtection="0"/>
    <xf numFmtId="0" fontId="2" fillId="0" borderId="0"/>
    <xf numFmtId="0" fontId="2" fillId="0" borderId="0"/>
    <xf numFmtId="0" fontId="2" fillId="0" borderId="0"/>
    <xf numFmtId="0" fontId="63" fillId="0" borderId="0"/>
    <xf numFmtId="0" fontId="8" fillId="0" borderId="0"/>
    <xf numFmtId="0" fontId="26" fillId="0" borderId="0" applyFont="0" applyFill="0" applyBorder="0" applyAlignment="0" applyProtection="0"/>
    <xf numFmtId="0" fontId="2" fillId="0" borderId="0"/>
    <xf numFmtId="0" fontId="114" fillId="0" borderId="0"/>
    <xf numFmtId="0" fontId="114" fillId="0" borderId="0"/>
    <xf numFmtId="0" fontId="114"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3" fillId="0" borderId="0"/>
    <xf numFmtId="0" fontId="8" fillId="0" borderId="0"/>
    <xf numFmtId="0" fontId="8" fillId="0" borderId="0"/>
    <xf numFmtId="0" fontId="2"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4" fillId="0" borderId="0"/>
    <xf numFmtId="0" fontId="2" fillId="0" borderId="0"/>
    <xf numFmtId="0" fontId="114" fillId="0" borderId="0"/>
    <xf numFmtId="244" fontId="2" fillId="0" borderId="0" applyFont="0" applyFill="0" applyBorder="0" applyAlignment="0" applyProtection="0"/>
    <xf numFmtId="0" fontId="114" fillId="0" borderId="0"/>
    <xf numFmtId="0" fontId="114" fillId="0" borderId="0"/>
    <xf numFmtId="0" fontId="6" fillId="0" borderId="0"/>
    <xf numFmtId="0" fontId="6" fillId="0" borderId="0"/>
    <xf numFmtId="0" fontId="6" fillId="0" borderId="0"/>
    <xf numFmtId="0" fontId="6" fillId="0" borderId="0"/>
    <xf numFmtId="0" fontId="26" fillId="0" borderId="0" applyFont="0" applyFill="0" applyBorder="0" applyAlignment="0" applyProtection="0"/>
    <xf numFmtId="0" fontId="2" fillId="0" borderId="0"/>
    <xf numFmtId="0" fontId="2" fillId="0" borderId="0"/>
    <xf numFmtId="0" fontId="26" fillId="0" borderId="0"/>
    <xf numFmtId="0" fontId="8" fillId="0" borderId="0"/>
    <xf numFmtId="0" fontId="2" fillId="0" borderId="0"/>
    <xf numFmtId="0" fontId="114"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3" fillId="0" borderId="0"/>
    <xf numFmtId="0" fontId="8" fillId="0" borderId="0"/>
    <xf numFmtId="0" fontId="5" fillId="0" borderId="0"/>
    <xf numFmtId="0" fontId="5"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114" fillId="0" borderId="0"/>
    <xf numFmtId="0" fontId="26" fillId="0" borderId="0" applyFont="0" applyFill="0" applyBorder="0" applyAlignment="0" applyProtection="0"/>
    <xf numFmtId="0" fontId="114" fillId="0" borderId="0"/>
    <xf numFmtId="0" fontId="26" fillId="0" borderId="0" applyFont="0" applyFill="0" applyBorder="0" applyAlignment="0" applyProtection="0"/>
    <xf numFmtId="0" fontId="6" fillId="0" borderId="0"/>
    <xf numFmtId="0" fontId="6" fillId="0" borderId="0"/>
    <xf numFmtId="0" fontId="6" fillId="0" borderId="0"/>
    <xf numFmtId="0" fontId="6" fillId="0" borderId="0"/>
    <xf numFmtId="0" fontId="2" fillId="0" borderId="0"/>
    <xf numFmtId="0" fontId="114" fillId="0" borderId="0"/>
    <xf numFmtId="0" fontId="8" fillId="0" borderId="0"/>
    <xf numFmtId="0" fontId="2"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6" fillId="0" borderId="0"/>
    <xf numFmtId="0" fontId="6" fillId="0" borderId="0"/>
    <xf numFmtId="0" fontId="2" fillId="0" borderId="0"/>
    <xf numFmtId="0" fontId="114" fillId="0" borderId="0"/>
    <xf numFmtId="0" fontId="114" fillId="0" borderId="0"/>
    <xf numFmtId="0" fontId="114" fillId="0" borderId="0"/>
    <xf numFmtId="0" fontId="2" fillId="0" borderId="0"/>
    <xf numFmtId="0" fontId="2" fillId="0" borderId="0"/>
    <xf numFmtId="0" fontId="6" fillId="0" borderId="0"/>
    <xf numFmtId="0" fontId="26" fillId="0" borderId="0" applyFont="0" applyFill="0" applyBorder="0" applyAlignment="0" applyProtection="0"/>
    <xf numFmtId="0" fontId="8" fillId="0" borderId="0"/>
    <xf numFmtId="0" fontId="6" fillId="0" borderId="0"/>
    <xf numFmtId="0" fontId="6" fillId="0" borderId="0"/>
    <xf numFmtId="0" fontId="11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4" fillId="0" borderId="0"/>
    <xf numFmtId="0" fontId="114" fillId="0" borderId="0"/>
    <xf numFmtId="0" fontId="26" fillId="0" borderId="0" applyFont="0" applyFill="0" applyBorder="0" applyAlignment="0" applyProtection="0"/>
    <xf numFmtId="0" fontId="2" fillId="0" borderId="0"/>
    <xf numFmtId="0" fontId="2" fillId="0" borderId="0"/>
    <xf numFmtId="0" fontId="2" fillId="0" borderId="0"/>
    <xf numFmtId="0" fontId="2" fillId="0" borderId="0"/>
    <xf numFmtId="0" fontId="63" fillId="0" borderId="0"/>
    <xf numFmtId="0" fontId="8" fillId="0" borderId="0"/>
    <xf numFmtId="0" fontId="8" fillId="0" borderId="0"/>
    <xf numFmtId="0" fontId="114" fillId="0" borderId="0"/>
    <xf numFmtId="0" fontId="8" fillId="0" borderId="0"/>
    <xf numFmtId="0" fontId="26" fillId="0" borderId="0" applyFont="0" applyFill="0" applyBorder="0" applyAlignment="0" applyProtection="0"/>
    <xf numFmtId="0" fontId="8" fillId="0" borderId="0"/>
    <xf numFmtId="0" fontId="8" fillId="0" borderId="0"/>
    <xf numFmtId="0" fontId="6" fillId="0" borderId="0"/>
    <xf numFmtId="0" fontId="6" fillId="0" borderId="0"/>
    <xf numFmtId="0" fontId="114" fillId="0" borderId="0"/>
    <xf numFmtId="0" fontId="2" fillId="0" borderId="0"/>
    <xf numFmtId="0" fontId="2" fillId="0" borderId="0"/>
    <xf numFmtId="0" fontId="8" fillId="0" borderId="0"/>
    <xf numFmtId="0" fontId="2" fillId="0" borderId="0"/>
    <xf numFmtId="0" fontId="114" fillId="0" borderId="0"/>
    <xf numFmtId="0" fontId="114" fillId="0" borderId="0"/>
    <xf numFmtId="0" fontId="5" fillId="0" borderId="0"/>
    <xf numFmtId="0" fontId="8" fillId="0" borderId="0"/>
    <xf numFmtId="0" fontId="115" fillId="0" borderId="0"/>
    <xf numFmtId="0" fontId="114" fillId="0" borderId="0"/>
    <xf numFmtId="0" fontId="2" fillId="0" borderId="0"/>
    <xf numFmtId="0" fontId="2" fillId="0" borderId="0"/>
    <xf numFmtId="0" fontId="2"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8" fillId="0" borderId="0"/>
    <xf numFmtId="0" fontId="8" fillId="0" borderId="0"/>
    <xf numFmtId="0" fontId="8" fillId="0" borderId="0"/>
    <xf numFmtId="0" fontId="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8" fillId="0" borderId="0"/>
    <xf numFmtId="0" fontId="8" fillId="0" borderId="0"/>
    <xf numFmtId="0" fontId="26" fillId="0" borderId="0" applyFont="0" applyFill="0" applyBorder="0" applyAlignment="0" applyProtection="0"/>
    <xf numFmtId="0" fontId="8" fillId="0" borderId="0"/>
    <xf numFmtId="0" fontId="2" fillId="0" borderId="0"/>
    <xf numFmtId="0" fontId="2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Font="0" applyFill="0" applyBorder="0" applyAlignment="0" applyProtection="0"/>
    <xf numFmtId="0" fontId="2" fillId="0" borderId="0"/>
    <xf numFmtId="0" fontId="2" fillId="0" borderId="0"/>
    <xf numFmtId="0" fontId="114"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2" fillId="0" borderId="0"/>
    <xf numFmtId="0" fontId="8" fillId="0" borderId="0"/>
    <xf numFmtId="0" fontId="8" fillId="0" borderId="0"/>
    <xf numFmtId="0" fontId="2" fillId="0" borderId="0"/>
    <xf numFmtId="0" fontId="8" fillId="0" borderId="0"/>
    <xf numFmtId="0" fontId="8" fillId="0" borderId="0"/>
    <xf numFmtId="0" fontId="8" fillId="0" borderId="0"/>
    <xf numFmtId="0" fontId="2" fillId="0" borderId="0"/>
    <xf numFmtId="0" fontId="26" fillId="0" borderId="0" applyFont="0" applyFill="0" applyBorder="0" applyAlignment="0" applyProtection="0"/>
    <xf numFmtId="0" fontId="26" fillId="0" borderId="0" applyFont="0" applyFill="0" applyBorder="0" applyAlignment="0" applyProtection="0"/>
    <xf numFmtId="0" fontId="8" fillId="0" borderId="0"/>
    <xf numFmtId="0" fontId="8" fillId="0" borderId="0"/>
    <xf numFmtId="0" fontId="114" fillId="0" borderId="0"/>
    <xf numFmtId="0" fontId="8" fillId="0" borderId="0"/>
    <xf numFmtId="0" fontId="2" fillId="0" borderId="0"/>
    <xf numFmtId="0" fontId="2" fillId="0" borderId="0"/>
    <xf numFmtId="0" fontId="2" fillId="0" borderId="0"/>
    <xf numFmtId="0" fontId="114" fillId="0" borderId="0"/>
    <xf numFmtId="0" fontId="8" fillId="0" borderId="0"/>
    <xf numFmtId="0" fontId="2" fillId="0" borderId="0"/>
    <xf numFmtId="0" fontId="2" fillId="0" borderId="0"/>
    <xf numFmtId="0" fontId="26" fillId="0" borderId="0"/>
    <xf numFmtId="0" fontId="26" fillId="0" borderId="0" applyFont="0" applyFill="0" applyBorder="0" applyAlignment="0" applyProtection="0"/>
    <xf numFmtId="0" fontId="8" fillId="0" borderId="0"/>
    <xf numFmtId="0" fontId="8" fillId="0" borderId="0"/>
    <xf numFmtId="0" fontId="8" fillId="0" borderId="0"/>
    <xf numFmtId="0" fontId="6" fillId="0" borderId="0"/>
    <xf numFmtId="0" fontId="114" fillId="0" borderId="0"/>
    <xf numFmtId="0" fontId="2"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16" fillId="0" borderId="0" applyFont="0" applyFill="0" applyBorder="0" applyAlignment="0" applyProtection="0"/>
    <xf numFmtId="0" fontId="2" fillId="0" borderId="0" applyFont="0" applyFill="0" applyBorder="0" applyAlignment="0" applyProtection="0"/>
    <xf numFmtId="41" fontId="116" fillId="0" borderId="0" applyFont="0" applyFill="0" applyBorder="0" applyAlignment="0" applyProtection="0"/>
    <xf numFmtId="0" fontId="8" fillId="0" borderId="0"/>
    <xf numFmtId="0" fontId="5" fillId="0" borderId="0"/>
    <xf numFmtId="0" fontId="63" fillId="0" borderId="0"/>
    <xf numFmtId="0" fontId="114" fillId="0" borderId="0"/>
    <xf numFmtId="0" fontId="114"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114" fillId="0" borderId="0"/>
    <xf numFmtId="0" fontId="8" fillId="0" borderId="0"/>
    <xf numFmtId="0" fontId="114" fillId="0" borderId="0"/>
    <xf numFmtId="0" fontId="63"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63" fillId="0" borderId="0"/>
    <xf numFmtId="0" fontId="8" fillId="0" borderId="0"/>
    <xf numFmtId="0" fontId="8" fillId="0" borderId="0"/>
    <xf numFmtId="0" fontId="8" fillId="0" borderId="0"/>
    <xf numFmtId="0" fontId="8" fillId="0" borderId="0"/>
    <xf numFmtId="0" fontId="114" fillId="0" borderId="0"/>
    <xf numFmtId="0" fontId="8" fillId="0" borderId="0"/>
    <xf numFmtId="0" fontId="5" fillId="0" borderId="0"/>
    <xf numFmtId="0" fontId="8" fillId="0" borderId="0"/>
    <xf numFmtId="0" fontId="8" fillId="0" borderId="0"/>
    <xf numFmtId="0" fontId="6" fillId="0" borderId="0"/>
    <xf numFmtId="0" fontId="2" fillId="0" borderId="0"/>
    <xf numFmtId="0" fontId="2" fillId="0" borderId="0"/>
    <xf numFmtId="0" fontId="2" fillId="0" borderId="0"/>
    <xf numFmtId="0" fontId="2" fillId="0" borderId="0"/>
    <xf numFmtId="0" fontId="8" fillId="0" borderId="0"/>
    <xf numFmtId="0" fontId="6" fillId="0" borderId="0"/>
    <xf numFmtId="0" fontId="6" fillId="0" borderId="0"/>
    <xf numFmtId="0" fontId="2" fillId="0" borderId="0"/>
    <xf numFmtId="0" fontId="1" fillId="0" borderId="0"/>
    <xf numFmtId="0" fontId="6" fillId="0" borderId="0"/>
    <xf numFmtId="0" fontId="1" fillId="0" borderId="0"/>
    <xf numFmtId="0" fontId="6" fillId="0" borderId="0"/>
    <xf numFmtId="0" fontId="8" fillId="0" borderId="0"/>
    <xf numFmtId="0" fontId="2" fillId="0" borderId="0"/>
    <xf numFmtId="0" fontId="2" fillId="0" borderId="0"/>
    <xf numFmtId="0" fontId="8" fillId="0" borderId="0"/>
    <xf numFmtId="0" fontId="8" fillId="0" borderId="0"/>
    <xf numFmtId="0" fontId="8" fillId="0" borderId="0"/>
    <xf numFmtId="0" fontId="1" fillId="0" borderId="0"/>
    <xf numFmtId="0" fontId="6" fillId="0" borderId="0"/>
    <xf numFmtId="244" fontId="2" fillId="0" borderId="0" applyFont="0" applyFill="0" applyBorder="0" applyAlignment="0" applyProtection="0"/>
    <xf numFmtId="0" fontId="26" fillId="0" borderId="0"/>
    <xf numFmtId="0" fontId="8" fillId="0" borderId="0"/>
    <xf numFmtId="0" fontId="26" fillId="0" borderId="0" applyFont="0" applyFill="0" applyBorder="0" applyAlignment="0" applyProtection="0"/>
    <xf numFmtId="0" fontId="1" fillId="0" borderId="0"/>
    <xf numFmtId="0" fontId="6" fillId="0" borderId="0"/>
    <xf numFmtId="0" fontId="1" fillId="0" borderId="0"/>
    <xf numFmtId="0" fontId="6" fillId="0" borderId="0"/>
    <xf numFmtId="0" fontId="1" fillId="0" borderId="0"/>
    <xf numFmtId="0" fontId="6" fillId="0" borderId="0"/>
    <xf numFmtId="0" fontId="117" fillId="0" borderId="0" applyFill="0" applyAlignment="0"/>
    <xf numFmtId="0" fontId="2" fillId="0" borderId="0"/>
    <xf numFmtId="0" fontId="2" fillId="0" borderId="0"/>
    <xf numFmtId="0" fontId="2" fillId="0" borderId="0"/>
    <xf numFmtId="0" fontId="114" fillId="0" borderId="0"/>
    <xf numFmtId="0" fontId="114" fillId="0" borderId="0"/>
    <xf numFmtId="0" fontId="114" fillId="0" borderId="0"/>
    <xf numFmtId="0" fontId="8" fillId="0" borderId="0"/>
    <xf numFmtId="0" fontId="8" fillId="0" borderId="0"/>
    <xf numFmtId="0" fontId="8" fillId="0" borderId="0"/>
    <xf numFmtId="0" fontId="114" fillId="0" borderId="0"/>
    <xf numFmtId="0" fontId="2" fillId="0" borderId="0"/>
    <xf numFmtId="0" fontId="2" fillId="0" borderId="0"/>
    <xf numFmtId="0" fontId="8" fillId="0" borderId="0"/>
    <xf numFmtId="0" fontId="26" fillId="0" borderId="0" applyFont="0" applyFill="0" applyBorder="0" applyAlignment="0" applyProtection="0"/>
    <xf numFmtId="9" fontId="116" fillId="0" borderId="0" applyFont="0" applyFill="0" applyBorder="0" applyAlignment="0" applyProtection="0"/>
    <xf numFmtId="0" fontId="8" fillId="0" borderId="0"/>
    <xf numFmtId="0" fontId="5" fillId="0" borderId="0"/>
    <xf numFmtId="0" fontId="63" fillId="0" borderId="0"/>
    <xf numFmtId="0" fontId="5" fillId="0" borderId="0"/>
    <xf numFmtId="0" fontId="8" fillId="0" borderId="0"/>
    <xf numFmtId="0" fontId="8" fillId="0" borderId="0"/>
    <xf numFmtId="0" fontId="8" fillId="0" borderId="0"/>
    <xf numFmtId="0" fontId="5" fillId="0" borderId="0"/>
    <xf numFmtId="0" fontId="5" fillId="0" borderId="0"/>
    <xf numFmtId="0" fontId="5" fillId="0" borderId="0"/>
    <xf numFmtId="0" fontId="8" fillId="0" borderId="0"/>
    <xf numFmtId="0" fontId="5" fillId="0" borderId="0"/>
    <xf numFmtId="0" fontId="8" fillId="0" borderId="0"/>
    <xf numFmtId="0" fontId="8" fillId="0" borderId="0"/>
    <xf numFmtId="0" fontId="5" fillId="0" borderId="0"/>
    <xf numFmtId="0" fontId="8" fillId="0" borderId="0"/>
    <xf numFmtId="0" fontId="5" fillId="0" borderId="0"/>
    <xf numFmtId="0" fontId="8" fillId="0" borderId="0"/>
    <xf numFmtId="0" fontId="26" fillId="0" borderId="0" applyFont="0" applyFill="0" applyBorder="0" applyAlignment="0" applyProtection="0"/>
    <xf numFmtId="0" fontId="114" fillId="0" borderId="0"/>
    <xf numFmtId="0" fontId="2" fillId="0" borderId="0"/>
    <xf numFmtId="0" fontId="8"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3" fillId="0" borderId="0"/>
    <xf numFmtId="0" fontId="8" fillId="0" borderId="0"/>
    <xf numFmtId="0" fontId="8"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6" fillId="0" borderId="0"/>
    <xf numFmtId="0" fontId="6" fillId="0" borderId="0"/>
    <xf numFmtId="0" fontId="6" fillId="0" borderId="0"/>
    <xf numFmtId="0" fontId="6"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114"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2" fillId="0" borderId="0"/>
    <xf numFmtId="0" fontId="2" fillId="0" borderId="0"/>
    <xf numFmtId="0" fontId="2" fillId="0" borderId="0"/>
    <xf numFmtId="0" fontId="26" fillId="0" borderId="0" applyFont="0" applyFill="0" applyBorder="0" applyAlignment="0" applyProtection="0"/>
    <xf numFmtId="0" fontId="26" fillId="0" borderId="0" applyFont="0" applyFill="0" applyBorder="0" applyAlignment="0" applyProtection="0"/>
    <xf numFmtId="0" fontId="26" fillId="0" borderId="0"/>
    <xf numFmtId="0" fontId="26" fillId="0" borderId="0" applyFont="0" applyFill="0" applyBorder="0" applyAlignment="0" applyProtection="0"/>
    <xf numFmtId="0" fontId="26" fillId="0" borderId="0" applyFont="0" applyFill="0" applyBorder="0" applyAlignment="0" applyProtection="0"/>
    <xf numFmtId="0" fontId="8" fillId="0" borderId="0"/>
    <xf numFmtId="0" fontId="114" fillId="0" borderId="0"/>
    <xf numFmtId="0" fontId="8" fillId="0" borderId="0"/>
    <xf numFmtId="0" fontId="2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8" fillId="0" borderId="0"/>
    <xf numFmtId="0" fontId="26" fillId="0" borderId="0"/>
    <xf numFmtId="0" fontId="8" fillId="0" borderId="0"/>
    <xf numFmtId="0" fontId="8" fillId="0" borderId="0"/>
    <xf numFmtId="0" fontId="2" fillId="0" borderId="0"/>
    <xf numFmtId="0" fontId="8" fillId="0" borderId="0"/>
    <xf numFmtId="244" fontId="2" fillId="0" borderId="0" applyFont="0" applyFill="0" applyBorder="0" applyAlignment="0" applyProtection="0"/>
    <xf numFmtId="0" fontId="2" fillId="0" borderId="0"/>
    <xf numFmtId="196" fontId="6" fillId="0" borderId="0">
      <protection locked="0"/>
    </xf>
    <xf numFmtId="0" fontId="4" fillId="0" borderId="0">
      <protection locked="0"/>
    </xf>
    <xf numFmtId="0" fontId="8" fillId="0" borderId="0" applyFont="0" applyFill="0" applyBorder="0" applyAlignment="0" applyProtection="0"/>
    <xf numFmtId="0" fontId="8" fillId="0" borderId="0" applyFont="0" applyFill="0" applyBorder="0" applyAlignment="0" applyProtection="0"/>
    <xf numFmtId="0" fontId="41" fillId="0" borderId="0"/>
    <xf numFmtId="245" fontId="6" fillId="0" borderId="0" applyFont="0" applyFill="0" applyBorder="0" applyProtection="0">
      <alignment vertical="center"/>
    </xf>
    <xf numFmtId="9" fontId="8" fillId="2" borderId="0"/>
    <xf numFmtId="181" fontId="6" fillId="0" borderId="0">
      <alignment vertical="center"/>
    </xf>
    <xf numFmtId="246" fontId="6" fillId="0" borderId="0" applyFont="0" applyFill="0" applyBorder="0" applyAlignment="0" applyProtection="0">
      <alignment vertical="center"/>
    </xf>
    <xf numFmtId="0" fontId="17" fillId="0" borderId="0">
      <alignment vertical="center"/>
    </xf>
    <xf numFmtId="0" fontId="17" fillId="0" borderId="0">
      <alignment vertical="center"/>
    </xf>
    <xf numFmtId="196" fontId="6" fillId="0" borderId="0">
      <protection locked="0"/>
    </xf>
    <xf numFmtId="231" fontId="4" fillId="0" borderId="0">
      <protection locked="0"/>
    </xf>
    <xf numFmtId="196" fontId="6" fillId="0" borderId="0">
      <protection locked="0"/>
    </xf>
    <xf numFmtId="0" fontId="3" fillId="0" borderId="0">
      <protection locked="0"/>
    </xf>
    <xf numFmtId="0" fontId="3" fillId="0" borderId="0">
      <protection locked="0"/>
    </xf>
    <xf numFmtId="0" fontId="8" fillId="0" borderId="0"/>
    <xf numFmtId="232" fontId="88" fillId="0" borderId="2">
      <alignment vertical="center"/>
    </xf>
    <xf numFmtId="3" fontId="87" fillId="0" borderId="2"/>
    <xf numFmtId="3" fontId="87" fillId="0" borderId="2"/>
    <xf numFmtId="209" fontId="2" fillId="0" borderId="0">
      <alignment vertical="center"/>
    </xf>
    <xf numFmtId="0" fontId="64" fillId="0" borderId="5"/>
    <xf numFmtId="0" fontId="17" fillId="0" borderId="0"/>
    <xf numFmtId="0" fontId="10" fillId="0" borderId="0">
      <alignment horizontal="center" vertical="center"/>
    </xf>
    <xf numFmtId="41" fontId="2" fillId="0" borderId="0">
      <alignment horizontal="center" vertical="center"/>
    </xf>
    <xf numFmtId="214" fontId="53" fillId="0" borderId="0">
      <alignment horizontal="center" vertical="center"/>
    </xf>
    <xf numFmtId="204" fontId="6" fillId="0" borderId="6" applyBorder="0">
      <alignment vertical="center" wrapText="1"/>
    </xf>
    <xf numFmtId="247" fontId="2" fillId="0" borderId="0">
      <protection locked="0"/>
    </xf>
    <xf numFmtId="205" fontId="42" fillId="0" borderId="0">
      <protection locked="0"/>
    </xf>
    <xf numFmtId="205" fontId="42" fillId="0" borderId="0">
      <protection locked="0"/>
    </xf>
    <xf numFmtId="210" fontId="72" fillId="0" borderId="0" applyFont="0" applyFill="0" applyBorder="0" applyAlignment="0" applyProtection="0"/>
    <xf numFmtId="0" fontId="2" fillId="0" borderId="0"/>
    <xf numFmtId="0" fontId="2" fillId="0" borderId="7">
      <alignment horizontal="center"/>
    </xf>
    <xf numFmtId="0" fontId="18" fillId="3"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196" fontId="6" fillId="0" borderId="0">
      <protection locked="0"/>
    </xf>
    <xf numFmtId="0" fontId="4" fillId="0" borderId="0">
      <protection locked="0"/>
    </xf>
    <xf numFmtId="0" fontId="8" fillId="0" borderId="0"/>
    <xf numFmtId="0" fontId="18" fillId="9"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6" borderId="0" applyNumberFormat="0" applyBorder="0" applyAlignment="0" applyProtection="0">
      <alignment vertical="center"/>
    </xf>
    <xf numFmtId="0" fontId="18" fillId="9" borderId="0" applyNumberFormat="0" applyBorder="0" applyAlignment="0" applyProtection="0">
      <alignment vertical="center"/>
    </xf>
    <xf numFmtId="0" fontId="18" fillId="12" borderId="0" applyNumberFormat="0" applyBorder="0" applyAlignment="0" applyProtection="0">
      <alignment vertical="center"/>
    </xf>
    <xf numFmtId="9" fontId="2" fillId="0" borderId="0">
      <protection locked="0"/>
    </xf>
    <xf numFmtId="0" fontId="19" fillId="13"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18" fillId="0" borderId="8">
      <alignment horizontal="center" vertical="center"/>
    </xf>
    <xf numFmtId="275" fontId="6" fillId="0" borderId="2">
      <alignment vertical="center"/>
    </xf>
    <xf numFmtId="0" fontId="8" fillId="0" borderId="0" applyFont="0" applyFill="0" applyBorder="0" applyAlignment="0" applyProtection="0"/>
    <xf numFmtId="275" fontId="6" fillId="0" borderId="2">
      <alignment vertical="center"/>
    </xf>
    <xf numFmtId="275" fontId="6" fillId="0" borderId="2">
      <alignment vertical="center"/>
    </xf>
    <xf numFmtId="247" fontId="2" fillId="0" borderId="0">
      <protection locked="0"/>
    </xf>
    <xf numFmtId="275" fontId="6" fillId="0" borderId="2">
      <alignment vertical="center"/>
    </xf>
    <xf numFmtId="247" fontId="2" fillId="0" borderId="0">
      <protection locked="0"/>
    </xf>
    <xf numFmtId="275" fontId="6" fillId="0" borderId="2">
      <alignment vertical="center"/>
    </xf>
    <xf numFmtId="275" fontId="6" fillId="0" borderId="2">
      <alignment vertical="center"/>
    </xf>
    <xf numFmtId="275" fontId="6" fillId="0" borderId="2">
      <alignment vertical="center"/>
    </xf>
    <xf numFmtId="275" fontId="6" fillId="0" borderId="2">
      <alignment vertical="center"/>
    </xf>
    <xf numFmtId="275" fontId="6" fillId="0" borderId="2">
      <alignment vertical="center"/>
    </xf>
    <xf numFmtId="40" fontId="2" fillId="0" borderId="0">
      <protection locked="0"/>
    </xf>
    <xf numFmtId="247" fontId="2" fillId="0" borderId="0">
      <protection locked="0"/>
    </xf>
    <xf numFmtId="40" fontId="2" fillId="0" borderId="0">
      <protection locked="0"/>
    </xf>
    <xf numFmtId="180" fontId="50" fillId="0" borderId="0" applyFont="0" applyFill="0" applyBorder="0" applyAlignment="0" applyProtection="0"/>
    <xf numFmtId="238" fontId="50" fillId="0" borderId="0" applyFont="0" applyFill="0" applyBorder="0" applyAlignment="0" applyProtection="0"/>
    <xf numFmtId="0" fontId="12" fillId="0" borderId="0" applyNumberFormat="0" applyFont="0" applyBorder="0" applyAlignment="0">
      <alignment vertical="center"/>
    </xf>
    <xf numFmtId="239" fontId="99" fillId="0" borderId="2">
      <alignment horizontal="center" vertical="center"/>
    </xf>
    <xf numFmtId="247" fontId="2" fillId="0" borderId="0">
      <protection locked="0"/>
    </xf>
    <xf numFmtId="205" fontId="4" fillId="0" borderId="0">
      <protection locked="0"/>
    </xf>
    <xf numFmtId="205" fontId="4" fillId="0" borderId="0">
      <protection locked="0"/>
    </xf>
    <xf numFmtId="205" fontId="42" fillId="0" borderId="0">
      <protection locked="0"/>
    </xf>
    <xf numFmtId="0" fontId="1" fillId="0" borderId="0">
      <protection locked="0"/>
    </xf>
    <xf numFmtId="205" fontId="42" fillId="0" borderId="0">
      <protection locked="0"/>
    </xf>
    <xf numFmtId="205" fontId="42" fillId="0" borderId="0">
      <protection locked="0"/>
    </xf>
    <xf numFmtId="240" fontId="100" fillId="0" borderId="0" applyFont="0" applyFill="0" applyBorder="0" applyAlignment="0" applyProtection="0"/>
    <xf numFmtId="240" fontId="51" fillId="0" borderId="0" applyFont="0" applyFill="0" applyBorder="0" applyAlignment="0" applyProtection="0"/>
    <xf numFmtId="240" fontId="13" fillId="0" borderId="0" applyFont="0" applyFill="0" applyBorder="0" applyAlignment="0" applyProtection="0"/>
    <xf numFmtId="240"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51" fillId="0" borderId="0" applyFont="0" applyFill="0" applyBorder="0" applyAlignment="0" applyProtection="0"/>
    <xf numFmtId="0" fontId="101" fillId="0" borderId="0" applyFont="0" applyFill="0" applyBorder="0" applyAlignment="0" applyProtection="0"/>
    <xf numFmtId="205" fontId="42" fillId="0" borderId="0">
      <protection locked="0"/>
    </xf>
    <xf numFmtId="37" fontId="13" fillId="0" borderId="0" applyFont="0" applyFill="0" applyBorder="0" applyAlignment="0" applyProtection="0"/>
    <xf numFmtId="42" fontId="102" fillId="0" borderId="0" applyFont="0" applyFill="0" applyBorder="0" applyAlignment="0" applyProtection="0"/>
    <xf numFmtId="247" fontId="2" fillId="0" borderId="0">
      <protection locked="0"/>
    </xf>
    <xf numFmtId="241" fontId="100" fillId="0" borderId="0" applyFont="0" applyFill="0" applyBorder="0" applyAlignment="0" applyProtection="0"/>
    <xf numFmtId="241" fontId="51" fillId="0" borderId="0" applyFont="0" applyFill="0" applyBorder="0" applyAlignment="0" applyProtection="0"/>
    <xf numFmtId="241" fontId="13" fillId="0" borderId="0" applyFont="0" applyFill="0" applyBorder="0" applyAlignment="0" applyProtection="0"/>
    <xf numFmtId="241"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51" fillId="0" borderId="0" applyFont="0" applyFill="0" applyBorder="0" applyAlignment="0" applyProtection="0"/>
    <xf numFmtId="0" fontId="101" fillId="0" borderId="0" applyFont="0" applyFill="0" applyBorder="0" applyAlignment="0" applyProtection="0"/>
    <xf numFmtId="205" fontId="42" fillId="0" borderId="0">
      <protection locked="0"/>
    </xf>
    <xf numFmtId="37" fontId="13" fillId="0" borderId="0" applyFont="0" applyFill="0" applyBorder="0" applyAlignment="0" applyProtection="0"/>
    <xf numFmtId="44" fontId="102" fillId="0" borderId="0" applyFont="0" applyFill="0" applyBorder="0" applyAlignment="0" applyProtection="0"/>
    <xf numFmtId="247" fontId="2" fillId="0" borderId="0">
      <protection locked="0"/>
    </xf>
    <xf numFmtId="205" fontId="4" fillId="0" borderId="0">
      <protection locked="0"/>
    </xf>
    <xf numFmtId="229" fontId="50" fillId="0" borderId="0" applyFont="0" applyFill="0" applyBorder="0" applyAlignment="0" applyProtection="0"/>
    <xf numFmtId="191" fontId="50" fillId="0" borderId="0" applyFont="0" applyFill="0" applyBorder="0" applyAlignment="0" applyProtection="0"/>
    <xf numFmtId="196" fontId="6" fillId="0" borderId="0">
      <protection locked="0"/>
    </xf>
    <xf numFmtId="276" fontId="4" fillId="0" borderId="0">
      <protection locked="0"/>
    </xf>
    <xf numFmtId="0" fontId="5" fillId="0" borderId="0"/>
    <xf numFmtId="205" fontId="42" fillId="0" borderId="0">
      <protection locked="0"/>
    </xf>
    <xf numFmtId="205" fontId="42" fillId="0" borderId="0">
      <protection locked="0"/>
    </xf>
    <xf numFmtId="247" fontId="2" fillId="0" borderId="0">
      <protection locked="0"/>
    </xf>
    <xf numFmtId="205" fontId="42" fillId="0" borderId="0">
      <protection locked="0"/>
    </xf>
    <xf numFmtId="205" fontId="42" fillId="0" borderId="0">
      <protection locked="0"/>
    </xf>
    <xf numFmtId="241" fontId="103" fillId="0" borderId="0" applyFont="0" applyFill="0" applyBorder="0" applyAlignment="0" applyProtection="0"/>
    <xf numFmtId="210" fontId="51" fillId="0" borderId="0" applyFont="0" applyFill="0" applyBorder="0" applyAlignment="0" applyProtection="0"/>
    <xf numFmtId="210" fontId="13" fillId="0" borderId="0" applyFont="0" applyFill="0" applyBorder="0" applyAlignment="0" applyProtection="0"/>
    <xf numFmtId="210"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51" fillId="0" borderId="0" applyFont="0" applyFill="0" applyBorder="0" applyAlignment="0" applyProtection="0"/>
    <xf numFmtId="0" fontId="2" fillId="0" borderId="0" applyFont="0" applyFill="0" applyBorder="0" applyAlignment="0" applyProtection="0"/>
    <xf numFmtId="205" fontId="42" fillId="0" borderId="0">
      <protection locked="0"/>
    </xf>
    <xf numFmtId="37" fontId="13" fillId="0" borderId="0" applyFont="0" applyFill="0" applyBorder="0" applyAlignment="0" applyProtection="0"/>
    <xf numFmtId="41" fontId="102" fillId="0" borderId="0" applyFont="0" applyFill="0" applyBorder="0" applyAlignment="0" applyProtection="0"/>
    <xf numFmtId="242" fontId="100" fillId="0" borderId="0" applyFont="0" applyFill="0" applyBorder="0" applyAlignment="0" applyProtection="0"/>
    <xf numFmtId="242" fontId="51" fillId="0" borderId="0" applyFont="0" applyFill="0" applyBorder="0" applyAlignment="0" applyProtection="0"/>
    <xf numFmtId="242" fontId="13" fillId="0" borderId="0" applyFont="0" applyFill="0" applyBorder="0" applyAlignment="0" applyProtection="0"/>
    <xf numFmtId="242"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104" fillId="0" borderId="0" applyFont="0" applyFill="0" applyBorder="0" applyAlignment="0" applyProtection="0"/>
    <xf numFmtId="0" fontId="2" fillId="0" borderId="0" applyFont="0" applyFill="0" applyBorder="0" applyAlignment="0" applyProtection="0"/>
    <xf numFmtId="205" fontId="42" fillId="0" borderId="0">
      <protection locked="0"/>
    </xf>
    <xf numFmtId="37" fontId="13" fillId="0" borderId="0" applyFont="0" applyFill="0" applyBorder="0" applyAlignment="0" applyProtection="0"/>
    <xf numFmtId="43" fontId="102" fillId="0" borderId="0" applyFont="0" applyFill="0" applyBorder="0" applyAlignment="0" applyProtection="0"/>
    <xf numFmtId="4" fontId="4" fillId="0" borderId="0">
      <protection locked="0"/>
    </xf>
    <xf numFmtId="277" fontId="4" fillId="0" borderId="0">
      <protection locked="0"/>
    </xf>
    <xf numFmtId="196" fontId="6" fillId="0" borderId="0">
      <protection locked="0"/>
    </xf>
    <xf numFmtId="196" fontId="6" fillId="0" borderId="0">
      <protection locked="0"/>
    </xf>
    <xf numFmtId="0" fontId="6" fillId="0" borderId="0" applyFont="0" applyFill="0" applyBorder="0" applyAlignment="0" applyProtection="0"/>
    <xf numFmtId="0" fontId="56" fillId="0" borderId="0" applyNumberFormat="0" applyFill="0" applyBorder="0" applyAlignment="0" applyProtection="0"/>
    <xf numFmtId="0" fontId="8" fillId="17" borderId="0" applyBorder="0" applyAlignment="0" applyProtection="0"/>
    <xf numFmtId="0" fontId="70" fillId="0" borderId="0"/>
    <xf numFmtId="49" fontId="71" fillId="18" borderId="0" applyBorder="0">
      <alignment horizontal="right"/>
    </xf>
    <xf numFmtId="0" fontId="8" fillId="0" borderId="0" applyFont="0" applyFill="0" applyBorder="0" applyAlignment="0" applyProtection="0"/>
    <xf numFmtId="247" fontId="2" fillId="0" borderId="0">
      <protection locked="0"/>
    </xf>
    <xf numFmtId="247" fontId="2" fillId="0" borderId="0">
      <protection locked="0"/>
    </xf>
    <xf numFmtId="40" fontId="2" fillId="0" borderId="0">
      <protection locked="0"/>
    </xf>
    <xf numFmtId="247" fontId="2" fillId="0" borderId="0">
      <protection locked="0"/>
    </xf>
    <xf numFmtId="40" fontId="2" fillId="0" borderId="0">
      <protection locked="0"/>
    </xf>
    <xf numFmtId="205" fontId="4" fillId="0" borderId="0">
      <protection locked="0"/>
    </xf>
    <xf numFmtId="0" fontId="52" fillId="0" borderId="0"/>
    <xf numFmtId="205" fontId="42" fillId="0" borderId="0">
      <protection locked="0"/>
    </xf>
    <xf numFmtId="205" fontId="42" fillId="0" borderId="0">
      <protection locked="0"/>
    </xf>
    <xf numFmtId="0" fontId="127" fillId="0" borderId="0"/>
    <xf numFmtId="0" fontId="51" fillId="0" borderId="0"/>
    <xf numFmtId="0" fontId="13" fillId="0" borderId="0" applyFont="0" applyFill="0" applyBorder="0" applyAlignment="0" applyProtection="0"/>
    <xf numFmtId="0" fontId="51" fillId="0" borderId="0"/>
    <xf numFmtId="0" fontId="52" fillId="0" borderId="0"/>
    <xf numFmtId="0" fontId="51" fillId="0" borderId="0"/>
    <xf numFmtId="49" fontId="13" fillId="0" borderId="0" applyBorder="0"/>
    <xf numFmtId="0" fontId="106" fillId="0" borderId="0"/>
    <xf numFmtId="0" fontId="52" fillId="0" borderId="0" applyNumberFormat="0"/>
    <xf numFmtId="0" fontId="37" fillId="0" borderId="0"/>
    <xf numFmtId="37" fontId="13" fillId="0" borderId="0"/>
    <xf numFmtId="37" fontId="51" fillId="0" borderId="0"/>
    <xf numFmtId="0" fontId="101" fillId="0" borderId="0"/>
    <xf numFmtId="0" fontId="51" fillId="0" borderId="0"/>
    <xf numFmtId="0" fontId="13" fillId="0" borderId="0"/>
    <xf numFmtId="0" fontId="102" fillId="0" borderId="0"/>
    <xf numFmtId="0" fontId="105" fillId="0" borderId="0"/>
    <xf numFmtId="0" fontId="1" fillId="0" borderId="0" applyFill="0" applyBorder="0" applyAlignment="0"/>
    <xf numFmtId="278" fontId="6" fillId="0" borderId="0" applyFill="0" applyBorder="0" applyAlignment="0"/>
    <xf numFmtId="279" fontId="6" fillId="0" borderId="0" applyFill="0" applyBorder="0" applyAlignment="0"/>
    <xf numFmtId="280" fontId="6" fillId="0" borderId="0" applyFill="0" applyBorder="0" applyAlignment="0"/>
    <xf numFmtId="281"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0" fontId="36" fillId="0" borderId="0"/>
    <xf numFmtId="247" fontId="2" fillId="0" borderId="0">
      <protection locked="0"/>
    </xf>
    <xf numFmtId="0" fontId="4" fillId="0" borderId="9">
      <protection locked="0"/>
    </xf>
    <xf numFmtId="196" fontId="6" fillId="0" borderId="9">
      <protection locked="0"/>
    </xf>
    <xf numFmtId="205" fontId="4" fillId="0" borderId="0">
      <protection locked="0"/>
    </xf>
    <xf numFmtId="0" fontId="71" fillId="19" borderId="2">
      <alignment horizontal="center"/>
    </xf>
    <xf numFmtId="0" fontId="73" fillId="20" borderId="10" applyNumberFormat="0" applyBorder="0" applyAlignment="0">
      <alignment horizontal="left" wrapText="1"/>
    </xf>
    <xf numFmtId="210" fontId="72" fillId="0" borderId="0" applyFont="0" applyFill="0" applyBorder="0" applyAlignment="0" applyProtection="0"/>
    <xf numFmtId="4" fontId="4" fillId="0" borderId="0">
      <protection locked="0"/>
    </xf>
    <xf numFmtId="41" fontId="37" fillId="0" borderId="0" applyFont="0" applyFill="0" applyBorder="0" applyAlignment="0" applyProtection="0"/>
    <xf numFmtId="282" fontId="6" fillId="0" borderId="0" applyFont="0" applyFill="0" applyBorder="0" applyAlignment="0" applyProtection="0"/>
    <xf numFmtId="187" fontId="6" fillId="0" borderId="0"/>
    <xf numFmtId="284" fontId="6" fillId="0" borderId="0" applyFont="0" applyFill="0" applyBorder="0" applyAlignment="0" applyProtection="0"/>
    <xf numFmtId="242" fontId="8" fillId="0" borderId="0" applyFont="0" applyFill="0" applyBorder="0" applyAlignment="0" applyProtection="0"/>
    <xf numFmtId="3" fontId="8" fillId="0" borderId="0" applyFont="0" applyFill="0" applyBorder="0" applyAlignment="0" applyProtection="0"/>
    <xf numFmtId="194" fontId="17" fillId="0" borderId="0" applyFont="0" applyFill="0" applyBorder="0" applyAlignment="0" applyProtection="0"/>
    <xf numFmtId="0" fontId="70" fillId="18" borderId="0"/>
    <xf numFmtId="0" fontId="74" fillId="18" borderId="0" applyNumberFormat="0" applyFill="0" applyBorder="0"/>
    <xf numFmtId="0" fontId="75" fillId="18" borderId="0" applyNumberFormat="0" applyFill="0" applyBorder="0"/>
    <xf numFmtId="0" fontId="76" fillId="18" borderId="0" applyNumberFormat="0" applyFill="0" applyBorder="0"/>
    <xf numFmtId="0" fontId="57" fillId="0" borderId="0" applyNumberFormat="0" applyAlignment="0">
      <alignment horizontal="left"/>
    </xf>
    <xf numFmtId="0" fontId="77" fillId="19" borderId="11" applyFont="0" applyBorder="0">
      <alignment horizontal="centerContinuous" vertical="center"/>
    </xf>
    <xf numFmtId="225" fontId="14" fillId="18" borderId="12" applyBorder="0"/>
    <xf numFmtId="0" fontId="2" fillId="0" borderId="0" applyFont="0" applyFill="0" applyBorder="0" applyAlignment="0" applyProtection="0"/>
    <xf numFmtId="0" fontId="26" fillId="0" borderId="0" applyFont="0" applyFill="0" applyBorder="0" applyAlignment="0" applyProtection="0"/>
    <xf numFmtId="0" fontId="8" fillId="0" borderId="0" applyFont="0" applyFill="0" applyBorder="0" applyAlignment="0" applyProtection="0"/>
    <xf numFmtId="183" fontId="6" fillId="0" borderId="0">
      <protection locked="0"/>
    </xf>
    <xf numFmtId="0" fontId="37" fillId="0" borderId="0" applyFont="0" applyFill="0" applyBorder="0" applyAlignment="0" applyProtection="0"/>
    <xf numFmtId="278" fontId="6" fillId="0" borderId="0" applyFont="0" applyFill="0" applyBorder="0" applyAlignment="0" applyProtection="0"/>
    <xf numFmtId="0" fontId="2" fillId="0" borderId="2" applyFill="0" applyBorder="0" applyAlignment="0"/>
    <xf numFmtId="285" fontId="6" fillId="0" borderId="0"/>
    <xf numFmtId="297" fontId="6" fillId="0" borderId="0" applyFont="0" applyFill="0" applyBorder="0" applyAlignment="0" applyProtection="0"/>
    <xf numFmtId="211" fontId="6" fillId="0" borderId="0" applyFont="0" applyFill="0" applyBorder="0" applyAlignment="0" applyProtection="0"/>
    <xf numFmtId="185" fontId="6" fillId="0" borderId="0"/>
    <xf numFmtId="0" fontId="8" fillId="0" borderId="0"/>
    <xf numFmtId="192" fontId="6" fillId="0" borderId="0">
      <protection locked="0"/>
    </xf>
    <xf numFmtId="14" fontId="115" fillId="0" borderId="0" applyFill="0" applyBorder="0" applyAlignment="0"/>
    <xf numFmtId="0" fontId="37" fillId="0" borderId="0" applyProtection="0"/>
    <xf numFmtId="192" fontId="6" fillId="0" borderId="13">
      <alignment vertical="center"/>
    </xf>
    <xf numFmtId="41" fontId="8" fillId="0" borderId="0" applyFont="0" applyFill="0" applyBorder="0" applyAlignment="0" applyProtection="0"/>
    <xf numFmtId="43" fontId="8" fillId="0" borderId="0" applyFont="0" applyFill="0" applyBorder="0" applyAlignment="0" applyProtection="0"/>
    <xf numFmtId="0" fontId="8" fillId="21" borderId="14" applyBorder="0"/>
    <xf numFmtId="228" fontId="8" fillId="21" borderId="15" applyBorder="0">
      <alignment horizontal="center"/>
    </xf>
    <xf numFmtId="186" fontId="6" fillId="0" borderId="0"/>
    <xf numFmtId="217" fontId="70" fillId="0" borderId="0" applyFill="0" applyBorder="0">
      <alignment horizontal="centerContinuous"/>
    </xf>
    <xf numFmtId="196" fontId="6" fillId="0" borderId="0">
      <protection locked="0"/>
    </xf>
    <xf numFmtId="196" fontId="6" fillId="0" borderId="0">
      <protection locked="0"/>
    </xf>
    <xf numFmtId="286" fontId="4" fillId="0" borderId="0">
      <protection locked="0"/>
    </xf>
    <xf numFmtId="287" fontId="4" fillId="0" borderId="0">
      <protection locked="0"/>
    </xf>
    <xf numFmtId="0" fontId="8" fillId="0" borderId="0" applyFont="0" applyFill="0" applyBorder="0" applyAlignment="0" applyProtection="0"/>
    <xf numFmtId="282" fontId="6" fillId="0" borderId="0" applyFill="0" applyBorder="0" applyAlignment="0"/>
    <xf numFmtId="278"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0" fontId="58" fillId="0" borderId="0" applyNumberFormat="0" applyAlignment="0">
      <alignment horizontal="left"/>
    </xf>
    <xf numFmtId="212" fontId="10" fillId="0" borderId="0" applyFont="0" applyFill="0" applyBorder="0" applyAlignment="0" applyProtection="0">
      <alignment vertical="center"/>
    </xf>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14" fillId="18" borderId="0"/>
    <xf numFmtId="184" fontId="6" fillId="0" borderId="0">
      <protection locked="0"/>
    </xf>
    <xf numFmtId="0" fontId="44" fillId="0" borderId="0" applyNumberFormat="0" applyFill="0" applyBorder="0" applyAlignment="0" applyProtection="0">
      <alignment vertical="top"/>
      <protection locked="0"/>
    </xf>
    <xf numFmtId="224" fontId="2" fillId="0" borderId="0"/>
    <xf numFmtId="38" fontId="14" fillId="18" borderId="0" applyNumberFormat="0" applyBorder="0" applyAlignment="0" applyProtection="0"/>
    <xf numFmtId="0" fontId="128" fillId="0" borderId="0" applyAlignment="0">
      <alignment horizontal="right"/>
    </xf>
    <xf numFmtId="0" fontId="80" fillId="0" borderId="0"/>
    <xf numFmtId="0" fontId="129" fillId="0" borderId="0"/>
    <xf numFmtId="0" fontId="39" fillId="0" borderId="0">
      <alignment horizontal="left"/>
    </xf>
    <xf numFmtId="0" fontId="15" fillId="0" borderId="16" applyNumberFormat="0" applyAlignment="0" applyProtection="0">
      <alignment horizontal="left" vertical="center"/>
    </xf>
    <xf numFmtId="0" fontId="15" fillId="0" borderId="17">
      <alignment horizontal="left" vertical="center"/>
    </xf>
    <xf numFmtId="0" fontId="78" fillId="22" borderId="18" applyBorder="0" applyAlignment="0"/>
    <xf numFmtId="0" fontId="59" fillId="0" borderId="0" applyNumberFormat="0" applyFill="0" applyBorder="0" applyAlignment="0" applyProtection="0"/>
    <xf numFmtId="0" fontId="15" fillId="0" borderId="0" applyNumberFormat="0" applyFill="0" applyBorder="0" applyAlignment="0" applyProtection="0"/>
    <xf numFmtId="0" fontId="79" fillId="18" borderId="0" applyNumberFormat="0" applyFill="0" applyBorder="0"/>
    <xf numFmtId="191" fontId="6" fillId="0" borderId="0">
      <protection locked="0"/>
    </xf>
    <xf numFmtId="191" fontId="6" fillId="0" borderId="0">
      <protection locked="0"/>
    </xf>
    <xf numFmtId="12" fontId="8" fillId="17" borderId="19" applyNumberFormat="0" applyBorder="0" applyAlignment="0" applyProtection="0">
      <alignment horizontal="center"/>
    </xf>
    <xf numFmtId="0" fontId="8" fillId="23" borderId="20"/>
    <xf numFmtId="0" fontId="107" fillId="0" borderId="0" applyNumberFormat="0" applyFill="0" applyBorder="0" applyAlignment="0" applyProtection="0"/>
    <xf numFmtId="0" fontId="130" fillId="0" borderId="0" applyNumberFormat="0" applyFill="0" applyBorder="0" applyAlignment="0" applyProtection="0">
      <alignment vertical="top"/>
      <protection locked="0"/>
    </xf>
    <xf numFmtId="0" fontId="8" fillId="24" borderId="21" applyBorder="0">
      <protection locked="0"/>
    </xf>
    <xf numFmtId="10" fontId="14" fillId="21" borderId="2" applyNumberFormat="0" applyBorder="0" applyAlignment="0" applyProtection="0"/>
    <xf numFmtId="228" fontId="8" fillId="24" borderId="22" applyBorder="0">
      <alignment horizontal="center"/>
      <protection locked="0"/>
    </xf>
    <xf numFmtId="12" fontId="8" fillId="24" borderId="22" applyBorder="0">
      <alignment horizontal="center"/>
      <protection locked="0"/>
    </xf>
    <xf numFmtId="0" fontId="80" fillId="24" borderId="23">
      <alignment horizontal="center" vertical="center"/>
      <protection locked="0"/>
    </xf>
    <xf numFmtId="225" fontId="14" fillId="21" borderId="0" applyBorder="0">
      <protection locked="0"/>
    </xf>
    <xf numFmtId="15" fontId="14" fillId="21" borderId="0" applyBorder="0">
      <protection locked="0"/>
    </xf>
    <xf numFmtId="49" fontId="14" fillId="21" borderId="0" applyBorder="0">
      <protection locked="0"/>
    </xf>
    <xf numFmtId="49" fontId="14" fillId="21" borderId="6" applyNumberFormat="0" applyBorder="0"/>
    <xf numFmtId="0" fontId="70" fillId="21" borderId="22" applyBorder="0">
      <alignment horizontal="left"/>
    </xf>
    <xf numFmtId="0" fontId="70" fillId="24" borderId="0">
      <alignment horizontal="left"/>
    </xf>
    <xf numFmtId="288" fontId="6" fillId="0" borderId="2">
      <alignment vertical="center"/>
    </xf>
    <xf numFmtId="289" fontId="6" fillId="0" borderId="0" applyFont="0" applyFill="0" applyBorder="0" applyAlignment="0" applyProtection="0"/>
    <xf numFmtId="193" fontId="6" fillId="0" borderId="0" applyFont="0" applyFill="0" applyBorder="0" applyAlignment="0" applyProtection="0"/>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0" fontId="1" fillId="0" borderId="24">
      <protection locked="0"/>
    </xf>
    <xf numFmtId="0" fontId="63" fillId="0" borderId="0" applyNumberFormat="0" applyFont="0" applyFill="0" applyBorder="0" applyProtection="0">
      <alignment horizontal="left" vertical="center"/>
    </xf>
    <xf numFmtId="282" fontId="6" fillId="0" borderId="0" applyFill="0" applyBorder="0" applyAlignment="0"/>
    <xf numFmtId="278"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264"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92" fontId="6" fillId="0" borderId="2">
      <alignment vertical="center"/>
    </xf>
    <xf numFmtId="252" fontId="6" fillId="0" borderId="2">
      <alignment vertical="center"/>
    </xf>
    <xf numFmtId="210" fontId="6" fillId="0" borderId="0">
      <alignment horizontal="left"/>
    </xf>
    <xf numFmtId="41" fontId="8" fillId="0" borderId="0" applyFont="0" applyFill="0" applyBorder="0" applyAlignment="0" applyProtection="0"/>
    <xf numFmtId="43" fontId="8" fillId="0" borderId="0" applyFont="0" applyFill="0" applyBorder="0" applyAlignment="0" applyProtection="0"/>
    <xf numFmtId="0" fontId="8" fillId="0" borderId="0" applyFont="0" applyFill="0" applyBorder="0" applyAlignment="0" applyProtection="0"/>
    <xf numFmtId="0" fontId="40" fillId="0" borderId="24"/>
    <xf numFmtId="0" fontId="8" fillId="0" borderId="0" applyFont="0" applyFill="0" applyBorder="0" applyAlignment="0" applyProtection="0"/>
    <xf numFmtId="0" fontId="8" fillId="0" borderId="0" applyFont="0" applyFill="0" applyBorder="0" applyAlignment="0" applyProtection="0"/>
    <xf numFmtId="214" fontId="54" fillId="0" borderId="0">
      <alignment horizontal="centerContinuous" vertical="center"/>
    </xf>
    <xf numFmtId="210" fontId="72" fillId="0" borderId="0" applyFont="0" applyFill="0" applyBorder="0" applyAlignment="0" applyProtection="0"/>
    <xf numFmtId="37" fontId="108" fillId="0" borderId="0"/>
    <xf numFmtId="0" fontId="87" fillId="0" borderId="25" applyNumberFormat="0" applyFont="0" applyBorder="0" applyProtection="0">
      <alignment horizontal="center" vertical="center"/>
    </xf>
    <xf numFmtId="0" fontId="37" fillId="0" borderId="0" applyNumberFormat="0" applyFill="0" applyBorder="0" applyAlignment="0" applyProtection="0"/>
    <xf numFmtId="188" fontId="6"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2" fillId="0" borderId="0"/>
    <xf numFmtId="3" fontId="9" fillId="0" borderId="0"/>
    <xf numFmtId="0" fontId="63" fillId="0" borderId="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xf numFmtId="242" fontId="12" fillId="0" borderId="0">
      <alignment vertical="center"/>
    </xf>
    <xf numFmtId="0" fontId="8" fillId="0" borderId="0" applyFont="0" applyFill="0" applyBorder="0" applyAlignment="0" applyProtection="0"/>
    <xf numFmtId="0" fontId="63" fillId="0" borderId="0"/>
    <xf numFmtId="227" fontId="80" fillId="21" borderId="23">
      <alignment horizontal="center"/>
    </xf>
    <xf numFmtId="0" fontId="8" fillId="18" borderId="22" applyBorder="0">
      <alignment horizontal="center"/>
      <protection locked="0"/>
    </xf>
    <xf numFmtId="0" fontId="131" fillId="17" borderId="0"/>
    <xf numFmtId="190" fontId="6" fillId="0" borderId="0">
      <protection locked="0"/>
    </xf>
    <xf numFmtId="281" fontId="6" fillId="0" borderId="0" applyFont="0" applyFill="0" applyBorder="0" applyAlignment="0" applyProtection="0"/>
    <xf numFmtId="184" fontId="6" fillId="0" borderId="0" applyFont="0" applyFill="0" applyBorder="0" applyAlignment="0" applyProtection="0"/>
    <xf numFmtId="10" fontId="8" fillId="0" borderId="0" applyFont="0" applyFill="0" applyBorder="0" applyAlignment="0" applyProtection="0"/>
    <xf numFmtId="182" fontId="6" fillId="0" borderId="0">
      <protection locked="0"/>
    </xf>
    <xf numFmtId="282" fontId="6" fillId="0" borderId="0" applyFill="0" applyBorder="0" applyAlignment="0"/>
    <xf numFmtId="278"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0" fontId="110" fillId="18" borderId="0" applyNumberFormat="0">
      <alignment vertical="center"/>
    </xf>
    <xf numFmtId="0" fontId="81" fillId="18" borderId="0"/>
    <xf numFmtId="9" fontId="132" fillId="0" borderId="0" applyFont="0" applyFill="0" applyProtection="0"/>
    <xf numFmtId="0" fontId="8" fillId="0" borderId="0"/>
    <xf numFmtId="0" fontId="63" fillId="0" borderId="0"/>
    <xf numFmtId="0" fontId="82" fillId="18" borderId="0"/>
    <xf numFmtId="0" fontId="63" fillId="0" borderId="0"/>
    <xf numFmtId="0" fontId="133" fillId="0" borderId="2" applyProtection="0">
      <alignment vertical="center"/>
    </xf>
    <xf numFmtId="227" fontId="8" fillId="0" borderId="0"/>
    <xf numFmtId="30" fontId="60" fillId="0" borderId="0" applyNumberFormat="0" applyFill="0" applyBorder="0" applyAlignment="0" applyProtection="0">
      <alignment horizontal="left"/>
    </xf>
    <xf numFmtId="38" fontId="5" fillId="0" borderId="0" applyFont="0" applyFill="0" applyBorder="0" applyAlignment="0" applyProtection="0"/>
    <xf numFmtId="49" fontId="83" fillId="18" borderId="0" applyBorder="0">
      <alignment horizontal="centerContinuous"/>
    </xf>
    <xf numFmtId="230" fontId="11" fillId="0" borderId="26" applyFont="0" applyFill="0" applyBorder="0" applyAlignment="0" applyProtection="0">
      <alignment horizontal="center" vertical="center"/>
    </xf>
    <xf numFmtId="0" fontId="132" fillId="0" borderId="0"/>
    <xf numFmtId="0" fontId="8" fillId="25" borderId="0"/>
    <xf numFmtId="0" fontId="40" fillId="0" borderId="0"/>
    <xf numFmtId="0" fontId="84" fillId="18" borderId="0" applyProtection="0">
      <alignment horizontal="centerContinuous" vertical="center"/>
      <protection hidden="1"/>
    </xf>
    <xf numFmtId="40" fontId="61" fillId="0" borderId="0" applyBorder="0">
      <alignment horizontal="right"/>
    </xf>
    <xf numFmtId="0" fontId="8" fillId="18" borderId="22" applyBorder="0">
      <alignment horizontal="center"/>
    </xf>
    <xf numFmtId="0" fontId="8" fillId="18" borderId="22" applyBorder="0">
      <alignment horizontal="center"/>
    </xf>
    <xf numFmtId="241" fontId="6" fillId="0" borderId="0">
      <alignment horizontal="center"/>
    </xf>
    <xf numFmtId="49" fontId="115" fillId="0" borderId="0" applyFill="0" applyBorder="0" applyAlignment="0"/>
    <xf numFmtId="293" fontId="6" fillId="0" borderId="0" applyFill="0" applyBorder="0" applyAlignment="0"/>
    <xf numFmtId="294" fontId="6" fillId="0" borderId="0" applyFill="0" applyBorder="0" applyAlignment="0"/>
    <xf numFmtId="0" fontId="111" fillId="18" borderId="0">
      <alignment horizontal="centerContinuous"/>
    </xf>
    <xf numFmtId="0" fontId="16" fillId="0" borderId="0" applyFill="0" applyBorder="0" applyProtection="0">
      <alignment horizontal="centerContinuous" vertical="center"/>
    </xf>
    <xf numFmtId="0" fontId="17" fillId="17" borderId="0" applyFill="0" applyBorder="0" applyProtection="0">
      <alignment horizontal="center" vertical="center"/>
    </xf>
    <xf numFmtId="0" fontId="111" fillId="18" borderId="0">
      <alignment horizontal="centerContinuous"/>
    </xf>
    <xf numFmtId="218" fontId="70" fillId="0" borderId="0" applyFill="0" applyBorder="0">
      <alignment horizontal="centerContinuous"/>
    </xf>
    <xf numFmtId="191" fontId="6" fillId="0" borderId="27">
      <protection locked="0"/>
    </xf>
    <xf numFmtId="225" fontId="71" fillId="18" borderId="0"/>
    <xf numFmtId="49" fontId="85" fillId="18" borderId="0" applyBorder="0">
      <alignment horizontal="right"/>
    </xf>
    <xf numFmtId="0" fontId="62" fillId="0" borderId="7">
      <alignment horizontal="left"/>
    </xf>
    <xf numFmtId="295" fontId="6" fillId="0" borderId="0" applyFont="0" applyFill="0" applyBorder="0" applyAlignment="0" applyProtection="0"/>
    <xf numFmtId="296" fontId="6"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134" fillId="0" borderId="0" applyNumberFormat="0" applyFont="0" applyFill="0" applyBorder="0" applyProtection="0">
      <alignment horizontal="center" vertical="center" wrapText="1"/>
    </xf>
    <xf numFmtId="0" fontId="49" fillId="0" borderId="0">
      <protection locked="0"/>
    </xf>
    <xf numFmtId="49" fontId="48" fillId="0" borderId="2">
      <alignment horizontal="center" vertical="center"/>
    </xf>
    <xf numFmtId="248" fontId="91" fillId="0" borderId="0" applyFont="0" applyFill="0" applyBorder="0" applyAlignment="0" applyProtection="0">
      <alignment horizontal="right"/>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249"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51" fontId="6" fillId="0" borderId="2">
      <alignment vertical="center"/>
    </xf>
    <xf numFmtId="201" fontId="17" fillId="0" borderId="0"/>
    <xf numFmtId="0" fontId="20" fillId="0" borderId="0" applyNumberFormat="0" applyFill="0" applyBorder="0" applyAlignment="0" applyProtection="0">
      <alignment vertical="center"/>
    </xf>
    <xf numFmtId="0" fontId="21" fillId="30" borderId="28" applyNumberFormat="0" applyAlignment="0" applyProtection="0">
      <alignment vertical="center"/>
    </xf>
    <xf numFmtId="177" fontId="2" fillId="0" borderId="0">
      <protection locked="0"/>
    </xf>
    <xf numFmtId="0" fontId="3" fillId="0" borderId="0">
      <protection locked="0"/>
    </xf>
    <xf numFmtId="0" fontId="3" fillId="0" borderId="0">
      <protection locked="0"/>
    </xf>
    <xf numFmtId="0" fontId="43" fillId="0" borderId="0"/>
    <xf numFmtId="0" fontId="65" fillId="0" borderId="29" applyBorder="0">
      <alignment horizontal="distributed"/>
      <protection locked="0"/>
    </xf>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0" fontId="86" fillId="0" borderId="0"/>
    <xf numFmtId="201" fontId="10" fillId="0" borderId="0"/>
    <xf numFmtId="0" fontId="119" fillId="0" borderId="0" applyNumberFormat="0" applyFont="0" applyAlignment="0">
      <alignment horizontal="centerContinuous"/>
    </xf>
    <xf numFmtId="0" fontId="1" fillId="0" borderId="0">
      <protection locked="0"/>
    </xf>
    <xf numFmtId="0" fontId="22" fillId="4" borderId="0" applyNumberFormat="0" applyBorder="0" applyAlignment="0" applyProtection="0">
      <alignment vertical="center"/>
    </xf>
    <xf numFmtId="0" fontId="4" fillId="0" borderId="0">
      <protection locked="0"/>
    </xf>
    <xf numFmtId="49" fontId="6" fillId="0" borderId="0" applyFont="0" applyFill="0" applyBorder="0" applyAlignment="0" applyProtection="0"/>
    <xf numFmtId="3" fontId="5" fillId="0" borderId="30">
      <alignment horizontal="center"/>
    </xf>
    <xf numFmtId="193" fontId="54" fillId="0" borderId="18" applyFont="0" applyFill="0" applyBorder="0" applyAlignment="0" applyProtection="0">
      <alignment horizontal="center" vertical="center"/>
    </xf>
    <xf numFmtId="3" fontId="9" fillId="0" borderId="3" applyNumberFormat="0" applyFill="0" applyBorder="0" applyProtection="0">
      <alignment horizontal="center" vertical="center"/>
    </xf>
    <xf numFmtId="215" fontId="6" fillId="0" borderId="0" applyFill="0" applyBorder="0">
      <alignment horizontal="center" vertical="center"/>
    </xf>
    <xf numFmtId="193" fontId="6" fillId="0" borderId="31" applyFill="0" applyBorder="0">
      <alignment horizontal="center" vertical="center"/>
      <protection locked="0"/>
    </xf>
    <xf numFmtId="214" fontId="6" fillId="0" borderId="32" applyFill="0" applyBorder="0">
      <alignment horizontal="center"/>
      <protection locked="0"/>
    </xf>
    <xf numFmtId="213" fontId="6" fillId="0" borderId="32" applyFill="0" applyBorder="0">
      <alignment horizontal="center"/>
      <protection locked="0"/>
    </xf>
    <xf numFmtId="196" fontId="6" fillId="0" borderId="33">
      <alignment horizontal="center"/>
      <protection locked="0"/>
    </xf>
    <xf numFmtId="195" fontId="6" fillId="0" borderId="33">
      <alignment horizontal="center"/>
      <protection locked="0"/>
    </xf>
    <xf numFmtId="196" fontId="6" fillId="0" borderId="33">
      <alignment horizontal="center"/>
      <protection locked="0"/>
    </xf>
    <xf numFmtId="182" fontId="6" fillId="0" borderId="33">
      <alignment horizontal="center"/>
      <protection locked="0"/>
    </xf>
    <xf numFmtId="199" fontId="6" fillId="0" borderId="6" applyFill="0" applyBorder="0">
      <alignment horizontal="center" vertical="center"/>
      <protection locked="0"/>
    </xf>
    <xf numFmtId="0" fontId="4" fillId="0" borderId="0">
      <protection locked="0"/>
    </xf>
    <xf numFmtId="0" fontId="66" fillId="0" borderId="0" applyProtection="0"/>
    <xf numFmtId="0" fontId="44" fillId="0" borderId="0" applyNumberFormat="0" applyFill="0" applyBorder="0" applyAlignment="0" applyProtection="0">
      <alignment vertical="top"/>
      <protection locked="0"/>
    </xf>
    <xf numFmtId="40" fontId="90" fillId="0" borderId="0" applyFont="0" applyFill="0" applyBorder="0" applyAlignment="0" applyProtection="0"/>
    <xf numFmtId="38" fontId="90"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26" fillId="0" borderId="34">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0" fontId="1" fillId="31" borderId="21" applyNumberFormat="0" applyFont="0" applyAlignment="0" applyProtection="0">
      <alignment vertical="center"/>
    </xf>
    <xf numFmtId="0" fontId="6" fillId="31" borderId="21" applyNumberFormat="0" applyFont="0" applyAlignment="0" applyProtection="0">
      <alignment vertical="center"/>
    </xf>
    <xf numFmtId="0" fontId="90" fillId="0" borderId="0" applyFont="0" applyFill="0" applyBorder="0" applyAlignment="0" applyProtection="0"/>
    <xf numFmtId="0" fontId="90"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12" fillId="0" borderId="0" applyNumberFormat="0" applyFont="0" applyFill="0" applyBorder="0" applyProtection="0">
      <alignment horizontal="distributed" vertical="center" justifyLastLine="1"/>
    </xf>
    <xf numFmtId="247" fontId="2" fillId="0" borderId="0">
      <protection locked="0"/>
    </xf>
    <xf numFmtId="0" fontId="1" fillId="0" borderId="0">
      <protection locked="0"/>
    </xf>
    <xf numFmtId="247" fontId="2" fillId="0" borderId="0">
      <protection locked="0"/>
    </xf>
    <xf numFmtId="40" fontId="2" fillId="0" borderId="0">
      <protection locked="0"/>
    </xf>
    <xf numFmtId="247" fontId="2" fillId="0" borderId="0">
      <protection locked="0"/>
    </xf>
    <xf numFmtId="40" fontId="2" fillId="0" borderId="0">
      <protection locked="0"/>
    </xf>
    <xf numFmtId="253" fontId="2" fillId="0" borderId="0" applyFont="0" applyFill="0" applyBorder="0" applyProtection="0">
      <alignment horizontal="center" vertical="center"/>
    </xf>
    <xf numFmtId="254" fontId="2" fillId="0" borderId="0" applyFont="0" applyFill="0" applyBorder="0" applyProtection="0">
      <alignment horizontal="center" vertical="center"/>
    </xf>
    <xf numFmtId="9" fontId="10" fillId="17" borderId="0" applyFill="0" applyBorder="0" applyProtection="0">
      <alignment horizontal="right"/>
    </xf>
    <xf numFmtId="10" fontId="10" fillId="0" borderId="0" applyFill="0" applyBorder="0" applyProtection="0">
      <alignment horizontal="right"/>
    </xf>
    <xf numFmtId="9" fontId="11" fillId="0" borderId="0" applyFont="0" applyFill="0" applyBorder="0" applyAlignment="0" applyProtection="0"/>
    <xf numFmtId="9" fontId="6" fillId="0" borderId="0" applyFont="0" applyFill="0" applyBorder="0" applyAlignment="0" applyProtection="0">
      <alignment vertical="center"/>
    </xf>
    <xf numFmtId="13" fontId="8" fillId="0" borderId="0" applyFont="0" applyFill="0" applyProtection="0"/>
    <xf numFmtId="255" fontId="6" fillId="0" borderId="0" applyFont="0" applyFill="0" applyBorder="0" applyAlignment="0" applyProtection="0"/>
    <xf numFmtId="256" fontId="12" fillId="0" borderId="0" applyFont="0" applyFill="0" applyBorder="0" applyAlignment="0" applyProtection="0"/>
    <xf numFmtId="0" fontId="2" fillId="0" borderId="35"/>
    <xf numFmtId="0" fontId="23" fillId="32" borderId="0" applyNumberFormat="0" applyBorder="0" applyAlignment="0" applyProtection="0">
      <alignment vertical="center"/>
    </xf>
    <xf numFmtId="0" fontId="6" fillId="0" borderId="0"/>
    <xf numFmtId="257" fontId="120" fillId="0" borderId="3" applyFont="0" applyFill="0" applyAlignment="0" applyProtection="0">
      <alignment horizontal="center" vertical="center"/>
    </xf>
    <xf numFmtId="0" fontId="2" fillId="0" borderId="0"/>
    <xf numFmtId="258" fontId="6" fillId="0" borderId="36" applyBorder="0"/>
    <xf numFmtId="49" fontId="65" fillId="0" borderId="37" applyFill="0" applyBorder="0">
      <alignment horizontal="center" vertical="center"/>
      <protection locked="0"/>
    </xf>
    <xf numFmtId="0" fontId="121" fillId="0" borderId="0"/>
    <xf numFmtId="0" fontId="45" fillId="0" borderId="0" applyNumberFormat="0" applyFont="0" applyFill="0" applyBorder="0" applyProtection="0">
      <alignment horizontal="centerContinuous" vertical="center"/>
    </xf>
    <xf numFmtId="0" fontId="118" fillId="0" borderId="0" applyNumberFormat="0" applyFont="0" applyFill="0" applyBorder="0" applyProtection="0">
      <alignment horizontal="centerContinuous" vertical="center"/>
    </xf>
    <xf numFmtId="0" fontId="118" fillId="0" borderId="0" applyNumberFormat="0" applyFont="0" applyFill="0" applyBorder="0" applyProtection="0">
      <alignment horizontal="centerContinuous" vertical="center"/>
    </xf>
    <xf numFmtId="0" fontId="12" fillId="0" borderId="0" applyNumberFormat="0" applyFont="0" applyFill="0" applyBorder="0" applyProtection="0">
      <alignment horizontal="centerContinuous" vertical="center"/>
    </xf>
    <xf numFmtId="259" fontId="118" fillId="0" borderId="0" applyNumberFormat="0" applyFont="0" applyFill="0" applyBorder="0" applyProtection="0">
      <alignment horizontal="centerContinuous" vertical="center"/>
    </xf>
    <xf numFmtId="193" fontId="91" fillId="0" borderId="38">
      <alignment vertical="center"/>
    </xf>
    <xf numFmtId="3" fontId="12" fillId="0" borderId="2"/>
    <xf numFmtId="0" fontId="12" fillId="0" borderId="2"/>
    <xf numFmtId="3" fontId="12" fillId="0" borderId="39"/>
    <xf numFmtId="3" fontId="12" fillId="0" borderId="40"/>
    <xf numFmtId="0" fontId="92" fillId="0" borderId="2"/>
    <xf numFmtId="0" fontId="93" fillId="0" borderId="0">
      <alignment horizontal="center"/>
    </xf>
    <xf numFmtId="0" fontId="72" fillId="0" borderId="41">
      <alignment horizontal="center"/>
    </xf>
    <xf numFmtId="0" fontId="24" fillId="0" borderId="0" applyNumberFormat="0" applyFill="0" applyBorder="0" applyAlignment="0" applyProtection="0">
      <alignment vertical="center"/>
    </xf>
    <xf numFmtId="0" fontId="25" fillId="33" borderId="42" applyNumberFormat="0" applyAlignment="0" applyProtection="0">
      <alignment vertical="center"/>
    </xf>
    <xf numFmtId="0" fontId="67" fillId="0" borderId="0" applyProtection="0">
      <alignment vertical="center"/>
      <protection locked="0"/>
    </xf>
    <xf numFmtId="260" fontId="43" fillId="0" borderId="43"/>
    <xf numFmtId="4" fontId="43" fillId="0" borderId="36"/>
    <xf numFmtId="261" fontId="43" fillId="0" borderId="36"/>
    <xf numFmtId="262" fontId="43" fillId="0" borderId="36"/>
    <xf numFmtId="0" fontId="54" fillId="0" borderId="2" applyNumberFormat="0">
      <alignment horizontal="center" vertical="center"/>
    </xf>
    <xf numFmtId="263" fontId="48" fillId="0" borderId="0" applyFont="0" applyFill="0" applyBorder="0" applyAlignment="0" applyProtection="0"/>
    <xf numFmtId="0" fontId="122" fillId="0" borderId="2" applyFont="0" applyFill="0" applyBorder="0" applyAlignment="0" applyProtection="0">
      <alignment horizontal="centerContinuous" vertical="center"/>
    </xf>
    <xf numFmtId="180" fontId="7" fillId="0" borderId="0">
      <alignment vertical="center"/>
    </xf>
    <xf numFmtId="1" fontId="118" fillId="0" borderId="0" applyFont="0" applyFill="0" applyBorder="0" applyProtection="0">
      <alignment horizontal="centerContinuous" vertical="center"/>
    </xf>
    <xf numFmtId="199" fontId="118" fillId="0" borderId="0" applyFont="0" applyFill="0" applyBorder="0" applyAlignment="0" applyProtection="0">
      <alignment horizontal="centerContinuous" vertical="center"/>
    </xf>
    <xf numFmtId="214" fontId="118" fillId="0" borderId="0" applyFont="0" applyFill="0" applyBorder="0" applyAlignment="0" applyProtection="0">
      <alignment vertical="center"/>
    </xf>
    <xf numFmtId="41" fontId="6" fillId="0" borderId="0" applyFont="0" applyFill="0" applyBorder="0" applyAlignment="0" applyProtection="0"/>
    <xf numFmtId="41" fontId="45" fillId="0" borderId="0" applyFont="0" applyFill="0" applyBorder="0" applyAlignment="0" applyProtection="0"/>
    <xf numFmtId="41" fontId="6" fillId="0" borderId="0" applyFont="0" applyFill="0" applyBorder="0" applyAlignment="0" applyProtection="0"/>
    <xf numFmtId="41" fontId="11"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alignment vertical="center"/>
    </xf>
    <xf numFmtId="41" fontId="6" fillId="0" borderId="0" applyFont="0" applyFill="0" applyBorder="0" applyAlignment="0" applyProtection="0"/>
    <xf numFmtId="41" fontId="6" fillId="0" borderId="0" applyFont="0" applyFill="0" applyBorder="0" applyAlignment="0" applyProtection="0"/>
    <xf numFmtId="41" fontId="26" fillId="0" borderId="0" applyFont="0" applyFill="0" applyBorder="0" applyAlignment="0" applyProtection="0">
      <alignment vertical="center"/>
    </xf>
    <xf numFmtId="41" fontId="6" fillId="0" borderId="0" applyFont="0" applyFill="0" applyBorder="0" applyAlignment="0" applyProtection="0">
      <alignment vertical="center"/>
    </xf>
    <xf numFmtId="0" fontId="26" fillId="0" borderId="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40" fontId="5" fillId="0" borderId="0" applyFont="0" applyFill="0" applyBorder="0" applyAlignment="0" applyProtection="0"/>
    <xf numFmtId="0" fontId="8" fillId="0" borderId="0" applyFont="0" applyFill="0" applyBorder="0" applyAlignment="0" applyProtection="0"/>
    <xf numFmtId="0" fontId="2" fillId="0" borderId="0"/>
    <xf numFmtId="0" fontId="8" fillId="0" borderId="0" applyFont="0" applyFill="0" applyBorder="0" applyAlignment="0" applyProtection="0"/>
    <xf numFmtId="40" fontId="5"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3" fontId="94"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40" fontId="5"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4" fontId="94"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5" fontId="95"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6" fontId="95" fillId="0" borderId="0" applyFont="0" applyFill="0" applyBorder="0" applyAlignment="0" applyProtection="0"/>
    <xf numFmtId="233" fontId="95" fillId="0" borderId="0" applyFont="0" applyFill="0" applyBorder="0" applyAlignment="0" applyProtection="0"/>
    <xf numFmtId="234" fontId="95" fillId="0" borderId="0" applyFont="0" applyFill="0" applyBorder="0" applyAlignment="0" applyProtection="0"/>
    <xf numFmtId="0" fontId="94" fillId="0" borderId="0"/>
    <xf numFmtId="0" fontId="46" fillId="0" borderId="5"/>
    <xf numFmtId="0" fontId="68" fillId="0" borderId="37" applyBorder="0">
      <alignment horizontal="distributed" vertical="center"/>
      <protection locked="0"/>
    </xf>
    <xf numFmtId="0" fontId="27" fillId="0" borderId="44" applyNumberFormat="0" applyFill="0" applyAlignment="0" applyProtection="0">
      <alignment vertical="center"/>
    </xf>
    <xf numFmtId="0" fontId="123" fillId="0" borderId="0" applyNumberFormat="0" applyFill="0" applyBorder="0" applyAlignment="0" applyProtection="0">
      <alignment vertical="top"/>
      <protection locked="0"/>
    </xf>
    <xf numFmtId="0" fontId="48" fillId="0" borderId="45">
      <alignment vertical="center"/>
    </xf>
    <xf numFmtId="226" fontId="48" fillId="0" borderId="2" applyBorder="0">
      <alignment vertical="center"/>
    </xf>
    <xf numFmtId="264" fontId="6" fillId="0" borderId="2" applyBorder="0">
      <alignment horizontal="left" vertical="center"/>
    </xf>
    <xf numFmtId="0" fontId="28" fillId="0" borderId="46" applyNumberFormat="0" applyFill="0" applyAlignment="0" applyProtection="0">
      <alignment vertical="center"/>
    </xf>
    <xf numFmtId="220" fontId="11" fillId="0" borderId="0" applyFill="0" applyBorder="0">
      <alignment horizontal="centerContinuous"/>
    </xf>
    <xf numFmtId="222" fontId="11" fillId="0" borderId="0" applyFill="0" applyBorder="0">
      <alignment horizontal="centerContinuous"/>
    </xf>
    <xf numFmtId="209" fontId="55" fillId="0" borderId="0" applyFont="0" applyFill="0" applyBorder="0" applyAlignment="0" applyProtection="0"/>
    <xf numFmtId="265" fontId="6" fillId="0" borderId="0" applyFont="0" applyFill="0" applyBorder="0" applyAlignment="0" applyProtection="0"/>
    <xf numFmtId="265" fontId="6" fillId="0" borderId="0" applyFont="0" applyFill="0" applyBorder="0" applyAlignment="0" applyProtection="0"/>
    <xf numFmtId="266" fontId="6" fillId="0" borderId="0" applyFont="0" applyFill="0" applyBorder="0" applyAlignment="0" applyProtection="0"/>
    <xf numFmtId="267" fontId="2" fillId="0" borderId="0" applyFont="0" applyFill="0" applyBorder="0" applyAlignment="0" applyProtection="0"/>
    <xf numFmtId="209" fontId="55" fillId="0" borderId="0" applyFont="0" applyFill="0" applyBorder="0" applyAlignment="0" applyProtection="0"/>
    <xf numFmtId="231" fontId="6" fillId="0" borderId="0" applyFont="0" applyFill="0" applyBorder="0" applyAlignment="0" applyProtection="0"/>
    <xf numFmtId="259" fontId="17" fillId="0" borderId="0" applyFont="0" applyFill="0" applyBorder="0" applyAlignment="0" applyProtection="0"/>
    <xf numFmtId="231" fontId="6" fillId="0" borderId="0" applyFont="0" applyFill="0" applyBorder="0" applyAlignment="0" applyProtection="0"/>
    <xf numFmtId="237" fontId="2" fillId="0" borderId="0" applyFont="0" applyFill="0" applyBorder="0" applyAlignment="0" applyProtection="0"/>
    <xf numFmtId="209" fontId="55" fillId="0" borderId="0" applyFont="0" applyFill="0" applyBorder="0" applyAlignment="0" applyProtection="0"/>
    <xf numFmtId="214" fontId="2" fillId="0" borderId="0" applyFont="0" applyFill="0" applyBorder="0" applyAlignment="0" applyProtection="0"/>
    <xf numFmtId="0" fontId="96" fillId="0" borderId="0" applyFont="0" applyBorder="0">
      <alignment horizontal="centerContinuous" vertical="center"/>
    </xf>
    <xf numFmtId="0" fontId="69" fillId="0" borderId="0">
      <alignment vertical="center"/>
    </xf>
    <xf numFmtId="0" fontId="97" fillId="0" borderId="0">
      <alignment horizontal="center" vertical="center"/>
    </xf>
    <xf numFmtId="2" fontId="11" fillId="0" borderId="0" applyFill="0" applyBorder="0" applyProtection="0">
      <alignment horizontal="centerContinuous"/>
    </xf>
    <xf numFmtId="0" fontId="124" fillId="0" borderId="0"/>
    <xf numFmtId="2" fontId="11" fillId="0" borderId="0" applyFill="0" applyBorder="0" applyProtection="0">
      <alignment horizontal="centerContinuous"/>
    </xf>
    <xf numFmtId="0" fontId="88" fillId="0" borderId="0" applyNumberFormat="0" applyBorder="0" applyAlignment="0">
      <alignment horizontal="centerContinuous" vertical="center"/>
    </xf>
    <xf numFmtId="0" fontId="29" fillId="8" borderId="28" applyNumberFormat="0" applyAlignment="0" applyProtection="0">
      <alignment vertical="center"/>
    </xf>
    <xf numFmtId="4" fontId="4" fillId="0" borderId="0">
      <protection locked="0"/>
    </xf>
    <xf numFmtId="0" fontId="43" fillId="0" borderId="0"/>
    <xf numFmtId="4" fontId="4" fillId="0" borderId="0">
      <protection locked="0"/>
    </xf>
    <xf numFmtId="178" fontId="2" fillId="0" borderId="0">
      <protection locked="0"/>
    </xf>
    <xf numFmtId="223" fontId="70" fillId="0" borderId="0" applyFill="0" applyBorder="0">
      <alignment horizontal="centerContinuous"/>
    </xf>
    <xf numFmtId="0" fontId="30" fillId="0" borderId="0" applyNumberFormat="0" applyFill="0" applyBorder="0" applyAlignment="0" applyProtection="0">
      <alignment vertical="center"/>
    </xf>
    <xf numFmtId="0" fontId="31" fillId="0" borderId="47" applyNumberFormat="0" applyFill="0" applyAlignment="0" applyProtection="0">
      <alignment vertical="center"/>
    </xf>
    <xf numFmtId="0" fontId="32" fillId="0" borderId="48" applyNumberFormat="0" applyFill="0" applyAlignment="0" applyProtection="0">
      <alignment vertical="center"/>
    </xf>
    <xf numFmtId="0" fontId="33" fillId="0" borderId="49" applyNumberFormat="0" applyFill="0" applyAlignment="0" applyProtection="0">
      <alignment vertical="center"/>
    </xf>
    <xf numFmtId="0" fontId="33" fillId="0" borderId="0" applyNumberFormat="0" applyFill="0" applyBorder="0" applyAlignment="0" applyProtection="0">
      <alignment vertical="center"/>
    </xf>
    <xf numFmtId="0" fontId="2" fillId="0" borderId="2">
      <alignment horizontal="distributed" vertical="center"/>
    </xf>
    <xf numFmtId="0" fontId="2" fillId="0" borderId="36">
      <alignment horizontal="distributed" vertical="top"/>
    </xf>
    <xf numFmtId="0" fontId="2" fillId="0" borderId="18">
      <alignment horizontal="distributed"/>
    </xf>
    <xf numFmtId="210" fontId="112" fillId="0" borderId="0">
      <alignment vertical="center"/>
    </xf>
    <xf numFmtId="0" fontId="34" fillId="5" borderId="0" applyNumberFormat="0" applyBorder="0" applyAlignment="0" applyProtection="0">
      <alignment vertical="center"/>
    </xf>
    <xf numFmtId="219" fontId="11" fillId="0" borderId="0" applyFill="0" applyBorder="0">
      <alignment horizontal="centerContinuous"/>
    </xf>
    <xf numFmtId="221" fontId="11" fillId="0" borderId="0" applyFill="0" applyBorder="0">
      <alignment horizontal="centerContinuous"/>
    </xf>
    <xf numFmtId="0" fontId="2" fillId="0" borderId="0"/>
    <xf numFmtId="41" fontId="41" fillId="0" borderId="0" applyFont="0" applyFill="0" applyBorder="0" applyAlignment="0" applyProtection="0"/>
    <xf numFmtId="43" fontId="41" fillId="0" borderId="0" applyFont="0" applyFill="0" applyBorder="0" applyAlignment="0" applyProtection="0"/>
    <xf numFmtId="0" fontId="35" fillId="30" borderId="50" applyNumberFormat="0" applyAlignment="0" applyProtection="0">
      <alignment vertical="center"/>
    </xf>
    <xf numFmtId="268" fontId="91" fillId="0" borderId="0" applyFont="0" applyFill="0" applyBorder="0" applyAlignment="0" applyProtection="0"/>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47" fontId="2"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47" fontId="2" fillId="0" borderId="0">
      <protection locked="0"/>
    </xf>
    <xf numFmtId="247" fontId="2"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40" fontId="2" fillId="0" borderId="0">
      <protection locked="0"/>
    </xf>
    <xf numFmtId="247" fontId="2" fillId="0" borderId="0">
      <protection locked="0"/>
    </xf>
    <xf numFmtId="40" fontId="2" fillId="0" borderId="0">
      <protection locked="0"/>
    </xf>
    <xf numFmtId="180" fontId="26" fillId="0" borderId="0" applyFont="0" applyFill="0" applyBorder="0" applyAlignment="0" applyProtection="0">
      <alignment horizontal="centerContinuous" vertical="center"/>
    </xf>
    <xf numFmtId="196" fontId="6" fillId="0" borderId="0">
      <protection locked="0"/>
    </xf>
    <xf numFmtId="269" fontId="2" fillId="0" borderId="0" applyFont="0" applyFill="0" applyBorder="0" applyProtection="0">
      <alignment vertical="center"/>
    </xf>
    <xf numFmtId="38" fontId="12" fillId="0" borderId="0" applyFont="0" applyFill="0" applyBorder="0" applyProtection="0">
      <alignment vertical="center"/>
    </xf>
    <xf numFmtId="206" fontId="1" fillId="0" borderId="1">
      <alignment horizontal="center" vertical="center"/>
    </xf>
    <xf numFmtId="41" fontId="6" fillId="0" borderId="0" applyFont="0" applyFill="0" applyBorder="0" applyAlignment="0" applyProtection="0"/>
    <xf numFmtId="210" fontId="2" fillId="0" borderId="0" applyNumberFormat="0" applyFont="0" applyFill="0" applyBorder="0" applyProtection="0">
      <alignment vertical="center"/>
    </xf>
    <xf numFmtId="216" fontId="8" fillId="0" borderId="2"/>
    <xf numFmtId="182" fontId="10" fillId="17" borderId="0" applyFill="0" applyBorder="0" applyProtection="0">
      <alignment horizontal="right"/>
    </xf>
    <xf numFmtId="38" fontId="12" fillId="0" borderId="0" applyFont="0" applyFill="0" applyBorder="0" applyAlignment="0" applyProtection="0">
      <alignment vertical="center"/>
    </xf>
    <xf numFmtId="193" fontId="12" fillId="0" borderId="0" applyFont="0" applyFill="0" applyBorder="0" applyAlignment="0" applyProtection="0">
      <alignment vertical="center"/>
    </xf>
    <xf numFmtId="38" fontId="12" fillId="0" borderId="0" applyFill="0" applyBorder="0" applyAlignment="0" applyProtection="0">
      <alignment vertical="center"/>
    </xf>
    <xf numFmtId="40" fontId="2" fillId="0" borderId="3"/>
    <xf numFmtId="270" fontId="5" fillId="0" borderId="0" applyFont="0" applyFill="0" applyBorder="0" applyAlignment="0" applyProtection="0"/>
    <xf numFmtId="271" fontId="5" fillId="0" borderId="0" applyFont="0" applyFill="0" applyBorder="0" applyAlignment="0" applyProtection="0"/>
    <xf numFmtId="213" fontId="65" fillId="0" borderId="2">
      <alignment vertical="center"/>
    </xf>
    <xf numFmtId="272" fontId="5" fillId="0" borderId="0" applyFont="0" applyFill="0" applyBorder="0" applyAlignment="0" applyProtection="0"/>
    <xf numFmtId="273" fontId="5" fillId="0" borderId="0" applyFont="0" applyFill="0" applyBorder="0" applyAlignment="0" applyProtection="0"/>
    <xf numFmtId="189" fontId="11" fillId="0" borderId="0" applyFont="0" applyFill="0" applyBorder="0" applyAlignment="0" applyProtection="0"/>
    <xf numFmtId="0" fontId="2" fillId="0" borderId="0"/>
    <xf numFmtId="0" fontId="125" fillId="0" borderId="0">
      <alignment horizontal="center" vertical="center"/>
    </xf>
    <xf numFmtId="2" fontId="98" fillId="0" borderId="38" applyNumberFormat="0" applyFont="0" applyFill="0" applyAlignment="0" applyProtection="0">
      <alignment vertical="center"/>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47" fontId="2"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47" fontId="2" fillId="0" borderId="0">
      <protection locked="0"/>
    </xf>
    <xf numFmtId="247" fontId="2"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40" fontId="2" fillId="0" borderId="0">
      <protection locked="0"/>
    </xf>
    <xf numFmtId="247" fontId="2" fillId="0" borderId="0">
      <protection locked="0"/>
    </xf>
    <xf numFmtId="40" fontId="2" fillId="0" borderId="0">
      <protection locked="0"/>
    </xf>
    <xf numFmtId="196" fontId="6" fillId="0" borderId="0">
      <protection locked="0"/>
    </xf>
    <xf numFmtId="42" fontId="6" fillId="0" borderId="0" applyFont="0" applyFill="0" applyBorder="0" applyAlignment="0" applyProtection="0"/>
    <xf numFmtId="42" fontId="6" fillId="0" borderId="0" applyFont="0" applyFill="0" applyBorder="0" applyAlignment="0" applyProtection="0"/>
    <xf numFmtId="0" fontId="2" fillId="0" borderId="0" applyFont="0" applyFill="0" applyBorder="0" applyAlignment="0" applyProtection="0"/>
    <xf numFmtId="176" fontId="2" fillId="0" borderId="0">
      <protection locked="0"/>
    </xf>
    <xf numFmtId="196" fontId="6" fillId="0" borderId="0">
      <protection locked="0"/>
    </xf>
    <xf numFmtId="0" fontId="45" fillId="0" borderId="38">
      <alignment horizontal="center" vertical="center"/>
    </xf>
    <xf numFmtId="0" fontId="45" fillId="0" borderId="38">
      <alignment horizontal="left" vertical="center"/>
    </xf>
    <xf numFmtId="0" fontId="45" fillId="0" borderId="38">
      <alignment vertical="center" textRotation="255"/>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47" fontId="2"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05" fontId="42"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47" fontId="2" fillId="0" borderId="0">
      <protection locked="0"/>
    </xf>
    <xf numFmtId="247" fontId="2" fillId="0" borderId="0">
      <protection locked="0"/>
    </xf>
    <xf numFmtId="196" fontId="6" fillId="0" borderId="0">
      <protection locked="0"/>
    </xf>
    <xf numFmtId="205" fontId="42" fillId="0" borderId="0">
      <protection locked="0"/>
    </xf>
    <xf numFmtId="0" fontId="6" fillId="0" borderId="0"/>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40" fontId="2" fillId="0" borderId="0">
      <protection locked="0"/>
    </xf>
    <xf numFmtId="247" fontId="2" fillId="0" borderId="0">
      <protection locked="0"/>
    </xf>
    <xf numFmtId="40" fontId="2" fillId="0" borderId="0">
      <protection locked="0"/>
    </xf>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5" fillId="0" borderId="0"/>
    <xf numFmtId="0" fontId="6" fillId="0" borderId="0"/>
    <xf numFmtId="0" fontId="6" fillId="0" borderId="0">
      <alignment vertical="center"/>
    </xf>
    <xf numFmtId="0" fontId="6" fillId="0" borderId="0"/>
    <xf numFmtId="0" fontId="6" fillId="0" borderId="0"/>
    <xf numFmtId="0" fontId="6" fillId="0" borderId="0"/>
    <xf numFmtId="0" fontId="6" fillId="0" borderId="0"/>
    <xf numFmtId="0" fontId="6" fillId="0" borderId="0"/>
    <xf numFmtId="0" fontId="11" fillId="0" borderId="0"/>
    <xf numFmtId="0" fontId="6" fillId="0" borderId="0">
      <alignment vertical="center"/>
    </xf>
    <xf numFmtId="0" fontId="6" fillId="0" borderId="0"/>
    <xf numFmtId="0" fontId="10" fillId="0" borderId="0">
      <alignment vertical="center"/>
    </xf>
    <xf numFmtId="0" fontId="26" fillId="0" borderId="0">
      <alignment vertical="center"/>
    </xf>
    <xf numFmtId="0" fontId="1" fillId="0" borderId="0"/>
    <xf numFmtId="0" fontId="45" fillId="0" borderId="0"/>
    <xf numFmtId="0" fontId="47" fillId="0" borderId="0"/>
    <xf numFmtId="0" fontId="11" fillId="0" borderId="0"/>
    <xf numFmtId="0" fontId="6" fillId="0" borderId="0"/>
    <xf numFmtId="0" fontId="6" fillId="0" borderId="0"/>
    <xf numFmtId="0" fontId="2" fillId="0" borderId="0"/>
    <xf numFmtId="0" fontId="2" fillId="0" borderId="38">
      <alignment vertical="center" wrapText="1"/>
    </xf>
    <xf numFmtId="0" fontId="26" fillId="0" borderId="0"/>
    <xf numFmtId="0" fontId="26" fillId="0" borderId="0" applyProtection="0"/>
    <xf numFmtId="49" fontId="12" fillId="0" borderId="0">
      <alignment horizontal="left"/>
    </xf>
    <xf numFmtId="0" fontId="48" fillId="0" borderId="0">
      <alignment vertical="center"/>
    </xf>
    <xf numFmtId="0" fontId="118" fillId="0" borderId="8">
      <alignment horizontal="center" vertical="center"/>
    </xf>
    <xf numFmtId="5" fontId="6" fillId="0" borderId="0" applyBorder="0"/>
    <xf numFmtId="0" fontId="4" fillId="0" borderId="9">
      <protection locked="0"/>
    </xf>
    <xf numFmtId="274" fontId="41" fillId="0" borderId="0" applyFont="0" applyFill="0" applyBorder="0" applyAlignment="0" applyProtection="0"/>
    <xf numFmtId="0" fontId="41" fillId="0" borderId="0" applyFont="0" applyFill="0" applyBorder="0" applyAlignment="0" applyProtection="0"/>
    <xf numFmtId="0" fontId="2" fillId="0" borderId="0">
      <protection locked="0"/>
    </xf>
    <xf numFmtId="179" fontId="2" fillId="0" borderId="0">
      <protection locked="0"/>
    </xf>
    <xf numFmtId="9" fontId="1" fillId="0" borderId="0" applyFont="0" applyFill="0" applyBorder="0" applyAlignment="0" applyProtection="0"/>
    <xf numFmtId="41" fontId="1" fillId="0" borderId="0" applyFont="0" applyFill="0" applyBorder="0" applyAlignment="0" applyProtection="0"/>
    <xf numFmtId="0" fontId="1" fillId="0" borderId="0">
      <alignment vertical="center"/>
    </xf>
    <xf numFmtId="41" fontId="1" fillId="0" borderId="0" applyFont="0" applyFill="0" applyBorder="0" applyProtection="0"/>
    <xf numFmtId="0" fontId="155" fillId="0" borderId="0"/>
    <xf numFmtId="0" fontId="1" fillId="0" borderId="0"/>
    <xf numFmtId="9"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alignment vertical="center"/>
    </xf>
    <xf numFmtId="41" fontId="1" fillId="0" borderId="0" applyFont="0" applyFill="0" applyBorder="0" applyAlignment="0" applyProtection="0">
      <alignment vertical="center"/>
    </xf>
    <xf numFmtId="41" fontId="184"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cellStyleXfs>
  <cellXfs count="1019">
    <xf numFmtId="0" fontId="0" fillId="0" borderId="0" xfId="0"/>
    <xf numFmtId="0" fontId="140" fillId="0" borderId="0" xfId="2536" applyFont="1" applyAlignment="1">
      <alignment horizontal="center" vertical="center"/>
    </xf>
    <xf numFmtId="0" fontId="140" fillId="0" borderId="0" xfId="2536" applyFont="1" applyAlignment="1">
      <alignment vertical="center"/>
    </xf>
    <xf numFmtId="0" fontId="138" fillId="0" borderId="0" xfId="2537" applyFont="1" applyAlignment="1">
      <alignment horizontal="center" vertical="center"/>
    </xf>
    <xf numFmtId="0" fontId="138" fillId="0" borderId="0" xfId="2537" applyFont="1" applyAlignment="1">
      <alignment vertical="center"/>
    </xf>
    <xf numFmtId="0" fontId="136" fillId="0" borderId="0" xfId="2539" applyFont="1" applyBorder="1"/>
    <xf numFmtId="193" fontId="141" fillId="0" borderId="0" xfId="2538" applyNumberFormat="1" applyFont="1" applyFill="1" applyBorder="1" applyAlignment="1">
      <alignment horizontal="center" vertical="center"/>
    </xf>
    <xf numFmtId="0" fontId="141" fillId="0" borderId="0" xfId="2536" applyFont="1" applyFill="1" applyBorder="1" applyAlignment="1">
      <alignment vertical="center"/>
    </xf>
    <xf numFmtId="193" fontId="141" fillId="0" borderId="0" xfId="2538" applyNumberFormat="1" applyFont="1" applyFill="1" applyBorder="1" applyAlignment="1">
      <alignment vertical="center"/>
    </xf>
    <xf numFmtId="0" fontId="141" fillId="0" borderId="0" xfId="2536" applyFont="1" applyFill="1" applyBorder="1"/>
    <xf numFmtId="0" fontId="141" fillId="0" borderId="0" xfId="2536" applyFont="1" applyFill="1" applyBorder="1" applyAlignment="1">
      <alignment horizontal="center"/>
    </xf>
    <xf numFmtId="200" fontId="141" fillId="0" borderId="0" xfId="2536" applyNumberFormat="1" applyFont="1" applyFill="1" applyBorder="1"/>
    <xf numFmtId="0" fontId="141" fillId="0" borderId="54" xfId="2534" applyFont="1" applyFill="1" applyBorder="1" applyAlignment="1">
      <alignment horizontal="center" vertical="center"/>
    </xf>
    <xf numFmtId="41" fontId="141" fillId="0" borderId="54" xfId="2534" applyNumberFormat="1" applyFont="1" applyFill="1" applyBorder="1" applyAlignment="1">
      <alignment horizontal="right" vertical="center"/>
    </xf>
    <xf numFmtId="0" fontId="143" fillId="0" borderId="55" xfId="2534" applyFont="1" applyFill="1" applyBorder="1" applyAlignment="1">
      <alignment horizontal="center" vertical="center"/>
    </xf>
    <xf numFmtId="41" fontId="140" fillId="0" borderId="55" xfId="2534" applyNumberFormat="1" applyFont="1" applyFill="1" applyBorder="1" applyAlignment="1">
      <alignment horizontal="right" vertical="center"/>
    </xf>
    <xf numFmtId="0" fontId="140" fillId="0" borderId="0" xfId="2534" applyFont="1" applyFill="1" applyBorder="1" applyAlignment="1">
      <alignment horizontal="center" vertical="center"/>
    </xf>
    <xf numFmtId="0" fontId="140" fillId="0" borderId="0" xfId="2534" applyFont="1" applyFill="1" applyBorder="1" applyAlignment="1">
      <alignment vertical="center"/>
    </xf>
    <xf numFmtId="0" fontId="141" fillId="0" borderId="53" xfId="2534" applyFont="1" applyFill="1" applyBorder="1" applyAlignment="1">
      <alignment horizontal="left" vertical="center"/>
    </xf>
    <xf numFmtId="41" fontId="140" fillId="0" borderId="0" xfId="2192" applyFont="1" applyFill="1" applyBorder="1" applyAlignment="1">
      <alignment horizontal="center" vertical="center"/>
    </xf>
    <xf numFmtId="0" fontId="136" fillId="0" borderId="0" xfId="2520" applyFont="1" applyAlignment="1">
      <alignment vertical="center"/>
    </xf>
    <xf numFmtId="0" fontId="135" fillId="0" borderId="66" xfId="2520" applyFont="1" applyBorder="1" applyAlignment="1">
      <alignment vertical="center"/>
    </xf>
    <xf numFmtId="0" fontId="135" fillId="0" borderId="0" xfId="2520" applyFont="1" applyBorder="1" applyAlignment="1">
      <alignment vertical="center"/>
    </xf>
    <xf numFmtId="0" fontId="135" fillId="0" borderId="67" xfId="2520" applyFont="1" applyBorder="1" applyAlignment="1">
      <alignment vertical="center"/>
    </xf>
    <xf numFmtId="0" fontId="135" fillId="0" borderId="0" xfId="2520" applyFont="1" applyAlignment="1">
      <alignment vertical="center"/>
    </xf>
    <xf numFmtId="0" fontId="136" fillId="0" borderId="0" xfId="2520" applyFont="1" applyBorder="1" applyAlignment="1">
      <alignment vertical="center"/>
    </xf>
    <xf numFmtId="0" fontId="147" fillId="0" borderId="66" xfId="2520" applyFont="1" applyBorder="1" applyAlignment="1">
      <alignment horizontal="center" vertical="center" shrinkToFit="1"/>
    </xf>
    <xf numFmtId="0" fontId="147" fillId="0" borderId="0" xfId="2520" applyFont="1" applyBorder="1" applyAlignment="1">
      <alignment horizontal="center" vertical="center" shrinkToFit="1"/>
    </xf>
    <xf numFmtId="0" fontId="136" fillId="0" borderId="0" xfId="2520" applyFont="1" applyBorder="1" applyAlignment="1">
      <alignment horizontal="left" vertical="center"/>
    </xf>
    <xf numFmtId="0" fontId="147" fillId="0" borderId="67" xfId="2520" applyFont="1" applyBorder="1" applyAlignment="1">
      <alignment horizontal="center" vertical="center" shrinkToFit="1"/>
    </xf>
    <xf numFmtId="0" fontId="148" fillId="0" borderId="66" xfId="2520" applyFont="1" applyBorder="1" applyAlignment="1">
      <alignment vertical="center"/>
    </xf>
    <xf numFmtId="0" fontId="148" fillId="0" borderId="0" xfId="2520" applyFont="1" applyBorder="1" applyAlignment="1">
      <alignment vertical="center"/>
    </xf>
    <xf numFmtId="0" fontId="148" fillId="0" borderId="0" xfId="2520" applyFont="1" applyBorder="1" applyAlignment="1">
      <alignment horizontal="left" vertical="center"/>
    </xf>
    <xf numFmtId="0" fontId="148" fillId="0" borderId="0" xfId="2520" applyFont="1" applyAlignment="1">
      <alignment vertical="center"/>
    </xf>
    <xf numFmtId="0" fontId="149" fillId="0" borderId="66" xfId="2520" applyFont="1" applyBorder="1" applyAlignment="1">
      <alignment vertical="center"/>
    </xf>
    <xf numFmtId="0" fontId="149" fillId="0" borderId="0" xfId="2520" applyFont="1" applyBorder="1" applyAlignment="1">
      <alignment vertical="center"/>
    </xf>
    <xf numFmtId="0" fontId="149" fillId="0" borderId="0" xfId="2520" applyFont="1" applyAlignment="1">
      <alignment vertical="center"/>
    </xf>
    <xf numFmtId="0" fontId="135" fillId="0" borderId="68" xfId="2520" applyFont="1" applyBorder="1" applyAlignment="1">
      <alignment vertical="center"/>
    </xf>
    <xf numFmtId="0" fontId="135" fillId="0" borderId="69" xfId="2520" applyFont="1" applyBorder="1" applyAlignment="1">
      <alignment vertical="center"/>
    </xf>
    <xf numFmtId="41" fontId="139" fillId="0" borderId="51" xfId="2553" applyFont="1" applyFill="1" applyBorder="1" applyAlignment="1">
      <alignment horizontal="center" vertical="center"/>
    </xf>
    <xf numFmtId="41" fontId="140" fillId="0" borderId="0" xfId="2553" applyFont="1" applyAlignment="1">
      <alignment horizontal="center" vertical="center"/>
    </xf>
    <xf numFmtId="0" fontId="140" fillId="0" borderId="76" xfId="2534" applyFont="1" applyFill="1" applyBorder="1" applyAlignment="1">
      <alignment horizontal="left" vertical="center"/>
    </xf>
    <xf numFmtId="0" fontId="140" fillId="0" borderId="77" xfId="2534" applyFont="1" applyFill="1" applyBorder="1" applyAlignment="1">
      <alignment horizontal="center" vertical="center"/>
    </xf>
    <xf numFmtId="41" fontId="140" fillId="0" borderId="77" xfId="2534" applyNumberFormat="1" applyFont="1" applyFill="1" applyBorder="1" applyAlignment="1">
      <alignment horizontal="right" vertical="center"/>
    </xf>
    <xf numFmtId="41" fontId="140" fillId="0" borderId="77" xfId="2534" applyNumberFormat="1" applyFont="1" applyFill="1" applyBorder="1" applyAlignment="1">
      <alignment vertical="center"/>
    </xf>
    <xf numFmtId="0" fontId="151" fillId="0" borderId="76" xfId="2534" applyFont="1" applyFill="1" applyBorder="1" applyAlignment="1">
      <alignment horizontal="left" vertical="center"/>
    </xf>
    <xf numFmtId="0" fontId="151" fillId="0" borderId="77" xfId="2534" applyFont="1" applyFill="1" applyBorder="1" applyAlignment="1">
      <alignment horizontal="center" vertical="center"/>
    </xf>
    <xf numFmtId="41" fontId="152" fillId="0" borderId="77" xfId="2534" applyNumberFormat="1" applyFont="1" applyFill="1" applyBorder="1" applyAlignment="1">
      <alignment vertical="center"/>
    </xf>
    <xf numFmtId="203" fontId="140" fillId="0" borderId="77" xfId="2553" applyNumberFormat="1" applyFont="1" applyFill="1" applyBorder="1" applyAlignment="1">
      <alignment horizontal="center" vertical="center"/>
    </xf>
    <xf numFmtId="0" fontId="135" fillId="0" borderId="0" xfId="2520" applyFont="1" applyBorder="1" applyAlignment="1">
      <alignment horizontal="left" vertical="center"/>
    </xf>
    <xf numFmtId="41" fontId="143" fillId="0" borderId="77" xfId="2534" applyNumberFormat="1" applyFont="1" applyFill="1" applyBorder="1" applyAlignment="1">
      <alignment vertical="center"/>
    </xf>
    <xf numFmtId="0" fontId="143" fillId="34" borderId="76" xfId="2534" applyFont="1" applyFill="1" applyBorder="1" applyAlignment="1">
      <alignment horizontal="left" vertical="center"/>
    </xf>
    <xf numFmtId="0" fontId="141" fillId="34" borderId="84" xfId="2534" applyFont="1" applyFill="1" applyBorder="1" applyAlignment="1">
      <alignment horizontal="center" vertical="center"/>
    </xf>
    <xf numFmtId="41" fontId="142" fillId="34" borderId="84" xfId="2534" applyNumberFormat="1" applyFont="1" applyFill="1" applyBorder="1" applyAlignment="1">
      <alignment vertical="center"/>
    </xf>
    <xf numFmtId="41" fontId="140" fillId="34" borderId="84" xfId="2534" applyNumberFormat="1" applyFont="1" applyFill="1" applyBorder="1" applyAlignment="1">
      <alignment vertical="center"/>
    </xf>
    <xf numFmtId="0" fontId="143" fillId="0" borderId="80" xfId="2534" applyFont="1" applyFill="1" applyBorder="1" applyAlignment="1">
      <alignment horizontal="left" vertical="center"/>
    </xf>
    <xf numFmtId="0" fontId="143" fillId="0" borderId="82" xfId="2534" applyFont="1" applyFill="1" applyBorder="1" applyAlignment="1">
      <alignment horizontal="center" vertical="center"/>
    </xf>
    <xf numFmtId="198" fontId="143" fillId="0" borderId="82" xfId="2192" applyNumberFormat="1" applyFont="1" applyFill="1" applyBorder="1" applyAlignment="1">
      <alignment horizontal="right" vertical="center"/>
    </xf>
    <xf numFmtId="41" fontId="143" fillId="0" borderId="82" xfId="2534" applyNumberFormat="1" applyFont="1" applyFill="1" applyBorder="1" applyAlignment="1">
      <alignment horizontal="right" vertical="center"/>
    </xf>
    <xf numFmtId="41" fontId="140" fillId="0" borderId="82" xfId="2534" applyNumberFormat="1" applyFont="1" applyFill="1" applyBorder="1" applyAlignment="1">
      <alignment horizontal="right" vertical="center"/>
    </xf>
    <xf numFmtId="0" fontId="140" fillId="0" borderId="55" xfId="2534" applyFont="1" applyFill="1" applyBorder="1" applyAlignment="1">
      <alignment vertical="center"/>
    </xf>
    <xf numFmtId="197" fontId="143" fillId="0" borderId="55" xfId="2192" applyNumberFormat="1" applyFont="1" applyFill="1" applyBorder="1" applyAlignment="1">
      <alignment horizontal="right" vertical="center"/>
    </xf>
    <xf numFmtId="41" fontId="140" fillId="0" borderId="55" xfId="2534" applyNumberFormat="1" applyFont="1" applyFill="1" applyBorder="1" applyAlignment="1">
      <alignment vertical="center"/>
    </xf>
    <xf numFmtId="0" fontId="141" fillId="0" borderId="76" xfId="2534" applyFont="1" applyFill="1" applyBorder="1" applyAlignment="1">
      <alignment horizontal="left" vertical="center"/>
    </xf>
    <xf numFmtId="0" fontId="141" fillId="0" borderId="77" xfId="2534" applyFont="1" applyFill="1" applyBorder="1" applyAlignment="1">
      <alignment horizontal="center" vertical="center"/>
    </xf>
    <xf numFmtId="41" fontId="141" fillId="0" borderId="77" xfId="2534" applyNumberFormat="1" applyFont="1" applyFill="1" applyBorder="1" applyAlignment="1">
      <alignment horizontal="right" vertical="center"/>
    </xf>
    <xf numFmtId="0" fontId="141" fillId="0" borderId="84" xfId="2534" applyFont="1" applyFill="1" applyBorder="1" applyAlignment="1">
      <alignment horizontal="center" vertical="center"/>
    </xf>
    <xf numFmtId="41" fontId="141" fillId="0" borderId="84" xfId="2534" applyNumberFormat="1" applyFont="1" applyFill="1" applyBorder="1" applyAlignment="1">
      <alignment horizontal="right" vertical="center"/>
    </xf>
    <xf numFmtId="41" fontId="140" fillId="0" borderId="77" xfId="2192" applyFont="1" applyFill="1" applyBorder="1" applyAlignment="1">
      <alignment horizontal="center" vertical="center"/>
    </xf>
    <xf numFmtId="0" fontId="140" fillId="0" borderId="77" xfId="2534" applyFont="1" applyFill="1" applyBorder="1" applyAlignment="1">
      <alignment vertical="center"/>
    </xf>
    <xf numFmtId="0" fontId="140" fillId="0" borderId="75" xfId="2534" applyFont="1" applyFill="1" applyBorder="1" applyAlignment="1">
      <alignment horizontal="center" vertical="center"/>
    </xf>
    <xf numFmtId="0" fontId="143" fillId="34" borderId="77" xfId="2534" applyFont="1" applyFill="1" applyBorder="1" applyAlignment="1">
      <alignment horizontal="center" vertical="center"/>
    </xf>
    <xf numFmtId="197" fontId="143" fillId="34" borderId="77" xfId="2192" applyNumberFormat="1" applyFont="1" applyFill="1" applyBorder="1" applyAlignment="1">
      <alignment horizontal="right" vertical="center"/>
    </xf>
    <xf numFmtId="41" fontId="143" fillId="34" borderId="77" xfId="2534" applyNumberFormat="1" applyFont="1" applyFill="1" applyBorder="1" applyAlignment="1">
      <alignment vertical="center"/>
    </xf>
    <xf numFmtId="41" fontId="143" fillId="34" borderId="77" xfId="2534" applyNumberFormat="1" applyFont="1" applyFill="1" applyBorder="1" applyAlignment="1">
      <alignment horizontal="right" vertical="center"/>
    </xf>
    <xf numFmtId="41" fontId="140" fillId="34" borderId="77" xfId="2534" applyNumberFormat="1" applyFont="1" applyFill="1" applyBorder="1" applyAlignment="1">
      <alignment vertical="center"/>
    </xf>
    <xf numFmtId="0" fontId="143" fillId="0" borderId="77" xfId="2534" applyFont="1" applyFill="1" applyBorder="1" applyAlignment="1">
      <alignment horizontal="center" vertical="center"/>
    </xf>
    <xf numFmtId="203" fontId="140" fillId="0" borderId="77" xfId="2192" applyNumberFormat="1" applyFont="1" applyFill="1" applyBorder="1" applyAlignment="1">
      <alignment horizontal="center" vertical="center"/>
    </xf>
    <xf numFmtId="41" fontId="142" fillId="34" borderId="77" xfId="2534" applyNumberFormat="1" applyFont="1" applyFill="1" applyBorder="1" applyAlignment="1">
      <alignment vertical="center"/>
    </xf>
    <xf numFmtId="41" fontId="142" fillId="0" borderId="84" xfId="2534" applyNumberFormat="1" applyFont="1" applyFill="1" applyBorder="1" applyAlignment="1">
      <alignment vertical="center"/>
    </xf>
    <xf numFmtId="41" fontId="140" fillId="0" borderId="84" xfId="2534" applyNumberFormat="1" applyFont="1" applyFill="1" applyBorder="1" applyAlignment="1">
      <alignment vertical="center"/>
    </xf>
    <xf numFmtId="0" fontId="143" fillId="0" borderId="76" xfId="2534" applyFont="1" applyFill="1" applyBorder="1" applyAlignment="1">
      <alignment horizontal="left" vertical="center"/>
    </xf>
    <xf numFmtId="203" fontId="141" fillId="0" borderId="84" xfId="2192" applyNumberFormat="1" applyFont="1" applyFill="1" applyBorder="1" applyAlignment="1">
      <alignment horizontal="center" vertical="center"/>
    </xf>
    <xf numFmtId="201" fontId="141" fillId="0" borderId="77" xfId="2192" applyNumberFormat="1" applyFont="1" applyFill="1" applyBorder="1" applyAlignment="1">
      <alignment vertical="center"/>
    </xf>
    <xf numFmtId="202" fontId="140" fillId="0" borderId="77" xfId="2192" applyNumberFormat="1" applyFont="1" applyFill="1" applyBorder="1" applyAlignment="1">
      <alignment horizontal="right" vertical="center"/>
    </xf>
    <xf numFmtId="0" fontId="140" fillId="0" borderId="76" xfId="2534" applyFont="1" applyFill="1" applyBorder="1" applyAlignment="1">
      <alignment horizontal="center" vertical="center"/>
    </xf>
    <xf numFmtId="0" fontId="140" fillId="0" borderId="82" xfId="2534" applyFont="1" applyFill="1" applyBorder="1" applyAlignment="1">
      <alignment vertical="center"/>
    </xf>
    <xf numFmtId="0" fontId="156" fillId="0" borderId="60" xfId="2556" applyFont="1" applyFill="1" applyBorder="1" applyAlignment="1">
      <alignment horizontal="left" vertical="center"/>
    </xf>
    <xf numFmtId="197" fontId="143" fillId="0" borderId="82" xfId="2192" applyNumberFormat="1" applyFont="1" applyFill="1" applyBorder="1" applyAlignment="1">
      <alignment horizontal="right" vertical="center"/>
    </xf>
    <xf numFmtId="41" fontId="140" fillId="0" borderId="82" xfId="2534" applyNumberFormat="1" applyFont="1" applyFill="1" applyBorder="1" applyAlignment="1">
      <alignment vertical="center"/>
    </xf>
    <xf numFmtId="203" fontId="141" fillId="0" borderId="54" xfId="2192" applyNumberFormat="1" applyFont="1" applyFill="1" applyBorder="1" applyAlignment="1">
      <alignment horizontal="right" vertical="center"/>
    </xf>
    <xf numFmtId="0" fontId="158" fillId="0" borderId="0" xfId="1972" applyFont="1" applyAlignment="1">
      <alignment vertical="center"/>
    </xf>
    <xf numFmtId="0" fontId="158" fillId="0" borderId="0" xfId="1972" applyNumberFormat="1" applyFont="1" applyAlignment="1">
      <alignment vertical="center"/>
    </xf>
    <xf numFmtId="256" fontId="158" fillId="0" borderId="0" xfId="1972" applyNumberFormat="1" applyFont="1" applyAlignment="1">
      <alignment vertical="center"/>
    </xf>
    <xf numFmtId="0" fontId="160" fillId="0" borderId="90" xfId="2557" applyFont="1" applyBorder="1" applyAlignment="1">
      <alignment horizontal="center" vertical="center"/>
    </xf>
    <xf numFmtId="9" fontId="157" fillId="0" borderId="1" xfId="2558" applyFont="1" applyBorder="1" applyAlignment="1">
      <alignment horizontal="center" vertical="center"/>
    </xf>
    <xf numFmtId="0" fontId="160" fillId="0" borderId="0" xfId="1972" applyFont="1" applyFill="1" applyBorder="1" applyAlignment="1">
      <alignment horizontal="left" vertical="center" indent="1"/>
    </xf>
    <xf numFmtId="0" fontId="158" fillId="0" borderId="0" xfId="1972" applyFont="1" applyFill="1" applyBorder="1" applyAlignment="1">
      <alignment horizontal="center" vertical="center"/>
    </xf>
    <xf numFmtId="0" fontId="158" fillId="0" borderId="98" xfId="1972" applyFont="1" applyFill="1" applyBorder="1" applyAlignment="1">
      <alignment horizontal="center" vertical="center"/>
    </xf>
    <xf numFmtId="0" fontId="158" fillId="0" borderId="0" xfId="1972" applyFont="1" applyFill="1" applyBorder="1" applyAlignment="1">
      <alignment horizontal="left" vertical="center" indent="1"/>
    </xf>
    <xf numFmtId="256" fontId="161" fillId="0" borderId="97" xfId="2557" applyNumberFormat="1" applyFont="1" applyBorder="1" applyAlignment="1">
      <alignment horizontal="center" vertical="center" shrinkToFit="1"/>
    </xf>
    <xf numFmtId="256" fontId="161" fillId="0" borderId="91" xfId="2557" applyNumberFormat="1" applyFont="1" applyBorder="1" applyAlignment="1">
      <alignment horizontal="center" vertical="center" shrinkToFit="1"/>
    </xf>
    <xf numFmtId="0" fontId="158" fillId="0" borderId="0" xfId="1972" applyFont="1" applyBorder="1" applyAlignment="1">
      <alignment horizontal="center" vertical="center"/>
    </xf>
    <xf numFmtId="299" fontId="158" fillId="0" borderId="0" xfId="1972" applyNumberFormat="1" applyFont="1" applyBorder="1" applyAlignment="1">
      <alignment horizontal="right" vertical="center"/>
    </xf>
    <xf numFmtId="256" fontId="158" fillId="0" borderId="0" xfId="1972" applyNumberFormat="1" applyFont="1" applyBorder="1" applyAlignment="1">
      <alignment horizontal="right" vertical="center"/>
    </xf>
    <xf numFmtId="0" fontId="158" fillId="0" borderId="101" xfId="1972" applyFont="1" applyBorder="1" applyAlignment="1">
      <alignment horizontal="center" vertical="center" wrapText="1"/>
    </xf>
    <xf numFmtId="0" fontId="163" fillId="0" borderId="101" xfId="1972" applyFont="1" applyBorder="1" applyAlignment="1">
      <alignment horizontal="center" vertical="center" wrapText="1"/>
    </xf>
    <xf numFmtId="0" fontId="158" fillId="37" borderId="100" xfId="1972" applyFont="1" applyFill="1" applyBorder="1" applyAlignment="1">
      <alignment horizontal="center" vertical="center"/>
    </xf>
    <xf numFmtId="0" fontId="158" fillId="37" borderId="40" xfId="1972" applyFont="1" applyFill="1" applyBorder="1" applyAlignment="1">
      <alignment horizontal="center" vertical="center"/>
    </xf>
    <xf numFmtId="0" fontId="160" fillId="0" borderId="0" xfId="1972" applyFont="1" applyAlignment="1">
      <alignment vertical="center"/>
    </xf>
    <xf numFmtId="0" fontId="160" fillId="0" borderId="0" xfId="1972" applyNumberFormat="1" applyFont="1" applyAlignment="1">
      <alignment vertical="center"/>
    </xf>
    <xf numFmtId="0" fontId="160" fillId="0" borderId="0" xfId="2515" applyFont="1" applyFill="1" applyBorder="1"/>
    <xf numFmtId="0" fontId="160" fillId="0" borderId="0" xfId="2557" applyFont="1" applyFill="1" applyBorder="1" applyAlignment="1">
      <alignment horizontal="center" vertical="center"/>
    </xf>
    <xf numFmtId="41" fontId="160" fillId="0" borderId="0" xfId="2557" applyNumberFormat="1" applyFont="1" applyFill="1" applyBorder="1" applyAlignment="1">
      <alignment horizontal="center" vertical="center"/>
    </xf>
    <xf numFmtId="41" fontId="160" fillId="0" borderId="0" xfId="2192" applyFont="1" applyFill="1" applyBorder="1" applyAlignment="1">
      <alignment vertical="center" shrinkToFit="1"/>
    </xf>
    <xf numFmtId="41" fontId="160" fillId="0" borderId="0" xfId="2192" applyFont="1" applyFill="1" applyBorder="1" applyAlignment="1">
      <alignment horizontal="center" vertical="center" shrinkToFit="1"/>
    </xf>
    <xf numFmtId="41" fontId="160" fillId="0" borderId="0" xfId="2192" applyFont="1" applyFill="1" applyBorder="1" applyAlignment="1">
      <alignment vertical="center"/>
    </xf>
    <xf numFmtId="41" fontId="160" fillId="0" borderId="0" xfId="2192" applyFont="1" applyFill="1" applyBorder="1" applyAlignment="1">
      <alignment horizontal="left" vertical="center" indent="1"/>
    </xf>
    <xf numFmtId="41" fontId="160" fillId="0" borderId="0" xfId="2192" applyFont="1" applyFill="1" applyBorder="1" applyAlignment="1">
      <alignment horizontal="center" vertical="center"/>
    </xf>
    <xf numFmtId="0" fontId="160" fillId="0" borderId="0" xfId="1972" applyFont="1" applyAlignment="1">
      <alignment horizontal="center" vertical="center"/>
    </xf>
    <xf numFmtId="0" fontId="165" fillId="0" borderId="0" xfId="1972" applyFont="1" applyFill="1" applyBorder="1" applyAlignment="1">
      <alignment vertical="center"/>
    </xf>
    <xf numFmtId="41" fontId="165" fillId="0" borderId="0" xfId="2192" applyFont="1" applyFill="1" applyBorder="1" applyAlignment="1">
      <alignment horizontal="center" vertical="center"/>
    </xf>
    <xf numFmtId="0" fontId="166" fillId="0" borderId="0" xfId="0" applyFont="1" applyAlignment="1">
      <alignment vertical="center"/>
    </xf>
    <xf numFmtId="0" fontId="141" fillId="0" borderId="122" xfId="2536" applyFont="1" applyFill="1" applyBorder="1" applyAlignment="1">
      <alignment horizontal="center" vertical="center"/>
    </xf>
    <xf numFmtId="0" fontId="141" fillId="0" borderId="110" xfId="2534" applyFont="1" applyFill="1" applyBorder="1" applyAlignment="1">
      <alignment horizontal="center" vertical="center"/>
    </xf>
    <xf numFmtId="0" fontId="141" fillId="0" borderId="128" xfId="2193" applyNumberFormat="1" applyFont="1" applyFill="1" applyBorder="1" applyAlignment="1">
      <alignment horizontal="center" vertical="center"/>
    </xf>
    <xf numFmtId="0" fontId="143" fillId="0" borderId="38" xfId="2534" applyFont="1" applyFill="1" applyBorder="1" applyAlignment="1">
      <alignment horizontal="center" vertical="center"/>
    </xf>
    <xf numFmtId="203" fontId="143" fillId="0" borderId="38" xfId="2192" applyNumberFormat="1" applyFont="1" applyFill="1" applyBorder="1" applyAlignment="1">
      <alignment horizontal="right" vertical="center"/>
    </xf>
    <xf numFmtId="41" fontId="143" fillId="0" borderId="38" xfId="2534" applyNumberFormat="1" applyFont="1" applyFill="1" applyBorder="1" applyAlignment="1">
      <alignment horizontal="right" vertical="center"/>
    </xf>
    <xf numFmtId="41" fontId="140" fillId="0" borderId="38" xfId="2534" applyNumberFormat="1" applyFont="1" applyFill="1" applyBorder="1" applyAlignment="1">
      <alignment horizontal="right" vertical="center"/>
    </xf>
    <xf numFmtId="0" fontId="141" fillId="0" borderId="38" xfId="2534" applyFont="1" applyFill="1" applyBorder="1" applyAlignment="1">
      <alignment horizontal="center" vertical="center"/>
    </xf>
    <xf numFmtId="201" fontId="141" fillId="0" borderId="38" xfId="2192" applyNumberFormat="1" applyFont="1" applyFill="1" applyBorder="1" applyAlignment="1">
      <alignment vertical="center"/>
    </xf>
    <xf numFmtId="41" fontId="141" fillId="0" borderId="38" xfId="2534" applyNumberFormat="1" applyFont="1" applyFill="1" applyBorder="1" applyAlignment="1">
      <alignment horizontal="right" vertical="center"/>
    </xf>
    <xf numFmtId="41" fontId="138" fillId="0" borderId="82" xfId="2553" applyFont="1" applyFill="1" applyBorder="1" applyAlignment="1">
      <alignment horizontal="center" vertical="center"/>
    </xf>
    <xf numFmtId="0" fontId="164" fillId="0" borderId="0" xfId="1972" applyFont="1" applyAlignment="1">
      <alignment horizontal="left" vertical="center"/>
    </xf>
    <xf numFmtId="0" fontId="169" fillId="0" borderId="0" xfId="2559" applyFont="1" applyFill="1" applyAlignment="1">
      <alignment vertical="center"/>
    </xf>
    <xf numFmtId="0" fontId="169" fillId="0" borderId="0" xfId="2559" applyFont="1" applyFill="1" applyBorder="1" applyAlignment="1">
      <alignment vertical="center"/>
    </xf>
    <xf numFmtId="0" fontId="170" fillId="0" borderId="0" xfId="2559" applyFont="1" applyFill="1" applyAlignment="1">
      <alignment vertical="center"/>
    </xf>
    <xf numFmtId="0" fontId="168" fillId="0" borderId="0" xfId="2559" applyFont="1" applyAlignment="1">
      <alignment horizontal="left" vertical="center"/>
    </xf>
    <xf numFmtId="0" fontId="168" fillId="0" borderId="0" xfId="2559" applyFont="1" applyBorder="1" applyAlignment="1">
      <alignment horizontal="left" vertical="center"/>
    </xf>
    <xf numFmtId="0" fontId="168" fillId="0" borderId="0" xfId="2559" applyFont="1" applyAlignment="1">
      <alignment horizontal="center" vertical="center"/>
    </xf>
    <xf numFmtId="0" fontId="153" fillId="0" borderId="0" xfId="2559" applyFont="1" applyBorder="1" applyAlignment="1">
      <alignment horizontal="center" vertical="center"/>
    </xf>
    <xf numFmtId="0" fontId="153" fillId="0" borderId="0" xfId="2513" applyFont="1" applyBorder="1" applyAlignment="1">
      <alignment horizontal="center" vertical="center"/>
    </xf>
    <xf numFmtId="201" fontId="153" fillId="0" borderId="0" xfId="2560" applyNumberFormat="1" applyFont="1" applyBorder="1" applyAlignment="1">
      <alignment horizontal="center" vertical="center"/>
    </xf>
    <xf numFmtId="0" fontId="168" fillId="0" borderId="0" xfId="2559" applyFont="1" applyBorder="1" applyAlignment="1">
      <alignment vertical="center"/>
    </xf>
    <xf numFmtId="0" fontId="153" fillId="0" borderId="0" xfId="0" applyFont="1" applyFill="1" applyBorder="1" applyAlignment="1">
      <alignment vertical="center"/>
    </xf>
    <xf numFmtId="0" fontId="153" fillId="0" borderId="0" xfId="2559" applyFont="1" applyBorder="1" applyAlignment="1">
      <alignment vertical="center"/>
    </xf>
    <xf numFmtId="0" fontId="153" fillId="0" borderId="0" xfId="2559" applyFont="1" applyBorder="1" applyAlignment="1">
      <alignment horizontal="right" vertical="center"/>
    </xf>
    <xf numFmtId="193" fontId="153" fillId="0" borderId="0" xfId="2559" applyNumberFormat="1" applyFont="1" applyBorder="1" applyAlignment="1">
      <alignment horizontal="right" vertical="center"/>
    </xf>
    <xf numFmtId="201" fontId="140" fillId="0" borderId="77" xfId="2192" applyNumberFormat="1" applyFont="1" applyFill="1" applyBorder="1" applyAlignment="1">
      <alignment vertical="center"/>
    </xf>
    <xf numFmtId="0" fontId="158" fillId="37" borderId="90" xfId="1972" applyFont="1" applyFill="1" applyBorder="1" applyAlignment="1">
      <alignment horizontal="center" vertical="center" wrapText="1"/>
    </xf>
    <xf numFmtId="0" fontId="141" fillId="0" borderId="133" xfId="2534" applyFont="1" applyFill="1" applyBorder="1" applyAlignment="1">
      <alignment horizontal="center" vertical="center"/>
    </xf>
    <xf numFmtId="41" fontId="141" fillId="0" borderId="133" xfId="2534" applyNumberFormat="1" applyFont="1" applyFill="1" applyBorder="1" applyAlignment="1">
      <alignment horizontal="right" vertical="center"/>
    </xf>
    <xf numFmtId="0" fontId="141" fillId="0" borderId="150" xfId="2534" applyFont="1" applyFill="1" applyBorder="1" applyAlignment="1">
      <alignment horizontal="center" vertical="center"/>
    </xf>
    <xf numFmtId="41" fontId="140" fillId="0" borderId="150" xfId="2534" applyNumberFormat="1" applyFont="1" applyFill="1" applyBorder="1" applyAlignment="1">
      <alignment horizontal="right" vertical="center"/>
    </xf>
    <xf numFmtId="41" fontId="141" fillId="0" borderId="150" xfId="2534" applyNumberFormat="1" applyFont="1" applyFill="1" applyBorder="1" applyAlignment="1">
      <alignment horizontal="right" vertical="center"/>
    </xf>
    <xf numFmtId="0" fontId="140" fillId="0" borderId="150" xfId="2534" applyFont="1" applyFill="1" applyBorder="1" applyAlignment="1">
      <alignment horizontal="center" vertical="center"/>
    </xf>
    <xf numFmtId="200" fontId="140" fillId="0" borderId="77" xfId="2192" applyNumberFormat="1" applyFont="1" applyFill="1" applyBorder="1" applyAlignment="1">
      <alignment vertical="center"/>
    </xf>
    <xf numFmtId="203" fontId="141" fillId="0" borderId="133" xfId="2192" applyNumberFormat="1" applyFont="1" applyFill="1" applyBorder="1" applyAlignment="1">
      <alignment horizontal="center" vertical="center"/>
    </xf>
    <xf numFmtId="41" fontId="142" fillId="0" borderId="133" xfId="2534" applyNumberFormat="1" applyFont="1" applyFill="1" applyBorder="1" applyAlignment="1">
      <alignment vertical="center"/>
    </xf>
    <xf numFmtId="41" fontId="140" fillId="0" borderId="133" xfId="2534" applyNumberFormat="1" applyFont="1" applyFill="1" applyBorder="1" applyAlignment="1">
      <alignment vertical="center"/>
    </xf>
    <xf numFmtId="0" fontId="170" fillId="0" borderId="0" xfId="2559" applyFont="1" applyAlignment="1">
      <alignment vertical="center"/>
    </xf>
    <xf numFmtId="0" fontId="170" fillId="0" borderId="0" xfId="0" applyFont="1" applyFill="1" applyBorder="1" applyAlignment="1">
      <alignment vertical="center"/>
    </xf>
    <xf numFmtId="0" fontId="170" fillId="0" borderId="0" xfId="2559" applyFont="1" applyAlignment="1">
      <alignment horizontal="center" vertical="center"/>
    </xf>
    <xf numFmtId="0" fontId="170" fillId="0" borderId="0" xfId="2559" applyFont="1" applyAlignment="1">
      <alignment horizontal="right" vertical="center"/>
    </xf>
    <xf numFmtId="193" fontId="170" fillId="0" borderId="0" xfId="2559" applyNumberFormat="1" applyFont="1" applyAlignment="1">
      <alignment vertical="center"/>
    </xf>
    <xf numFmtId="0" fontId="173" fillId="0" borderId="0" xfId="2559" applyFont="1" applyAlignment="1">
      <alignment vertical="center"/>
    </xf>
    <xf numFmtId="193" fontId="173" fillId="21" borderId="0" xfId="2559" applyNumberFormat="1" applyFont="1" applyFill="1" applyAlignment="1">
      <alignment horizontal="right" vertical="center"/>
    </xf>
    <xf numFmtId="0" fontId="174" fillId="0" borderId="0" xfId="2559" applyFont="1" applyAlignment="1">
      <alignment vertical="center"/>
    </xf>
    <xf numFmtId="0" fontId="174" fillId="0" borderId="0" xfId="2559" applyFont="1" applyAlignment="1">
      <alignment horizontal="center" vertical="center"/>
    </xf>
    <xf numFmtId="193" fontId="173" fillId="0" borderId="0" xfId="2559" applyNumberFormat="1" applyFont="1" applyAlignment="1">
      <alignment horizontal="right" vertical="center"/>
    </xf>
    <xf numFmtId="41" fontId="139" fillId="0" borderId="82" xfId="2553" applyFont="1" applyFill="1" applyBorder="1" applyAlignment="1">
      <alignment horizontal="center" vertical="center"/>
    </xf>
    <xf numFmtId="41" fontId="0" fillId="0" borderId="0" xfId="2192" applyFont="1"/>
    <xf numFmtId="201" fontId="153" fillId="0" borderId="149" xfId="2559" applyNumberFormat="1" applyFont="1" applyBorder="1" applyAlignment="1">
      <alignment horizontal="right" vertical="center"/>
    </xf>
    <xf numFmtId="0" fontId="141" fillId="34" borderId="84" xfId="2534" applyFont="1" applyFill="1" applyBorder="1" applyAlignment="1">
      <alignment horizontal="center" vertical="center" wrapText="1"/>
    </xf>
    <xf numFmtId="203" fontId="140" fillId="34" borderId="84" xfId="2192" applyNumberFormat="1" applyFont="1" applyFill="1" applyBorder="1" applyAlignment="1">
      <alignment horizontal="center" vertical="center"/>
    </xf>
    <xf numFmtId="299" fontId="160" fillId="0" borderId="105" xfId="1972" applyNumberFormat="1" applyFont="1" applyBorder="1" applyAlignment="1">
      <alignment horizontal="right" vertical="center"/>
    </xf>
    <xf numFmtId="299" fontId="160" fillId="0" borderId="151" xfId="1972" applyNumberFormat="1" applyFont="1" applyBorder="1" applyAlignment="1">
      <alignment horizontal="right" vertical="center"/>
    </xf>
    <xf numFmtId="299" fontId="160" fillId="37" borderId="132" xfId="1972" applyNumberFormat="1" applyFont="1" applyFill="1" applyBorder="1" applyAlignment="1">
      <alignment horizontal="right" vertical="center"/>
    </xf>
    <xf numFmtId="299" fontId="160" fillId="0" borderId="34" xfId="1972" applyNumberFormat="1" applyFont="1" applyBorder="1" applyAlignment="1">
      <alignment horizontal="right" vertical="center"/>
    </xf>
    <xf numFmtId="299" fontId="158" fillId="37" borderId="83" xfId="1972" applyNumberFormat="1" applyFont="1" applyFill="1" applyBorder="1" applyAlignment="1">
      <alignment horizontal="right" vertical="center"/>
    </xf>
    <xf numFmtId="299" fontId="176" fillId="39" borderId="164" xfId="1972" applyNumberFormat="1" applyFont="1" applyFill="1" applyBorder="1" applyAlignment="1">
      <alignment horizontal="right" vertical="center"/>
    </xf>
    <xf numFmtId="256" fontId="176" fillId="39" borderId="99" xfId="1972" applyNumberFormat="1" applyFont="1" applyFill="1" applyBorder="1" applyAlignment="1">
      <alignment horizontal="right" vertical="center"/>
    </xf>
    <xf numFmtId="256" fontId="167" fillId="36" borderId="94" xfId="2557" applyNumberFormat="1" applyFont="1" applyFill="1" applyBorder="1" applyAlignment="1">
      <alignment horizontal="center" vertical="center"/>
    </xf>
    <xf numFmtId="0" fontId="138" fillId="0" borderId="0" xfId="2537" applyFont="1" applyBorder="1" applyAlignment="1">
      <alignment horizontal="center" vertical="center"/>
    </xf>
    <xf numFmtId="0" fontId="138" fillId="0" borderId="0" xfId="2537" applyFont="1" applyBorder="1" applyAlignment="1">
      <alignment vertical="center"/>
    </xf>
    <xf numFmtId="0" fontId="138" fillId="0" borderId="68" xfId="2537" applyFont="1" applyBorder="1" applyAlignment="1">
      <alignment vertical="center"/>
    </xf>
    <xf numFmtId="0" fontId="158" fillId="0" borderId="0" xfId="1972" applyFont="1" applyBorder="1" applyAlignment="1">
      <alignment horizontal="left" vertical="center"/>
    </xf>
    <xf numFmtId="0" fontId="138" fillId="0" borderId="153" xfId="2537" applyFont="1" applyBorder="1" applyAlignment="1">
      <alignment vertical="center"/>
    </xf>
    <xf numFmtId="0" fontId="138" fillId="0" borderId="167" xfId="2537" applyFont="1" applyBorder="1" applyAlignment="1">
      <alignment vertical="center"/>
    </xf>
    <xf numFmtId="0" fontId="138" fillId="0" borderId="71" xfId="2537" applyFont="1" applyBorder="1" applyAlignment="1">
      <alignment vertical="center"/>
    </xf>
    <xf numFmtId="0" fontId="138" fillId="0" borderId="168" xfId="2537" applyFont="1" applyBorder="1" applyAlignment="1">
      <alignment vertical="center"/>
    </xf>
    <xf numFmtId="0" fontId="138" fillId="0" borderId="169" xfId="2537" applyFont="1" applyBorder="1" applyAlignment="1">
      <alignment vertical="center"/>
    </xf>
    <xf numFmtId="0" fontId="138" fillId="0" borderId="170" xfId="2537" applyFont="1" applyBorder="1" applyAlignment="1">
      <alignment vertical="center"/>
    </xf>
    <xf numFmtId="0" fontId="138" fillId="0" borderId="43" xfId="2537" applyFont="1" applyBorder="1" applyAlignment="1">
      <alignment vertical="center"/>
    </xf>
    <xf numFmtId="0" fontId="138" fillId="0" borderId="171" xfId="2537" applyFont="1" applyBorder="1" applyAlignment="1">
      <alignment vertical="center"/>
    </xf>
    <xf numFmtId="0" fontId="139" fillId="39" borderId="65" xfId="2537" applyFont="1" applyFill="1" applyBorder="1" applyAlignment="1">
      <alignment horizontal="center" vertical="center" wrapText="1"/>
    </xf>
    <xf numFmtId="0" fontId="138" fillId="0" borderId="32" xfId="2537" applyFont="1" applyBorder="1" applyAlignment="1">
      <alignment vertical="center"/>
    </xf>
    <xf numFmtId="0" fontId="138" fillId="0" borderId="173" xfId="2537" applyFont="1" applyBorder="1" applyAlignment="1">
      <alignment vertical="center"/>
    </xf>
    <xf numFmtId="0" fontId="138" fillId="0" borderId="70" xfId="2537" applyFont="1" applyBorder="1" applyAlignment="1">
      <alignment vertical="center"/>
    </xf>
    <xf numFmtId="299" fontId="160" fillId="0" borderId="107" xfId="1972" applyNumberFormat="1" applyFont="1" applyBorder="1" applyAlignment="1">
      <alignment horizontal="right" vertical="center"/>
    </xf>
    <xf numFmtId="41" fontId="138" fillId="35" borderId="82" xfId="2553" applyFont="1" applyFill="1" applyBorder="1" applyAlignment="1">
      <alignment horizontal="center" vertical="center"/>
    </xf>
    <xf numFmtId="299" fontId="160" fillId="0" borderId="102" xfId="1972" applyNumberFormat="1" applyFont="1" applyBorder="1" applyAlignment="1">
      <alignment horizontal="right" vertical="center"/>
    </xf>
    <xf numFmtId="0" fontId="138" fillId="0" borderId="174" xfId="2537" applyFont="1" applyBorder="1" applyAlignment="1">
      <alignment horizontal="center" vertical="center"/>
    </xf>
    <xf numFmtId="0" fontId="138" fillId="0" borderId="25" xfId="2537" applyFont="1" applyBorder="1" applyAlignment="1">
      <alignment vertical="center"/>
    </xf>
    <xf numFmtId="0" fontId="138" fillId="0" borderId="159" xfId="2537" applyFont="1" applyBorder="1" applyAlignment="1">
      <alignment horizontal="center" vertical="center"/>
    </xf>
    <xf numFmtId="0" fontId="138" fillId="0" borderId="175" xfId="2537" applyFont="1" applyBorder="1" applyAlignment="1">
      <alignment horizontal="center" vertical="center"/>
    </xf>
    <xf numFmtId="0" fontId="138" fillId="0" borderId="159" xfId="2537" applyFont="1" applyBorder="1" applyAlignment="1">
      <alignment vertical="center"/>
    </xf>
    <xf numFmtId="0" fontId="138" fillId="0" borderId="176" xfId="2537" applyFont="1" applyBorder="1" applyAlignment="1">
      <alignment vertical="center"/>
    </xf>
    <xf numFmtId="0" fontId="138" fillId="0" borderId="66" xfId="2537" applyFont="1" applyBorder="1" applyAlignment="1">
      <alignment vertical="center"/>
    </xf>
    <xf numFmtId="0" fontId="138" fillId="0" borderId="67" xfId="2537" applyFont="1" applyBorder="1" applyAlignment="1">
      <alignment vertical="center"/>
    </xf>
    <xf numFmtId="0" fontId="138" fillId="0" borderId="123" xfId="2537" applyFont="1" applyBorder="1" applyAlignment="1">
      <alignment vertical="center"/>
    </xf>
    <xf numFmtId="0" fontId="138" fillId="0" borderId="68" xfId="2537" applyFont="1" applyBorder="1" applyAlignment="1">
      <alignment horizontal="center" vertical="center"/>
    </xf>
    <xf numFmtId="0" fontId="138" fillId="0" borderId="177" xfId="2537" applyFont="1" applyBorder="1" applyAlignment="1">
      <alignment horizontal="center" vertical="center"/>
    </xf>
    <xf numFmtId="0" fontId="138" fillId="0" borderId="69" xfId="2537" applyFont="1" applyBorder="1" applyAlignment="1">
      <alignment vertical="center"/>
    </xf>
    <xf numFmtId="41" fontId="167" fillId="0" borderId="0" xfId="2192" applyFont="1" applyFill="1" applyBorder="1" applyAlignment="1">
      <alignment vertical="center" shrinkToFit="1"/>
    </xf>
    <xf numFmtId="0" fontId="164" fillId="0" borderId="0" xfId="2557" applyNumberFormat="1" applyFont="1" applyFill="1" applyBorder="1" applyAlignment="1">
      <alignment horizontal="left" vertical="center"/>
    </xf>
    <xf numFmtId="41" fontId="164" fillId="0" borderId="0" xfId="2557" applyNumberFormat="1" applyFont="1" applyFill="1" applyBorder="1" applyAlignment="1">
      <alignment horizontal="center" vertical="center"/>
    </xf>
    <xf numFmtId="41" fontId="164" fillId="0" borderId="0" xfId="2192" applyFont="1" applyFill="1" applyBorder="1" applyAlignment="1">
      <alignment vertical="center" shrinkToFit="1"/>
    </xf>
    <xf numFmtId="41" fontId="179" fillId="0" borderId="0" xfId="2192" applyFont="1" applyFill="1" applyBorder="1" applyAlignment="1">
      <alignment vertical="center" shrinkToFit="1"/>
    </xf>
    <xf numFmtId="299" fontId="167" fillId="0" borderId="157" xfId="1972" applyNumberFormat="1" applyFont="1" applyBorder="1" applyAlignment="1">
      <alignment horizontal="right" vertical="center"/>
    </xf>
    <xf numFmtId="193" fontId="141" fillId="0" borderId="5" xfId="2538" applyNumberFormat="1" applyFont="1" applyFill="1" applyBorder="1" applyAlignment="1">
      <alignment horizontal="center" vertical="center" shrinkToFit="1"/>
    </xf>
    <xf numFmtId="200" fontId="141" fillId="0" borderId="5" xfId="2538" applyNumberFormat="1" applyFont="1" applyFill="1" applyBorder="1" applyAlignment="1">
      <alignment vertical="center"/>
    </xf>
    <xf numFmtId="193" fontId="141" fillId="0" borderId="5" xfId="2538" applyNumberFormat="1" applyFont="1" applyFill="1" applyBorder="1" applyAlignment="1">
      <alignment horizontal="center" vertical="center"/>
    </xf>
    <xf numFmtId="193" fontId="141" fillId="0" borderId="5" xfId="2538" applyNumberFormat="1" applyFont="1" applyFill="1" applyBorder="1" applyAlignment="1">
      <alignment vertical="center"/>
    </xf>
    <xf numFmtId="193" fontId="141" fillId="0" borderId="5" xfId="2193" applyNumberFormat="1" applyFont="1" applyFill="1" applyBorder="1" applyAlignment="1">
      <alignment vertical="center"/>
    </xf>
    <xf numFmtId="193" fontId="141" fillId="0" borderId="34" xfId="2193" applyNumberFormat="1" applyFont="1" applyFill="1" applyBorder="1" applyAlignment="1">
      <alignment vertical="center"/>
    </xf>
    <xf numFmtId="193" fontId="141" fillId="0" borderId="0" xfId="2538" applyNumberFormat="1" applyFont="1" applyFill="1" applyBorder="1" applyAlignment="1">
      <alignment horizontal="center" vertical="center" shrinkToFit="1"/>
    </xf>
    <xf numFmtId="200" fontId="141" fillId="0" borderId="0" xfId="2538" applyNumberFormat="1" applyFont="1" applyFill="1" applyBorder="1" applyAlignment="1">
      <alignment vertical="center"/>
    </xf>
    <xf numFmtId="193" fontId="141" fillId="0" borderId="0" xfId="2193" applyNumberFormat="1" applyFont="1" applyFill="1" applyBorder="1" applyAlignment="1">
      <alignment vertical="center"/>
    </xf>
    <xf numFmtId="193" fontId="141" fillId="0" borderId="151" xfId="2193" applyNumberFormat="1" applyFont="1" applyFill="1" applyBorder="1" applyAlignment="1">
      <alignment vertical="center"/>
    </xf>
    <xf numFmtId="0" fontId="141" fillId="0" borderId="130" xfId="2534" applyFont="1" applyFill="1" applyBorder="1" applyAlignment="1">
      <alignment horizontal="left" vertical="center"/>
    </xf>
    <xf numFmtId="201" fontId="141" fillId="0" borderId="150" xfId="2192" applyNumberFormat="1" applyFont="1" applyFill="1" applyBorder="1" applyAlignment="1">
      <alignment vertical="center"/>
    </xf>
    <xf numFmtId="0" fontId="140" fillId="0" borderId="130" xfId="2534" applyFont="1" applyFill="1" applyBorder="1" applyAlignment="1">
      <alignment horizontal="left" vertical="center"/>
    </xf>
    <xf numFmtId="201" fontId="140" fillId="0" borderId="150" xfId="2192" applyNumberFormat="1" applyFont="1" applyFill="1" applyBorder="1" applyAlignment="1">
      <alignment vertical="center"/>
    </xf>
    <xf numFmtId="0" fontId="143" fillId="0" borderId="130" xfId="2534" applyFont="1" applyFill="1" applyBorder="1" applyAlignment="1">
      <alignment horizontal="left" vertical="center"/>
    </xf>
    <xf numFmtId="0" fontId="141" fillId="0" borderId="133" xfId="2534" applyFont="1" applyFill="1" applyBorder="1" applyAlignment="1">
      <alignment horizontal="center" vertical="center" wrapText="1"/>
    </xf>
    <xf numFmtId="203" fontId="140" fillId="0" borderId="133" xfId="2192" applyNumberFormat="1" applyFont="1" applyFill="1" applyBorder="1" applyAlignment="1">
      <alignment horizontal="center" vertical="center"/>
    </xf>
    <xf numFmtId="41" fontId="143" fillId="0" borderId="133" xfId="2534" applyNumberFormat="1" applyFont="1" applyFill="1" applyBorder="1" applyAlignment="1">
      <alignment horizontal="right" vertical="center"/>
    </xf>
    <xf numFmtId="0" fontId="140" fillId="40" borderId="82" xfId="2534" applyFont="1" applyFill="1" applyBorder="1" applyAlignment="1">
      <alignment horizontal="center" vertical="center"/>
    </xf>
    <xf numFmtId="41" fontId="140" fillId="40" borderId="82" xfId="2192" applyFont="1" applyFill="1" applyBorder="1" applyAlignment="1">
      <alignment horizontal="center" vertical="center"/>
    </xf>
    <xf numFmtId="0" fontId="143" fillId="40" borderId="130" xfId="2534" applyFont="1" applyFill="1" applyBorder="1" applyAlignment="1">
      <alignment horizontal="left" vertical="center"/>
    </xf>
    <xf numFmtId="0" fontId="141" fillId="40" borderId="133" xfId="2534" applyFont="1" applyFill="1" applyBorder="1" applyAlignment="1">
      <alignment horizontal="center" vertical="center" wrapText="1"/>
    </xf>
    <xf numFmtId="203" fontId="140" fillId="40" borderId="133" xfId="2192" applyNumberFormat="1" applyFont="1" applyFill="1" applyBorder="1" applyAlignment="1">
      <alignment horizontal="center" vertical="center"/>
    </xf>
    <xf numFmtId="0" fontId="141" fillId="40" borderId="133" xfId="2534" applyFont="1" applyFill="1" applyBorder="1" applyAlignment="1">
      <alignment horizontal="center" vertical="center"/>
    </xf>
    <xf numFmtId="41" fontId="142" fillId="40" borderId="133" xfId="2534" applyNumberFormat="1" applyFont="1" applyFill="1" applyBorder="1" applyAlignment="1">
      <alignment vertical="center"/>
    </xf>
    <xf numFmtId="41" fontId="143" fillId="40" borderId="133" xfId="2534" applyNumberFormat="1" applyFont="1" applyFill="1" applyBorder="1" applyAlignment="1">
      <alignment horizontal="right" vertical="center"/>
    </xf>
    <xf numFmtId="41" fontId="140" fillId="40" borderId="133" xfId="2534" applyNumberFormat="1" applyFont="1" applyFill="1" applyBorder="1" applyAlignment="1">
      <alignment vertical="center"/>
    </xf>
    <xf numFmtId="0" fontId="143" fillId="0" borderId="133" xfId="2534" applyFont="1" applyFill="1" applyBorder="1" applyAlignment="1">
      <alignment horizontal="center" vertical="center"/>
    </xf>
    <xf numFmtId="0" fontId="143" fillId="40" borderId="92" xfId="2556" applyFont="1" applyFill="1" applyBorder="1" applyAlignment="1">
      <alignment horizontal="left" vertical="center"/>
    </xf>
    <xf numFmtId="0" fontId="182" fillId="0" borderId="70" xfId="2561" applyFont="1" applyBorder="1" applyAlignment="1">
      <alignment horizontal="right" vertical="center"/>
    </xf>
    <xf numFmtId="0" fontId="182" fillId="0" borderId="169" xfId="2561" applyFont="1" applyBorder="1">
      <alignment vertical="center"/>
    </xf>
    <xf numFmtId="0" fontId="182" fillId="0" borderId="0" xfId="2561" applyFont="1" applyAlignment="1">
      <alignment vertical="center"/>
    </xf>
    <xf numFmtId="0" fontId="180" fillId="0" borderId="32" xfId="2561" applyFont="1" applyBorder="1" applyAlignment="1">
      <alignment horizontal="right" vertical="center"/>
    </xf>
    <xf numFmtId="0" fontId="180" fillId="0" borderId="0" xfId="2561" applyFont="1" applyBorder="1">
      <alignment vertical="center"/>
    </xf>
    <xf numFmtId="0" fontId="182" fillId="0" borderId="0" xfId="2561" applyFont="1" applyBorder="1">
      <alignment vertical="center"/>
    </xf>
    <xf numFmtId="0" fontId="182" fillId="0" borderId="43" xfId="2561" applyFont="1" applyBorder="1">
      <alignment vertical="center"/>
    </xf>
    <xf numFmtId="3" fontId="180" fillId="0" borderId="0" xfId="2561" applyNumberFormat="1" applyFont="1" applyBorder="1">
      <alignment vertical="center"/>
    </xf>
    <xf numFmtId="3" fontId="180" fillId="41" borderId="0" xfId="2561" applyNumberFormat="1" applyFont="1" applyFill="1" applyBorder="1">
      <alignment vertical="center"/>
    </xf>
    <xf numFmtId="0" fontId="180" fillId="41" borderId="0" xfId="2561" applyFont="1" applyFill="1" applyBorder="1">
      <alignment vertical="center"/>
    </xf>
    <xf numFmtId="0" fontId="182" fillId="0" borderId="52" xfId="2561" applyFont="1" applyBorder="1">
      <alignment vertical="center"/>
    </xf>
    <xf numFmtId="0" fontId="182" fillId="0" borderId="45" xfId="2561" applyFont="1" applyBorder="1">
      <alignment vertical="center"/>
    </xf>
    <xf numFmtId="0" fontId="182" fillId="0" borderId="3" xfId="2561" applyFont="1" applyBorder="1">
      <alignment vertical="center"/>
    </xf>
    <xf numFmtId="0" fontId="183" fillId="0" borderId="0" xfId="2561" applyFont="1" applyBorder="1">
      <alignment vertical="center"/>
    </xf>
    <xf numFmtId="0" fontId="180" fillId="0" borderId="52" xfId="2561" applyFont="1" applyBorder="1">
      <alignment vertical="center"/>
    </xf>
    <xf numFmtId="0" fontId="180" fillId="0" borderId="45" xfId="2561" applyFont="1" applyBorder="1">
      <alignment vertical="center"/>
    </xf>
    <xf numFmtId="0" fontId="180" fillId="0" borderId="3" xfId="2561" applyFont="1" applyBorder="1">
      <alignment vertical="center"/>
    </xf>
    <xf numFmtId="0" fontId="180" fillId="0" borderId="0" xfId="2561" applyFont="1" applyAlignment="1">
      <alignment vertical="center"/>
    </xf>
    <xf numFmtId="41" fontId="140" fillId="0" borderId="82" xfId="2534" quotePrefix="1" applyNumberFormat="1" applyFont="1" applyFill="1" applyBorder="1" applyAlignment="1">
      <alignment horizontal="right" vertical="center"/>
    </xf>
    <xf numFmtId="0" fontId="143" fillId="0" borderId="83" xfId="2534" applyFont="1" applyFill="1" applyBorder="1" applyAlignment="1">
      <alignment horizontal="left" vertical="center"/>
    </xf>
    <xf numFmtId="0" fontId="143" fillId="35" borderId="179" xfId="2534" applyFont="1" applyFill="1" applyBorder="1" applyAlignment="1">
      <alignment horizontal="center" vertical="center"/>
    </xf>
    <xf numFmtId="203" fontId="141" fillId="35" borderId="133" xfId="2192" applyNumberFormat="1" applyFont="1" applyFill="1" applyBorder="1" applyAlignment="1">
      <alignment horizontal="center" vertical="center"/>
    </xf>
    <xf numFmtId="0" fontId="141" fillId="35" borderId="133" xfId="2534" applyFont="1" applyFill="1" applyBorder="1" applyAlignment="1">
      <alignment horizontal="center" vertical="center"/>
    </xf>
    <xf numFmtId="41" fontId="142" fillId="35" borderId="133" xfId="2534" applyNumberFormat="1" applyFont="1" applyFill="1" applyBorder="1" applyAlignment="1">
      <alignment vertical="center"/>
    </xf>
    <xf numFmtId="41" fontId="142" fillId="35" borderId="133" xfId="2534" applyNumberFormat="1" applyFont="1" applyFill="1" applyBorder="1" applyAlignment="1">
      <alignment horizontal="right" vertical="center"/>
    </xf>
    <xf numFmtId="41" fontId="140" fillId="35" borderId="133" xfId="2534" applyNumberFormat="1" applyFont="1" applyFill="1" applyBorder="1" applyAlignment="1">
      <alignment vertical="center"/>
    </xf>
    <xf numFmtId="0" fontId="153" fillId="0" borderId="0" xfId="2559" applyFont="1" applyBorder="1" applyAlignment="1">
      <alignment horizontal="left" vertical="center"/>
    </xf>
    <xf numFmtId="0" fontId="0" fillId="0" borderId="0" xfId="0" applyBorder="1"/>
    <xf numFmtId="0" fontId="185" fillId="34" borderId="84" xfId="2534" applyFont="1" applyFill="1" applyBorder="1" applyAlignment="1">
      <alignment horizontal="center" vertical="center" wrapText="1"/>
    </xf>
    <xf numFmtId="193" fontId="170" fillId="0" borderId="0" xfId="2559" applyNumberFormat="1" applyFont="1" applyAlignment="1">
      <alignment horizontal="right" vertical="center"/>
    </xf>
    <xf numFmtId="0" fontId="153" fillId="0" borderId="141" xfId="2559" applyFont="1" applyBorder="1" applyAlignment="1">
      <alignment horizontal="center" vertical="center"/>
    </xf>
    <xf numFmtId="201" fontId="153" fillId="0" borderId="141" xfId="2559" applyNumberFormat="1" applyFont="1" applyBorder="1" applyAlignment="1">
      <alignment horizontal="center" vertical="center"/>
    </xf>
    <xf numFmtId="0" fontId="138" fillId="0" borderId="182" xfId="2537" applyFont="1" applyBorder="1" applyAlignment="1">
      <alignment vertical="center"/>
    </xf>
    <xf numFmtId="0" fontId="138" fillId="0" borderId="166" xfId="2537" applyFont="1" applyBorder="1" applyAlignment="1">
      <alignment vertical="center"/>
    </xf>
    <xf numFmtId="41" fontId="178" fillId="0" borderId="0" xfId="2557" applyNumberFormat="1" applyFont="1" applyFill="1" applyBorder="1" applyAlignment="1">
      <alignment horizontal="center" vertical="center"/>
    </xf>
    <xf numFmtId="41" fontId="178" fillId="0" borderId="0" xfId="2192" applyFont="1" applyFill="1" applyBorder="1" applyAlignment="1">
      <alignment vertical="center" shrinkToFit="1"/>
    </xf>
    <xf numFmtId="41" fontId="179" fillId="0" borderId="0" xfId="2192" applyFont="1" applyFill="1" applyBorder="1" applyAlignment="1">
      <alignment horizontal="left" vertical="center" shrinkToFit="1"/>
    </xf>
    <xf numFmtId="41" fontId="164" fillId="0" borderId="0" xfId="2192" applyFont="1" applyFill="1" applyBorder="1" applyAlignment="1">
      <alignment vertical="center"/>
    </xf>
    <xf numFmtId="0" fontId="172" fillId="0" borderId="0" xfId="0" applyFont="1" applyFill="1" applyBorder="1" applyAlignment="1">
      <alignment horizontal="center" vertical="center"/>
    </xf>
    <xf numFmtId="0" fontId="175" fillId="0" borderId="0" xfId="0" applyFont="1" applyFill="1" applyBorder="1" applyAlignment="1">
      <alignment horizontal="center" vertical="center"/>
    </xf>
    <xf numFmtId="0" fontId="164" fillId="0" borderId="0" xfId="2557" applyNumberFormat="1" applyFont="1" applyFill="1" applyBorder="1" applyAlignment="1">
      <alignment horizontal="center" vertical="center"/>
    </xf>
    <xf numFmtId="41" fontId="164" fillId="0" borderId="0" xfId="2192" applyFont="1" applyFill="1" applyBorder="1" applyAlignment="1">
      <alignment horizontal="center" vertical="center" shrinkToFit="1"/>
    </xf>
    <xf numFmtId="0" fontId="164" fillId="0" borderId="0" xfId="1972" applyFont="1" applyFill="1" applyBorder="1" applyAlignment="1">
      <alignment horizontal="center" vertical="center"/>
    </xf>
    <xf numFmtId="41" fontId="164" fillId="0" borderId="0" xfId="2192" applyFont="1" applyFill="1" applyBorder="1" applyAlignment="1">
      <alignment horizontal="left" vertical="center" indent="1"/>
    </xf>
    <xf numFmtId="41" fontId="164" fillId="0" borderId="0" xfId="2192" applyFont="1" applyFill="1" applyBorder="1" applyAlignment="1">
      <alignment horizontal="center" vertical="center"/>
    </xf>
    <xf numFmtId="0" fontId="164" fillId="0" borderId="0" xfId="1972" applyNumberFormat="1" applyFont="1" applyFill="1" applyBorder="1" applyAlignment="1">
      <alignment vertical="center"/>
    </xf>
    <xf numFmtId="0" fontId="164" fillId="0" borderId="0" xfId="1972" applyFont="1" applyFill="1" applyBorder="1" applyAlignment="1">
      <alignment vertical="center"/>
    </xf>
    <xf numFmtId="0" fontId="160" fillId="0" borderId="0" xfId="1972" applyFont="1" applyFill="1" applyBorder="1" applyAlignment="1">
      <alignment vertical="center"/>
    </xf>
    <xf numFmtId="41" fontId="179" fillId="0" borderId="0" xfId="2557" applyNumberFormat="1" applyFont="1" applyFill="1" applyBorder="1" applyAlignment="1">
      <alignment horizontal="center" vertical="center"/>
    </xf>
    <xf numFmtId="246" fontId="164" fillId="0" borderId="0" xfId="2192" applyNumberFormat="1" applyFont="1" applyFill="1" applyBorder="1" applyAlignment="1">
      <alignment horizontal="center" vertical="center" shrinkToFit="1"/>
    </xf>
    <xf numFmtId="0" fontId="160" fillId="0" borderId="0" xfId="1972" applyFont="1" applyFill="1" applyBorder="1" applyAlignment="1">
      <alignment horizontal="center" vertical="center"/>
    </xf>
    <xf numFmtId="0" fontId="160" fillId="0" borderId="0" xfId="1972" applyFont="1" applyFill="1" applyBorder="1" applyAlignment="1">
      <alignment horizontal="left" vertical="center"/>
    </xf>
    <xf numFmtId="43" fontId="160" fillId="0" borderId="0" xfId="2192" applyNumberFormat="1" applyFont="1" applyFill="1" applyBorder="1" applyAlignment="1">
      <alignment horizontal="center" vertical="center"/>
    </xf>
    <xf numFmtId="0" fontId="166" fillId="0" borderId="0" xfId="0" applyFont="1" applyFill="1" applyBorder="1" applyAlignment="1">
      <alignment vertical="center"/>
    </xf>
    <xf numFmtId="0" fontId="164" fillId="0" borderId="2" xfId="2557" applyNumberFormat="1" applyFont="1" applyFill="1" applyBorder="1" applyAlignment="1">
      <alignment horizontal="center" vertical="center"/>
    </xf>
    <xf numFmtId="41" fontId="164" fillId="0" borderId="2" xfId="2192" applyFont="1" applyFill="1" applyBorder="1" applyAlignment="1">
      <alignment horizontal="center" vertical="center" shrinkToFit="1"/>
    </xf>
    <xf numFmtId="0" fontId="182" fillId="0" borderId="0" xfId="2561" applyFont="1" applyBorder="1" applyAlignment="1">
      <alignment vertical="top" wrapText="1"/>
    </xf>
    <xf numFmtId="0" fontId="180" fillId="0" borderId="0" xfId="2564" applyFont="1" applyBorder="1" applyAlignment="1">
      <alignment vertical="center"/>
    </xf>
    <xf numFmtId="0" fontId="182" fillId="0" borderId="0" xfId="2564" applyFont="1" applyBorder="1" applyAlignment="1">
      <alignment vertical="center"/>
    </xf>
    <xf numFmtId="0" fontId="182" fillId="0" borderId="0" xfId="2564" applyFont="1" applyAlignment="1">
      <alignment vertical="center"/>
    </xf>
    <xf numFmtId="0" fontId="182" fillId="0" borderId="183" xfId="2564" applyFont="1" applyBorder="1" applyAlignment="1">
      <alignment vertical="center"/>
    </xf>
    <xf numFmtId="0" fontId="180" fillId="0" borderId="0" xfId="2564" applyFont="1" applyBorder="1" applyAlignment="1">
      <alignment horizontal="center" vertical="center"/>
    </xf>
    <xf numFmtId="0" fontId="182" fillId="0" borderId="0" xfId="2564" applyFont="1" applyBorder="1" applyAlignment="1">
      <alignment horizontal="left" vertical="center"/>
    </xf>
    <xf numFmtId="0" fontId="182" fillId="0" borderId="0" xfId="2564" applyFont="1" applyBorder="1">
      <alignment vertical="center"/>
    </xf>
    <xf numFmtId="0" fontId="182" fillId="0" borderId="0" xfId="2564" applyFont="1" applyBorder="1" applyAlignment="1">
      <alignment horizontal="center" vertical="center"/>
    </xf>
    <xf numFmtId="3" fontId="182" fillId="0" borderId="0" xfId="2564" applyNumberFormat="1" applyFont="1" applyBorder="1" applyAlignment="1">
      <alignment horizontal="center" vertical="center"/>
    </xf>
    <xf numFmtId="3" fontId="180" fillId="0" borderId="0" xfId="2564" applyNumberFormat="1" applyFont="1" applyBorder="1" applyAlignment="1">
      <alignment horizontal="center" vertical="center"/>
    </xf>
    <xf numFmtId="0" fontId="188" fillId="0" borderId="0" xfId="2564" applyFont="1" applyBorder="1" applyAlignment="1">
      <alignment horizontal="left" vertical="center"/>
    </xf>
    <xf numFmtId="0" fontId="182" fillId="0" borderId="0" xfId="2564" quotePrefix="1" applyFont="1" applyBorder="1" applyAlignment="1">
      <alignment vertical="center"/>
    </xf>
    <xf numFmtId="0" fontId="182" fillId="0" borderId="0" xfId="2564" applyFont="1" applyBorder="1" applyAlignment="1">
      <alignment horizontal="left" vertical="center" wrapText="1"/>
    </xf>
    <xf numFmtId="3" fontId="182" fillId="0" borderId="0" xfId="2564" applyNumberFormat="1" applyFont="1" applyBorder="1" applyAlignment="1">
      <alignment horizontal="right" vertical="center"/>
    </xf>
    <xf numFmtId="3" fontId="182" fillId="0" borderId="0" xfId="2564" quotePrefix="1" applyNumberFormat="1" applyFont="1" applyBorder="1" applyAlignment="1">
      <alignment horizontal="center" vertical="center"/>
    </xf>
    <xf numFmtId="0" fontId="182" fillId="0" borderId="0" xfId="2564" applyFont="1" applyBorder="1" applyAlignment="1">
      <alignment horizontal="right" vertical="center"/>
    </xf>
    <xf numFmtId="0" fontId="182" fillId="0" borderId="0" xfId="2564" quotePrefix="1" applyFont="1" applyBorder="1" applyAlignment="1">
      <alignment horizontal="center" vertical="center"/>
    </xf>
    <xf numFmtId="3" fontId="182" fillId="0" borderId="0" xfId="2564" applyNumberFormat="1" applyFont="1" applyBorder="1" applyAlignment="1">
      <alignment vertical="center"/>
    </xf>
    <xf numFmtId="260" fontId="182" fillId="0" borderId="0" xfId="2564" applyNumberFormat="1" applyFont="1" applyBorder="1" applyAlignment="1">
      <alignment horizontal="right" vertical="center"/>
    </xf>
    <xf numFmtId="3" fontId="180" fillId="0" borderId="0" xfId="2564" applyNumberFormat="1" applyFont="1" applyBorder="1" applyAlignment="1">
      <alignment vertical="center"/>
    </xf>
    <xf numFmtId="0" fontId="153" fillId="0" borderId="0" xfId="0" applyFont="1" applyBorder="1" applyAlignment="1">
      <alignment vertical="center"/>
    </xf>
    <xf numFmtId="0" fontId="153" fillId="0" borderId="145" xfId="2559" applyFont="1" applyBorder="1" applyAlignment="1">
      <alignment horizontal="center" vertical="center"/>
    </xf>
    <xf numFmtId="0" fontId="168" fillId="17" borderId="184" xfId="2559" applyFont="1" applyFill="1" applyBorder="1" applyAlignment="1">
      <alignment horizontal="center" vertical="center"/>
    </xf>
    <xf numFmtId="201" fontId="168" fillId="0" borderId="193" xfId="2559" applyNumberFormat="1" applyFont="1" applyBorder="1" applyAlignment="1">
      <alignment horizontal="right" vertical="center"/>
    </xf>
    <xf numFmtId="201" fontId="153" fillId="0" borderId="192" xfId="2559" applyNumberFormat="1" applyFont="1" applyBorder="1" applyAlignment="1">
      <alignment horizontal="right" vertical="center"/>
    </xf>
    <xf numFmtId="193" fontId="153" fillId="0" borderId="192" xfId="2559" applyNumberFormat="1" applyFont="1" applyBorder="1" applyAlignment="1">
      <alignment vertical="center" shrinkToFit="1"/>
    </xf>
    <xf numFmtId="193" fontId="153" fillId="0" borderId="149" xfId="2559" applyNumberFormat="1" applyFont="1" applyBorder="1" applyAlignment="1">
      <alignment vertical="center" shrinkToFit="1"/>
    </xf>
    <xf numFmtId="193" fontId="168" fillId="0" borderId="193" xfId="2559" applyNumberFormat="1" applyFont="1" applyBorder="1" applyAlignment="1">
      <alignment horizontal="right" vertical="center"/>
    </xf>
    <xf numFmtId="193" fontId="153" fillId="0" borderId="192" xfId="2559" applyNumberFormat="1" applyFont="1" applyBorder="1" applyAlignment="1">
      <alignment horizontal="right" vertical="center" shrinkToFit="1"/>
    </xf>
    <xf numFmtId="0" fontId="168" fillId="17" borderId="196" xfId="2559" applyFont="1" applyFill="1" applyBorder="1" applyAlignment="1">
      <alignment horizontal="center" vertical="center"/>
    </xf>
    <xf numFmtId="0" fontId="153" fillId="0" borderId="197" xfId="0" applyFont="1" applyFill="1" applyBorder="1" applyAlignment="1">
      <alignment vertical="center"/>
    </xf>
    <xf numFmtId="0" fontId="153" fillId="0" borderId="142" xfId="2559" applyFont="1" applyBorder="1" applyAlignment="1">
      <alignment vertical="center"/>
    </xf>
    <xf numFmtId="0" fontId="153" fillId="0" borderId="160" xfId="2559" applyFont="1" applyBorder="1" applyAlignment="1">
      <alignment horizontal="center" vertical="center"/>
    </xf>
    <xf numFmtId="0" fontId="153" fillId="0" borderId="141" xfId="2559" applyNumberFormat="1" applyFont="1" applyBorder="1" applyAlignment="1">
      <alignment horizontal="center" vertical="center"/>
    </xf>
    <xf numFmtId="201" fontId="153" fillId="35" borderId="141" xfId="2559" applyNumberFormat="1" applyFont="1" applyFill="1" applyBorder="1" applyAlignment="1">
      <alignment horizontal="center" vertical="center"/>
    </xf>
    <xf numFmtId="201" fontId="153" fillId="0" borderId="160" xfId="2559" applyNumberFormat="1" applyFont="1" applyBorder="1" applyAlignment="1">
      <alignment horizontal="center" vertical="center"/>
    </xf>
    <xf numFmtId="193" fontId="153" fillId="0" borderId="149" xfId="2559" applyNumberFormat="1" applyFont="1" applyBorder="1" applyAlignment="1">
      <alignment horizontal="right" vertical="center" shrinkToFit="1"/>
    </xf>
    <xf numFmtId="0" fontId="168" fillId="17" borderId="186" xfId="2559" applyFont="1" applyFill="1" applyBorder="1" applyAlignment="1">
      <alignment horizontal="center" vertical="center"/>
    </xf>
    <xf numFmtId="41" fontId="153" fillId="35" borderId="142" xfId="2559" applyNumberFormat="1" applyFont="1" applyFill="1" applyBorder="1" applyAlignment="1">
      <alignment horizontal="center" vertical="center" shrinkToFit="1"/>
    </xf>
    <xf numFmtId="41" fontId="153" fillId="35" borderId="146" xfId="2559" applyNumberFormat="1" applyFont="1" applyFill="1" applyBorder="1" applyAlignment="1">
      <alignment horizontal="center" vertical="center" shrinkToFit="1"/>
    </xf>
    <xf numFmtId="41" fontId="168" fillId="0" borderId="92" xfId="2559" applyNumberFormat="1" applyFont="1" applyBorder="1" applyAlignment="1">
      <alignment horizontal="center" vertical="center" shrinkToFit="1"/>
    </xf>
    <xf numFmtId="41" fontId="153" fillId="0" borderId="142" xfId="2559" applyNumberFormat="1" applyFont="1" applyBorder="1" applyAlignment="1">
      <alignment horizontal="center" vertical="center" shrinkToFit="1"/>
    </xf>
    <xf numFmtId="41" fontId="153" fillId="0" borderId="92" xfId="2559" applyNumberFormat="1" applyFont="1" applyBorder="1" applyAlignment="1">
      <alignment vertical="center" shrinkToFit="1"/>
    </xf>
    <xf numFmtId="41" fontId="153" fillId="0" borderId="92" xfId="2559" applyNumberFormat="1" applyFont="1" applyBorder="1" applyAlignment="1">
      <alignment horizontal="center" vertical="center" shrinkToFit="1"/>
    </xf>
    <xf numFmtId="201" fontId="153" fillId="0" borderId="141" xfId="2559" applyNumberFormat="1" applyFont="1" applyBorder="1" applyAlignment="1">
      <alignment horizontal="right" vertical="center"/>
    </xf>
    <xf numFmtId="201" fontId="153" fillId="0" borderId="145" xfId="2559" applyNumberFormat="1" applyFont="1" applyBorder="1" applyAlignment="1">
      <alignment horizontal="right" vertical="center"/>
    </xf>
    <xf numFmtId="41" fontId="153" fillId="0" borderId="142" xfId="2192" applyFont="1" applyBorder="1" applyAlignment="1">
      <alignment horizontal="right" vertical="center"/>
    </xf>
    <xf numFmtId="41" fontId="153" fillId="0" borderId="146" xfId="2192" applyFont="1" applyBorder="1" applyAlignment="1">
      <alignment horizontal="right" vertical="center"/>
    </xf>
    <xf numFmtId="41" fontId="168" fillId="0" borderId="92" xfId="2559" applyNumberFormat="1" applyFont="1" applyBorder="1" applyAlignment="1">
      <alignment horizontal="right" vertical="center" shrinkToFit="1"/>
    </xf>
    <xf numFmtId="41" fontId="153" fillId="0" borderId="142" xfId="2559" applyNumberFormat="1" applyFont="1" applyBorder="1" applyAlignment="1">
      <alignment horizontal="right" vertical="center" shrinkToFit="1"/>
    </xf>
    <xf numFmtId="259" fontId="153" fillId="35" borderId="146" xfId="2559" applyNumberFormat="1" applyFont="1" applyFill="1" applyBorder="1" applyAlignment="1">
      <alignment horizontal="center" vertical="center" shrinkToFit="1"/>
    </xf>
    <xf numFmtId="259" fontId="153" fillId="35" borderId="142" xfId="2559" applyNumberFormat="1" applyFont="1" applyFill="1" applyBorder="1" applyAlignment="1">
      <alignment horizontal="center" vertical="center" shrinkToFit="1"/>
    </xf>
    <xf numFmtId="259" fontId="168" fillId="0" borderId="92" xfId="2559" applyNumberFormat="1" applyFont="1" applyBorder="1" applyAlignment="1">
      <alignment horizontal="center" vertical="center" shrinkToFit="1"/>
    </xf>
    <xf numFmtId="259" fontId="153" fillId="0" borderId="142" xfId="2559" applyNumberFormat="1" applyFont="1" applyBorder="1" applyAlignment="1">
      <alignment horizontal="center" vertical="center" shrinkToFit="1"/>
    </xf>
    <xf numFmtId="193" fontId="168" fillId="0" borderId="192" xfId="2559" applyNumberFormat="1" applyFont="1" applyBorder="1" applyAlignment="1">
      <alignment horizontal="right" vertical="center" shrinkToFit="1"/>
    </xf>
    <xf numFmtId="193" fontId="168" fillId="0" borderId="192" xfId="2559" applyNumberFormat="1" applyFont="1" applyBorder="1" applyAlignment="1">
      <alignment horizontal="right" vertical="center"/>
    </xf>
    <xf numFmtId="0" fontId="153" fillId="0" borderId="187" xfId="0" applyFont="1" applyFill="1" applyBorder="1" applyAlignment="1">
      <alignment vertical="center"/>
    </xf>
    <xf numFmtId="0" fontId="153" fillId="0" borderId="188" xfId="2559" applyFont="1" applyBorder="1" applyAlignment="1">
      <alignment vertical="center"/>
    </xf>
    <xf numFmtId="41" fontId="153" fillId="0" borderId="188" xfId="2559" applyNumberFormat="1" applyFont="1" applyBorder="1" applyAlignment="1">
      <alignment horizontal="center" vertical="center"/>
    </xf>
    <xf numFmtId="41" fontId="153" fillId="0" borderId="188" xfId="2192" applyFont="1" applyBorder="1" applyAlignment="1">
      <alignment horizontal="center" vertical="center"/>
    </xf>
    <xf numFmtId="193" fontId="153" fillId="0" borderId="200" xfId="2559" applyNumberFormat="1" applyFont="1" applyBorder="1" applyAlignment="1">
      <alignment vertical="center" shrinkToFit="1"/>
    </xf>
    <xf numFmtId="0" fontId="168" fillId="0" borderId="108" xfId="2559" applyFont="1" applyBorder="1" applyAlignment="1">
      <alignment vertical="center"/>
    </xf>
    <xf numFmtId="0" fontId="168" fillId="0" borderId="82" xfId="2559" applyFont="1" applyBorder="1" applyAlignment="1">
      <alignment horizontal="center" vertical="center"/>
    </xf>
    <xf numFmtId="41" fontId="153" fillId="0" borderId="82" xfId="2559" applyNumberFormat="1" applyFont="1" applyBorder="1" applyAlignment="1">
      <alignment horizontal="center" vertical="center"/>
    </xf>
    <xf numFmtId="41" fontId="153" fillId="0" borderId="82" xfId="2559" applyNumberFormat="1" applyFont="1" applyBorder="1" applyAlignment="1">
      <alignment vertical="center" shrinkToFit="1"/>
    </xf>
    <xf numFmtId="41" fontId="153" fillId="0" borderId="82" xfId="2559" applyNumberFormat="1" applyFont="1" applyBorder="1" applyAlignment="1">
      <alignment horizontal="center" vertical="center" shrinkToFit="1"/>
    </xf>
    <xf numFmtId="41" fontId="153" fillId="35" borderId="188" xfId="2559" applyNumberFormat="1" applyFont="1" applyFill="1" applyBorder="1" applyAlignment="1">
      <alignment horizontal="center" vertical="center" shrinkToFit="1"/>
    </xf>
    <xf numFmtId="41" fontId="143" fillId="40" borderId="82" xfId="2534" applyNumberFormat="1" applyFont="1" applyFill="1" applyBorder="1" applyAlignment="1">
      <alignment horizontal="center" vertical="center"/>
    </xf>
    <xf numFmtId="259" fontId="153" fillId="35" borderId="203" xfId="2559" applyNumberFormat="1" applyFont="1" applyFill="1" applyBorder="1" applyAlignment="1">
      <alignment horizontal="center" vertical="center" shrinkToFit="1"/>
    </xf>
    <xf numFmtId="41" fontId="153" fillId="35" borderId="203" xfId="2559" applyNumberFormat="1" applyFont="1" applyFill="1" applyBorder="1" applyAlignment="1">
      <alignment horizontal="center" vertical="center" shrinkToFit="1"/>
    </xf>
    <xf numFmtId="41" fontId="153" fillId="0" borderId="203" xfId="2192" applyFont="1" applyBorder="1" applyAlignment="1">
      <alignment horizontal="right" vertical="center"/>
    </xf>
    <xf numFmtId="0" fontId="168" fillId="17" borderId="206" xfId="2559" applyFont="1" applyFill="1" applyBorder="1" applyAlignment="1">
      <alignment horizontal="center" vertical="center"/>
    </xf>
    <xf numFmtId="0" fontId="168" fillId="17" borderId="207" xfId="2559" applyFont="1" applyFill="1" applyBorder="1" applyAlignment="1">
      <alignment horizontal="center" vertical="center"/>
    </xf>
    <xf numFmtId="0" fontId="168" fillId="17" borderId="205" xfId="2559" applyFont="1" applyFill="1" applyBorder="1" applyAlignment="1">
      <alignment horizontal="center" vertical="center"/>
    </xf>
    <xf numFmtId="0" fontId="168" fillId="17" borderId="209" xfId="2559" applyFont="1" applyFill="1" applyBorder="1" applyAlignment="1">
      <alignment horizontal="center" vertical="center"/>
    </xf>
    <xf numFmtId="0" fontId="168" fillId="0" borderId="210" xfId="2559" applyFont="1" applyBorder="1" applyAlignment="1">
      <alignment vertical="center"/>
    </xf>
    <xf numFmtId="0" fontId="0" fillId="0" borderId="16" xfId="0" applyBorder="1"/>
    <xf numFmtId="0" fontId="0" fillId="0" borderId="184" xfId="0" applyBorder="1"/>
    <xf numFmtId="0" fontId="143" fillId="42" borderId="76" xfId="2534" applyFont="1" applyFill="1" applyBorder="1" applyAlignment="1">
      <alignment horizontal="center" vertical="center"/>
    </xf>
    <xf numFmtId="0" fontId="141" fillId="42" borderId="84" xfId="2534" applyFont="1" applyFill="1" applyBorder="1" applyAlignment="1">
      <alignment horizontal="center" vertical="center"/>
    </xf>
    <xf numFmtId="203" fontId="141" fillId="42" borderId="84" xfId="2192" applyNumberFormat="1" applyFont="1" applyFill="1" applyBorder="1" applyAlignment="1">
      <alignment horizontal="center" vertical="center"/>
    </xf>
    <xf numFmtId="41" fontId="142" fillId="42" borderId="84" xfId="2534" applyNumberFormat="1" applyFont="1" applyFill="1" applyBorder="1" applyAlignment="1">
      <alignment vertical="center"/>
    </xf>
    <xf numFmtId="41" fontId="142" fillId="42" borderId="84" xfId="2534" applyNumberFormat="1" applyFont="1" applyFill="1" applyBorder="1" applyAlignment="1">
      <alignment horizontal="right" vertical="center"/>
    </xf>
    <xf numFmtId="41" fontId="140" fillId="42" borderId="84" xfId="2534" applyNumberFormat="1" applyFont="1" applyFill="1" applyBorder="1" applyAlignment="1">
      <alignment vertical="center"/>
    </xf>
    <xf numFmtId="0" fontId="158" fillId="0" borderId="66" xfId="1972" applyFont="1" applyBorder="1" applyAlignment="1">
      <alignment vertical="center"/>
    </xf>
    <xf numFmtId="0" fontId="158" fillId="0" borderId="0" xfId="1972" applyFont="1" applyBorder="1" applyAlignment="1">
      <alignment vertical="center"/>
    </xf>
    <xf numFmtId="0" fontId="158" fillId="0" borderId="0" xfId="1972" applyNumberFormat="1" applyFont="1" applyBorder="1" applyAlignment="1">
      <alignment vertical="center"/>
    </xf>
    <xf numFmtId="0" fontId="160" fillId="0" borderId="0" xfId="2557" applyNumberFormat="1" applyFont="1" applyBorder="1" applyAlignment="1">
      <alignment horizontal="left" vertical="center"/>
    </xf>
    <xf numFmtId="0" fontId="160" fillId="0" borderId="0" xfId="2515" applyFont="1" applyBorder="1"/>
    <xf numFmtId="49" fontId="161" fillId="0" borderId="0" xfId="1972" applyNumberFormat="1" applyFont="1" applyBorder="1" applyAlignment="1">
      <alignment vertical="center"/>
    </xf>
    <xf numFmtId="0" fontId="158" fillId="0" borderId="0" xfId="1972" applyFont="1" applyBorder="1" applyAlignment="1">
      <alignment horizontal="left" vertical="center" indent="1"/>
    </xf>
    <xf numFmtId="0" fontId="158" fillId="0" borderId="0" xfId="1972" applyNumberFormat="1" applyFont="1" applyBorder="1" applyAlignment="1">
      <alignment horizontal="left" vertical="center" indent="1"/>
    </xf>
    <xf numFmtId="193" fontId="160" fillId="0" borderId="17" xfId="2192" applyNumberFormat="1" applyFont="1" applyFill="1" applyBorder="1" applyAlignment="1">
      <alignment horizontal="center" vertical="center"/>
    </xf>
    <xf numFmtId="0" fontId="158" fillId="0" borderId="211" xfId="1972" applyFont="1" applyBorder="1" applyAlignment="1">
      <alignment vertical="center"/>
    </xf>
    <xf numFmtId="0" fontId="158" fillId="0" borderId="68" xfId="1972" applyFont="1" applyBorder="1" applyAlignment="1">
      <alignment vertical="center"/>
    </xf>
    <xf numFmtId="43" fontId="158" fillId="0" borderId="68" xfId="1972" applyNumberFormat="1" applyFont="1" applyBorder="1" applyAlignment="1">
      <alignment vertical="center"/>
    </xf>
    <xf numFmtId="256" fontId="158" fillId="0" borderId="0" xfId="1972" applyNumberFormat="1" applyFont="1" applyBorder="1" applyAlignment="1">
      <alignment vertical="center"/>
    </xf>
    <xf numFmtId="256" fontId="160" fillId="0" borderId="0" xfId="2557" applyNumberFormat="1" applyFont="1" applyBorder="1" applyAlignment="1">
      <alignment horizontal="center" vertical="center"/>
    </xf>
    <xf numFmtId="256" fontId="158" fillId="0" borderId="68" xfId="1972" applyNumberFormat="1" applyFont="1" applyBorder="1" applyAlignment="1">
      <alignment vertical="center"/>
    </xf>
    <xf numFmtId="299" fontId="160" fillId="0" borderId="135" xfId="1972" applyNumberFormat="1" applyFont="1" applyBorder="1" applyAlignment="1">
      <alignment horizontal="right" vertical="center"/>
    </xf>
    <xf numFmtId="299" fontId="160" fillId="37" borderId="156" xfId="1972" applyNumberFormat="1" applyFont="1" applyFill="1" applyBorder="1" applyAlignment="1">
      <alignment horizontal="right" vertical="center"/>
    </xf>
    <xf numFmtId="299" fontId="160" fillId="0" borderId="152" xfId="1972" applyNumberFormat="1" applyFont="1" applyBorder="1" applyAlignment="1">
      <alignment horizontal="right" vertical="center"/>
    </xf>
    <xf numFmtId="299" fontId="158" fillId="37" borderId="105" xfId="1972" applyNumberFormat="1" applyFont="1" applyFill="1" applyBorder="1" applyAlignment="1">
      <alignment horizontal="right" vertical="center"/>
    </xf>
    <xf numFmtId="299" fontId="176" fillId="39" borderId="212" xfId="1972" applyNumberFormat="1" applyFont="1" applyFill="1" applyBorder="1" applyAlignment="1">
      <alignment horizontal="right" vertical="center"/>
    </xf>
    <xf numFmtId="299" fontId="160" fillId="0" borderId="179" xfId="1972" applyNumberFormat="1" applyFont="1" applyBorder="1" applyAlignment="1">
      <alignment horizontal="right" vertical="center"/>
    </xf>
    <xf numFmtId="299" fontId="160" fillId="37" borderId="105" xfId="1972" applyNumberFormat="1" applyFont="1" applyFill="1" applyBorder="1" applyAlignment="1">
      <alignment horizontal="right" vertical="center"/>
    </xf>
    <xf numFmtId="299" fontId="170" fillId="39" borderId="212" xfId="1972" applyNumberFormat="1" applyFont="1" applyFill="1" applyBorder="1" applyAlignment="1">
      <alignment horizontal="right" vertical="center"/>
    </xf>
    <xf numFmtId="9" fontId="160" fillId="0" borderId="213" xfId="1972" applyNumberFormat="1" applyFont="1" applyBorder="1" applyAlignment="1">
      <alignment horizontal="center" vertical="center"/>
    </xf>
    <xf numFmtId="9" fontId="160" fillId="0" borderId="192" xfId="1972" applyNumberFormat="1" applyFont="1" applyBorder="1" applyAlignment="1">
      <alignment horizontal="center" vertical="center"/>
    </xf>
    <xf numFmtId="9" fontId="160" fillId="0" borderId="204" xfId="1972" applyNumberFormat="1" applyFont="1" applyBorder="1" applyAlignment="1">
      <alignment horizontal="center" vertical="center"/>
    </xf>
    <xf numFmtId="256" fontId="158" fillId="37" borderId="162" xfId="1972" applyNumberFormat="1" applyFont="1" applyFill="1" applyBorder="1" applyAlignment="1">
      <alignment horizontal="right" vertical="center"/>
    </xf>
    <xf numFmtId="9" fontId="164" fillId="0" borderId="147" xfId="1972" applyNumberFormat="1" applyFont="1" applyBorder="1" applyAlignment="1">
      <alignment horizontal="center" vertical="center"/>
    </xf>
    <xf numFmtId="9" fontId="164" fillId="0" borderId="67" xfId="1972" applyNumberFormat="1" applyFont="1" applyBorder="1" applyAlignment="1">
      <alignment horizontal="center" vertical="center"/>
    </xf>
    <xf numFmtId="9" fontId="164" fillId="0" borderId="192" xfId="1972" applyNumberFormat="1" applyFont="1" applyBorder="1" applyAlignment="1">
      <alignment horizontal="center" vertical="center"/>
    </xf>
    <xf numFmtId="9" fontId="164" fillId="0" borderId="204" xfId="1972" applyNumberFormat="1" applyFont="1" applyBorder="1" applyAlignment="1">
      <alignment horizontal="center" vertical="center"/>
    </xf>
    <xf numFmtId="256" fontId="164" fillId="37" borderId="162" xfId="1972" applyNumberFormat="1" applyFont="1" applyFill="1" applyBorder="1" applyAlignment="1">
      <alignment horizontal="right" vertical="center"/>
    </xf>
    <xf numFmtId="9" fontId="164" fillId="0" borderId="161" xfId="1972" applyNumberFormat="1" applyFont="1" applyBorder="1" applyAlignment="1">
      <alignment horizontal="center" vertical="center"/>
    </xf>
    <xf numFmtId="9" fontId="160" fillId="0" borderId="161" xfId="1972" applyNumberFormat="1" applyFont="1" applyBorder="1" applyAlignment="1">
      <alignment horizontal="center" vertical="center"/>
    </xf>
    <xf numFmtId="256" fontId="158" fillId="37" borderId="204" xfId="1972" applyNumberFormat="1" applyFont="1" applyFill="1" applyBorder="1" applyAlignment="1">
      <alignment horizontal="right" vertical="center"/>
    </xf>
    <xf numFmtId="299" fontId="167" fillId="37" borderId="214" xfId="1972" applyNumberFormat="1" applyFont="1" applyFill="1" applyBorder="1" applyAlignment="1">
      <alignment horizontal="right" vertical="center"/>
    </xf>
    <xf numFmtId="299" fontId="167" fillId="37" borderId="163" xfId="1972" applyNumberFormat="1" applyFont="1" applyFill="1" applyBorder="1" applyAlignment="1">
      <alignment horizontal="right" vertical="center"/>
    </xf>
    <xf numFmtId="299" fontId="167" fillId="0" borderId="85" xfId="1972" applyNumberFormat="1" applyFont="1" applyBorder="1" applyAlignment="1">
      <alignment horizontal="right" vertical="center"/>
    </xf>
    <xf numFmtId="299" fontId="163" fillId="37" borderId="85" xfId="1972" applyNumberFormat="1" applyFont="1" applyFill="1" applyBorder="1" applyAlignment="1">
      <alignment horizontal="right" vertical="center"/>
    </xf>
    <xf numFmtId="299" fontId="177" fillId="39" borderId="215" xfId="1972" applyNumberFormat="1" applyFont="1" applyFill="1" applyBorder="1" applyAlignment="1">
      <alignment horizontal="right" vertical="center"/>
    </xf>
    <xf numFmtId="299" fontId="167" fillId="0" borderId="216" xfId="1972" applyNumberFormat="1" applyFont="1" applyBorder="1" applyAlignment="1">
      <alignment horizontal="right" vertical="center"/>
    </xf>
    <xf numFmtId="299" fontId="167" fillId="0" borderId="81" xfId="1972" applyNumberFormat="1" applyFont="1" applyBorder="1" applyAlignment="1">
      <alignment horizontal="right" vertical="center"/>
    </xf>
    <xf numFmtId="299" fontId="167" fillId="0" borderId="217" xfId="1972" applyNumberFormat="1" applyFont="1" applyBorder="1" applyAlignment="1">
      <alignment horizontal="right" vertical="center"/>
    </xf>
    <xf numFmtId="299" fontId="167" fillId="0" borderId="58" xfId="1972" applyNumberFormat="1" applyFont="1" applyBorder="1" applyAlignment="1">
      <alignment horizontal="right" vertical="center"/>
    </xf>
    <xf numFmtId="0" fontId="160" fillId="0" borderId="218" xfId="1972" applyNumberFormat="1" applyFont="1" applyBorder="1" applyAlignment="1">
      <alignment horizontal="center" vertical="center"/>
    </xf>
    <xf numFmtId="0" fontId="160" fillId="0" borderId="141" xfId="1972" applyNumberFormat="1" applyFont="1" applyBorder="1" applyAlignment="1">
      <alignment horizontal="center" vertical="center"/>
    </xf>
    <xf numFmtId="0" fontId="160" fillId="0" borderId="219" xfId="1972" applyNumberFormat="1" applyFont="1" applyBorder="1" applyAlignment="1">
      <alignment horizontal="center" vertical="center"/>
    </xf>
    <xf numFmtId="0" fontId="160" fillId="37" borderId="214" xfId="1972" applyFont="1" applyFill="1" applyBorder="1" applyAlignment="1">
      <alignment horizontal="center" vertical="center"/>
    </xf>
    <xf numFmtId="0" fontId="160" fillId="35" borderId="139" xfId="1972" applyNumberFormat="1" applyFont="1" applyFill="1" applyBorder="1" applyAlignment="1">
      <alignment horizontal="center" vertical="center" wrapText="1"/>
    </xf>
    <xf numFmtId="0" fontId="160" fillId="35" borderId="141" xfId="1972" applyNumberFormat="1" applyFont="1" applyFill="1" applyBorder="1" applyAlignment="1">
      <alignment horizontal="center" vertical="center" wrapText="1"/>
    </xf>
    <xf numFmtId="0" fontId="160" fillId="0" borderId="139" xfId="1972" applyNumberFormat="1" applyFont="1" applyBorder="1" applyAlignment="1">
      <alignment horizontal="center" vertical="center"/>
    </xf>
    <xf numFmtId="0" fontId="160" fillId="0" borderId="160" xfId="1972" applyNumberFormat="1" applyFont="1" applyBorder="1" applyAlignment="1">
      <alignment horizontal="center" vertical="center"/>
    </xf>
    <xf numFmtId="0" fontId="160" fillId="0" borderId="219" xfId="1972" applyNumberFormat="1" applyFont="1" applyBorder="1" applyAlignment="1">
      <alignment horizontal="center" vertical="center" wrapText="1"/>
    </xf>
    <xf numFmtId="0" fontId="158" fillId="37" borderId="219" xfId="1972" applyFont="1" applyFill="1" applyBorder="1" applyAlignment="1">
      <alignment horizontal="center" vertical="center"/>
    </xf>
    <xf numFmtId="0" fontId="182" fillId="0" borderId="159" xfId="2564" applyFont="1" applyBorder="1" applyAlignment="1">
      <alignment vertical="center"/>
    </xf>
    <xf numFmtId="0" fontId="182" fillId="0" borderId="176" xfId="2564" applyFont="1" applyBorder="1" applyAlignment="1">
      <alignment vertical="center"/>
    </xf>
    <xf numFmtId="0" fontId="180" fillId="0" borderId="66" xfId="2564" applyFont="1" applyBorder="1" applyAlignment="1">
      <alignment vertical="center"/>
    </xf>
    <xf numFmtId="0" fontId="182" fillId="0" borderId="67" xfId="2564" applyFont="1" applyBorder="1" applyAlignment="1">
      <alignment vertical="center"/>
    </xf>
    <xf numFmtId="0" fontId="182" fillId="0" borderId="66" xfId="2564" applyFont="1" applyBorder="1" applyAlignment="1">
      <alignment vertical="center"/>
    </xf>
    <xf numFmtId="0" fontId="182" fillId="0" borderId="211" xfId="2564" applyFont="1" applyBorder="1" applyAlignment="1">
      <alignment vertical="center"/>
    </xf>
    <xf numFmtId="0" fontId="182" fillId="0" borderId="68" xfId="2564" applyFont="1" applyBorder="1" applyAlignment="1">
      <alignment vertical="center"/>
    </xf>
    <xf numFmtId="0" fontId="182" fillId="0" borderId="68" xfId="2564" applyFont="1" applyBorder="1" applyAlignment="1">
      <alignment horizontal="left" vertical="center"/>
    </xf>
    <xf numFmtId="0" fontId="182" fillId="0" borderId="68" xfId="2564" quotePrefix="1" applyFont="1" applyBorder="1" applyAlignment="1">
      <alignment horizontal="center" vertical="center"/>
    </xf>
    <xf numFmtId="3" fontId="180" fillId="0" borderId="68" xfId="2564" applyNumberFormat="1" applyFont="1" applyBorder="1" applyAlignment="1">
      <alignment vertical="center"/>
    </xf>
    <xf numFmtId="0" fontId="182" fillId="0" borderId="69" xfId="2564" applyFont="1" applyBorder="1" applyAlignment="1">
      <alignment vertical="center"/>
    </xf>
    <xf numFmtId="0" fontId="138" fillId="0" borderId="0" xfId="2536" applyFont="1" applyFill="1" applyBorder="1" applyAlignment="1">
      <alignment horizontal="center" vertical="center"/>
    </xf>
    <xf numFmtId="41" fontId="138" fillId="0" borderId="0" xfId="2553" applyFont="1" applyFill="1" applyBorder="1" applyAlignment="1">
      <alignment horizontal="center" vertical="center"/>
    </xf>
    <xf numFmtId="0" fontId="138" fillId="0" borderId="0" xfId="2536" quotePrefix="1" applyFont="1" applyBorder="1" applyAlignment="1">
      <alignment horizontal="center" vertical="center" wrapText="1"/>
    </xf>
    <xf numFmtId="0" fontId="138" fillId="0" borderId="0" xfId="2536" applyFont="1" applyBorder="1" applyAlignment="1">
      <alignment horizontal="center" vertical="center"/>
    </xf>
    <xf numFmtId="0" fontId="140" fillId="0" borderId="0" xfId="2536" applyFont="1" applyBorder="1" applyAlignment="1">
      <alignment horizontal="center" vertical="center"/>
    </xf>
    <xf numFmtId="41" fontId="140" fillId="0" borderId="0" xfId="2553" applyFont="1" applyBorder="1" applyAlignment="1">
      <alignment horizontal="center" vertical="center"/>
    </xf>
    <xf numFmtId="0" fontId="137" fillId="0" borderId="159" xfId="2536" applyFont="1" applyBorder="1" applyAlignment="1">
      <alignment vertical="center"/>
    </xf>
    <xf numFmtId="0" fontId="137" fillId="0" borderId="176" xfId="2536" applyFont="1" applyBorder="1" applyAlignment="1">
      <alignment vertical="center"/>
    </xf>
    <xf numFmtId="41" fontId="139" fillId="0" borderId="225" xfId="2553" applyFont="1" applyFill="1" applyBorder="1" applyAlignment="1">
      <alignment horizontal="center" vertical="center"/>
    </xf>
    <xf numFmtId="0" fontId="139" fillId="0" borderId="226" xfId="2536" applyFont="1" applyFill="1" applyBorder="1" applyAlignment="1">
      <alignment horizontal="center" vertical="center"/>
    </xf>
    <xf numFmtId="41" fontId="139" fillId="0" borderId="108" xfId="2553" applyFont="1" applyFill="1" applyBorder="1" applyAlignment="1">
      <alignment horizontal="center" vertical="center"/>
    </xf>
    <xf numFmtId="0" fontId="139" fillId="0" borderId="109" xfId="2536" applyFont="1" applyFill="1" applyBorder="1" applyAlignment="1">
      <alignment horizontal="center" vertical="center"/>
    </xf>
    <xf numFmtId="0" fontId="139" fillId="0" borderId="108" xfId="2536" applyFont="1" applyFill="1" applyBorder="1" applyAlignment="1">
      <alignment horizontal="center" vertical="center"/>
    </xf>
    <xf numFmtId="0" fontId="138" fillId="0" borderId="109" xfId="2536" applyFont="1" applyBorder="1" applyAlignment="1">
      <alignment horizontal="center" vertical="center"/>
    </xf>
    <xf numFmtId="0" fontId="139" fillId="0" borderId="154" xfId="2536" applyFont="1" applyFill="1" applyBorder="1" applyAlignment="1">
      <alignment horizontal="center" vertical="center"/>
    </xf>
    <xf numFmtId="41" fontId="139" fillId="0" borderId="150" xfId="2553" applyFont="1" applyFill="1" applyBorder="1" applyAlignment="1">
      <alignment horizontal="center" vertical="center"/>
    </xf>
    <xf numFmtId="0" fontId="138" fillId="0" borderId="155" xfId="2536" applyFont="1" applyBorder="1" applyAlignment="1">
      <alignment horizontal="center" vertical="center"/>
    </xf>
    <xf numFmtId="41" fontId="138" fillId="0" borderId="155" xfId="2536" applyNumberFormat="1" applyFont="1" applyBorder="1" applyAlignment="1">
      <alignment horizontal="center" vertical="center"/>
    </xf>
    <xf numFmtId="0" fontId="138" fillId="0" borderId="154" xfId="2536" applyFont="1" applyFill="1" applyBorder="1" applyAlignment="1">
      <alignment horizontal="center" vertical="center"/>
    </xf>
    <xf numFmtId="41" fontId="138" fillId="0" borderId="150" xfId="2553" applyFont="1" applyFill="1" applyBorder="1" applyAlignment="1">
      <alignment horizontal="center" vertical="center"/>
    </xf>
    <xf numFmtId="41" fontId="138" fillId="0" borderId="155" xfId="2536" quotePrefix="1" applyNumberFormat="1" applyFont="1" applyBorder="1" applyAlignment="1">
      <alignment horizontal="center" vertical="center"/>
    </xf>
    <xf numFmtId="0" fontId="138" fillId="35" borderId="154" xfId="2536" applyFont="1" applyFill="1" applyBorder="1" applyAlignment="1">
      <alignment horizontal="center" vertical="center"/>
    </xf>
    <xf numFmtId="41" fontId="138" fillId="35" borderId="150" xfId="2553" applyFont="1" applyFill="1" applyBorder="1" applyAlignment="1">
      <alignment horizontal="center" vertical="center"/>
    </xf>
    <xf numFmtId="0" fontId="138" fillId="35" borderId="108" xfId="2536" applyFont="1" applyFill="1" applyBorder="1" applyAlignment="1">
      <alignment horizontal="center" vertical="center"/>
    </xf>
    <xf numFmtId="0" fontId="138" fillId="0" borderId="108" xfId="2536" applyFont="1" applyFill="1" applyBorder="1" applyAlignment="1">
      <alignment horizontal="center" vertical="center"/>
    </xf>
    <xf numFmtId="0" fontId="138" fillId="0" borderId="187" xfId="2536" applyFont="1" applyFill="1" applyBorder="1" applyAlignment="1">
      <alignment horizontal="center" vertical="center"/>
    </xf>
    <xf numFmtId="41" fontId="138" fillId="0" borderId="188" xfId="2553" applyFont="1" applyFill="1" applyBorder="1" applyAlignment="1">
      <alignment horizontal="center" vertical="center"/>
    </xf>
    <xf numFmtId="0" fontId="138" fillId="0" borderId="200" xfId="2536" applyFont="1" applyBorder="1" applyAlignment="1">
      <alignment horizontal="center" vertical="center"/>
    </xf>
    <xf numFmtId="0" fontId="162" fillId="0" borderId="25" xfId="2564" applyFont="1" applyBorder="1" applyAlignment="1">
      <alignment vertical="center"/>
    </xf>
    <xf numFmtId="0" fontId="189" fillId="0" borderId="159" xfId="2564" applyFont="1" applyBorder="1" applyAlignment="1">
      <alignment vertical="center"/>
    </xf>
    <xf numFmtId="41" fontId="162" fillId="0" borderId="25" xfId="2555" applyFont="1" applyFill="1" applyBorder="1" applyAlignment="1">
      <alignment horizontal="left" vertical="center"/>
    </xf>
    <xf numFmtId="193" fontId="141" fillId="0" borderId="227" xfId="2538" applyNumberFormat="1" applyFont="1" applyFill="1" applyBorder="1" applyAlignment="1">
      <alignment horizontal="center" vertical="center"/>
    </xf>
    <xf numFmtId="193" fontId="141" fillId="0" borderId="227" xfId="2193" applyNumberFormat="1" applyFont="1" applyFill="1" applyBorder="1" applyAlignment="1">
      <alignment horizontal="center" vertical="center"/>
    </xf>
    <xf numFmtId="0" fontId="141" fillId="0" borderId="131" xfId="2536" applyFont="1" applyFill="1" applyBorder="1" applyAlignment="1">
      <alignment horizontal="left" vertical="center" shrinkToFit="1"/>
    </xf>
    <xf numFmtId="196" fontId="141" fillId="0" borderId="131" xfId="2193" applyNumberFormat="1" applyFont="1" applyFill="1" applyBorder="1" applyAlignment="1">
      <alignment horizontal="right" vertical="center"/>
    </xf>
    <xf numFmtId="193" fontId="141" fillId="0" borderId="131" xfId="2538" applyNumberFormat="1" applyFont="1" applyFill="1" applyBorder="1" applyAlignment="1">
      <alignment horizontal="center" vertical="center"/>
    </xf>
    <xf numFmtId="193" fontId="141" fillId="0" borderId="131" xfId="2193" applyNumberFormat="1" applyFont="1" applyFill="1" applyBorder="1" applyAlignment="1">
      <alignment vertical="center"/>
    </xf>
    <xf numFmtId="41" fontId="141" fillId="0" borderId="131" xfId="2193" applyFont="1" applyFill="1" applyBorder="1" applyAlignment="1">
      <alignment vertical="center"/>
    </xf>
    <xf numFmtId="0" fontId="180" fillId="0" borderId="110" xfId="0" applyFont="1" applyFill="1" applyBorder="1" applyAlignment="1">
      <alignment horizontal="left" vertical="center"/>
    </xf>
    <xf numFmtId="0" fontId="180" fillId="0" borderId="229" xfId="0" applyFont="1" applyFill="1" applyBorder="1" applyAlignment="1">
      <alignment horizontal="left" vertical="center"/>
    </xf>
    <xf numFmtId="0" fontId="182" fillId="0" borderId="229" xfId="0" applyFont="1" applyFill="1" applyBorder="1" applyAlignment="1">
      <alignment horizontal="left" vertical="center"/>
    </xf>
    <xf numFmtId="193" fontId="141" fillId="0" borderId="229" xfId="2193" applyNumberFormat="1" applyFont="1" applyFill="1" applyBorder="1" applyAlignment="1">
      <alignment vertical="center"/>
    </xf>
    <xf numFmtId="41" fontId="141" fillId="0" borderId="229" xfId="2193" applyFont="1" applyFill="1" applyBorder="1" applyAlignment="1">
      <alignment vertical="center"/>
    </xf>
    <xf numFmtId="0" fontId="141" fillId="0" borderId="230" xfId="2193" applyNumberFormat="1" applyFont="1" applyFill="1" applyBorder="1" applyAlignment="1">
      <alignment horizontal="center" vertical="center"/>
    </xf>
    <xf numFmtId="0" fontId="180" fillId="0" borderId="229" xfId="0" applyFont="1" applyFill="1" applyBorder="1" applyAlignment="1">
      <alignment horizontal="center" vertical="center"/>
    </xf>
    <xf numFmtId="0" fontId="182" fillId="0" borderId="229" xfId="0" applyFont="1" applyFill="1" applyBorder="1" applyAlignment="1">
      <alignment horizontal="center" vertical="center"/>
    </xf>
    <xf numFmtId="3" fontId="180" fillId="0" borderId="229" xfId="0" applyNumberFormat="1" applyFont="1" applyFill="1" applyBorder="1" applyAlignment="1">
      <alignment horizontal="right" vertical="center"/>
    </xf>
    <xf numFmtId="0" fontId="141" fillId="0" borderId="230" xfId="2538" applyNumberFormat="1" applyFont="1" applyFill="1" applyBorder="1" applyAlignment="1">
      <alignment horizontal="center" vertical="center"/>
    </xf>
    <xf numFmtId="9" fontId="141" fillId="0" borderId="230" xfId="2193" applyNumberFormat="1" applyFont="1" applyFill="1" applyBorder="1" applyAlignment="1">
      <alignment horizontal="center" vertical="center"/>
    </xf>
    <xf numFmtId="0" fontId="180" fillId="0" borderId="110" xfId="0" applyFont="1" applyFill="1" applyBorder="1" applyAlignment="1">
      <alignment horizontal="center" vertical="center"/>
    </xf>
    <xf numFmtId="3" fontId="180" fillId="0" borderId="111" xfId="0" applyNumberFormat="1" applyFont="1" applyFill="1" applyBorder="1" applyAlignment="1">
      <alignment horizontal="right" vertical="center"/>
    </xf>
    <xf numFmtId="0" fontId="182" fillId="0" borderId="111" xfId="0" applyFont="1" applyFill="1" applyBorder="1" applyAlignment="1">
      <alignment horizontal="center" vertical="center"/>
    </xf>
    <xf numFmtId="193" fontId="141" fillId="0" borderId="111" xfId="2193" applyNumberFormat="1" applyFont="1" applyFill="1" applyBorder="1" applyAlignment="1">
      <alignment vertical="center"/>
    </xf>
    <xf numFmtId="0" fontId="141" fillId="0" borderId="200" xfId="2538" applyNumberFormat="1" applyFont="1" applyFill="1" applyBorder="1" applyAlignment="1">
      <alignment horizontal="center" vertical="center"/>
    </xf>
    <xf numFmtId="300" fontId="180" fillId="38" borderId="0" xfId="2561" applyNumberFormat="1" applyFont="1" applyFill="1" applyBorder="1" applyAlignment="1">
      <alignment horizontal="right" vertical="center"/>
    </xf>
    <xf numFmtId="0" fontId="140" fillId="0" borderId="233" xfId="2534" applyFont="1" applyFill="1" applyBorder="1" applyAlignment="1">
      <alignment horizontal="left" vertical="center"/>
    </xf>
    <xf numFmtId="0" fontId="151" fillId="0" borderId="234" xfId="2534" applyFont="1" applyFill="1" applyBorder="1" applyAlignment="1">
      <alignment horizontal="center" vertical="center"/>
    </xf>
    <xf numFmtId="203" fontId="151" fillId="0" borderId="234" xfId="2553" applyNumberFormat="1" applyFont="1" applyFill="1" applyBorder="1" applyAlignment="1">
      <alignment horizontal="center" vertical="center"/>
    </xf>
    <xf numFmtId="41" fontId="141" fillId="0" borderId="234" xfId="2534" applyNumberFormat="1" applyFont="1" applyFill="1" applyBorder="1" applyAlignment="1">
      <alignment vertical="center"/>
    </xf>
    <xf numFmtId="41" fontId="140" fillId="0" borderId="234" xfId="2534" applyNumberFormat="1" applyFont="1" applyFill="1" applyBorder="1" applyAlignment="1">
      <alignment vertical="center"/>
    </xf>
    <xf numFmtId="0" fontId="143" fillId="0" borderId="233" xfId="2534" applyFont="1" applyFill="1" applyBorder="1" applyAlignment="1">
      <alignment horizontal="left" vertical="center"/>
    </xf>
    <xf numFmtId="0" fontId="143" fillId="0" borderId="234" xfId="2534" applyFont="1" applyFill="1" applyBorder="1" applyAlignment="1">
      <alignment horizontal="center" vertical="center"/>
    </xf>
    <xf numFmtId="203" fontId="140" fillId="0" borderId="234" xfId="2192" applyNumberFormat="1" applyFont="1" applyFill="1" applyBorder="1" applyAlignment="1">
      <alignment horizontal="center" vertical="center"/>
    </xf>
    <xf numFmtId="0" fontId="140" fillId="0" borderId="234" xfId="2534" applyFont="1" applyFill="1" applyBorder="1" applyAlignment="1">
      <alignment horizontal="center" vertical="center"/>
    </xf>
    <xf numFmtId="41" fontId="143" fillId="0" borderId="234" xfId="2534" applyNumberFormat="1" applyFont="1" applyFill="1" applyBorder="1" applyAlignment="1">
      <alignment vertical="center"/>
    </xf>
    <xf numFmtId="41" fontId="143" fillId="0" borderId="234" xfId="2534" applyNumberFormat="1" applyFont="1" applyFill="1" applyBorder="1" applyAlignment="1">
      <alignment horizontal="right" vertical="center"/>
    </xf>
    <xf numFmtId="0" fontId="152" fillId="34" borderId="77" xfId="2534" applyFont="1" applyFill="1" applyBorder="1" applyAlignment="1">
      <alignment horizontal="center" vertical="center"/>
    </xf>
    <xf numFmtId="203" fontId="152" fillId="34" borderId="77" xfId="2553" applyNumberFormat="1" applyFont="1" applyFill="1" applyBorder="1" applyAlignment="1">
      <alignment horizontal="center" vertical="center"/>
    </xf>
    <xf numFmtId="0" fontId="190" fillId="34" borderId="79" xfId="2534" applyFont="1" applyFill="1" applyBorder="1" applyAlignment="1">
      <alignment horizontal="center" vertical="center"/>
    </xf>
    <xf numFmtId="0" fontId="190" fillId="35" borderId="85" xfId="2534" applyFont="1" applyFill="1" applyBorder="1" applyAlignment="1">
      <alignment horizontal="center" vertical="center" wrapText="1"/>
    </xf>
    <xf numFmtId="0" fontId="160" fillId="0" borderId="141" xfId="1972" applyNumberFormat="1" applyFont="1" applyFill="1" applyBorder="1" applyAlignment="1">
      <alignment horizontal="center" vertical="center"/>
    </xf>
    <xf numFmtId="299" fontId="160" fillId="0" borderId="135" xfId="1972" applyNumberFormat="1" applyFont="1" applyFill="1" applyBorder="1" applyAlignment="1">
      <alignment horizontal="right" vertical="center"/>
    </xf>
    <xf numFmtId="299" fontId="167" fillId="0" borderId="141" xfId="1972" applyNumberFormat="1" applyFont="1" applyFill="1" applyBorder="1" applyAlignment="1">
      <alignment horizontal="right" vertical="center"/>
    </xf>
    <xf numFmtId="299" fontId="167" fillId="0" borderId="157" xfId="1972" applyNumberFormat="1" applyFont="1" applyFill="1" applyBorder="1" applyAlignment="1">
      <alignment horizontal="right" vertical="center"/>
    </xf>
    <xf numFmtId="0" fontId="160" fillId="0" borderId="160" xfId="1972" applyFont="1" applyFill="1" applyBorder="1" applyAlignment="1">
      <alignment horizontal="center" vertical="center"/>
    </xf>
    <xf numFmtId="299" fontId="160" fillId="0" borderId="80" xfId="1972" applyNumberFormat="1" applyFont="1" applyFill="1" applyBorder="1" applyAlignment="1">
      <alignment horizontal="right" vertical="center"/>
    </xf>
    <xf numFmtId="299" fontId="167" fillId="0" borderId="160" xfId="1972" applyNumberFormat="1" applyFont="1" applyFill="1" applyBorder="1" applyAlignment="1">
      <alignment horizontal="right" vertical="center"/>
    </xf>
    <xf numFmtId="299" fontId="160" fillId="0" borderId="34" xfId="1972" applyNumberFormat="1" applyFont="1" applyFill="1" applyBorder="1" applyAlignment="1">
      <alignment horizontal="right" vertical="center"/>
    </xf>
    <xf numFmtId="299" fontId="167" fillId="0" borderId="81" xfId="1972" applyNumberFormat="1" applyFont="1" applyFill="1" applyBorder="1" applyAlignment="1">
      <alignment horizontal="right" vertical="center"/>
    </xf>
    <xf numFmtId="0" fontId="160" fillId="0" borderId="141" xfId="1972" applyFont="1" applyFill="1" applyBorder="1" applyAlignment="1">
      <alignment horizontal="center" vertical="center"/>
    </xf>
    <xf numFmtId="299" fontId="160" fillId="0" borderId="179" xfId="1972" applyNumberFormat="1" applyFont="1" applyFill="1" applyBorder="1" applyAlignment="1">
      <alignment horizontal="right" vertical="center"/>
    </xf>
    <xf numFmtId="193" fontId="160" fillId="0" borderId="62" xfId="2192" applyNumberFormat="1" applyFont="1" applyFill="1" applyBorder="1" applyAlignment="1">
      <alignment horizontal="center" vertical="center"/>
    </xf>
    <xf numFmtId="0" fontId="145" fillId="0" borderId="0" xfId="2520" applyFont="1" applyBorder="1" applyAlignment="1">
      <alignment horizontal="right" vertical="center"/>
    </xf>
    <xf numFmtId="298" fontId="145" fillId="0" borderId="0" xfId="2520" applyNumberFormat="1" applyFont="1" applyBorder="1" applyAlignment="1">
      <alignment horizontal="left" vertical="center"/>
    </xf>
    <xf numFmtId="0" fontId="150" fillId="0" borderId="0" xfId="2520" applyFont="1" applyBorder="1" applyAlignment="1">
      <alignment horizontal="left" vertical="center"/>
    </xf>
    <xf numFmtId="0" fontId="150" fillId="0" borderId="67" xfId="2520" applyFont="1" applyBorder="1" applyAlignment="1">
      <alignment horizontal="left" vertical="center"/>
    </xf>
    <xf numFmtId="0" fontId="136" fillId="0" borderId="0" xfId="2520" applyFont="1" applyBorder="1" applyAlignment="1">
      <alignment horizontal="left" vertical="center"/>
    </xf>
    <xf numFmtId="0" fontId="140" fillId="0" borderId="55" xfId="2534" applyFont="1" applyFill="1" applyBorder="1" applyAlignment="1">
      <alignment horizontal="center" vertical="center"/>
    </xf>
    <xf numFmtId="0" fontId="180" fillId="0" borderId="229" xfId="0" applyFont="1" applyFill="1" applyBorder="1" applyAlignment="1">
      <alignment horizontal="center" vertical="center"/>
    </xf>
    <xf numFmtId="3" fontId="180" fillId="0" borderId="229" xfId="0" applyNumberFormat="1" applyFont="1" applyFill="1" applyBorder="1" applyAlignment="1">
      <alignment horizontal="right" vertical="center"/>
    </xf>
    <xf numFmtId="0" fontId="182" fillId="0" borderId="32" xfId="2561" applyFont="1" applyBorder="1">
      <alignment vertical="center"/>
    </xf>
    <xf numFmtId="0" fontId="182" fillId="0" borderId="71" xfId="2561" applyFont="1" applyBorder="1">
      <alignment vertical="center"/>
    </xf>
    <xf numFmtId="0" fontId="182" fillId="0" borderId="0" xfId="2561" applyFont="1" applyBorder="1">
      <alignment vertical="center"/>
    </xf>
    <xf numFmtId="0" fontId="162" fillId="0" borderId="0" xfId="2514" applyFont="1" applyAlignment="1">
      <alignment vertical="center"/>
    </xf>
    <xf numFmtId="3" fontId="180" fillId="0" borderId="234" xfId="0" applyNumberFormat="1" applyFont="1" applyFill="1" applyBorder="1" applyAlignment="1">
      <alignment horizontal="right" vertical="center"/>
    </xf>
    <xf numFmtId="0" fontId="182" fillId="0" borderId="234" xfId="0" applyFont="1" applyFill="1" applyBorder="1" applyAlignment="1">
      <alignment horizontal="center" vertical="center"/>
    </xf>
    <xf numFmtId="193" fontId="141" fillId="0" borderId="234" xfId="2193" applyNumberFormat="1" applyFont="1" applyFill="1" applyBorder="1" applyAlignment="1">
      <alignment vertical="center"/>
    </xf>
    <xf numFmtId="41" fontId="141" fillId="0" borderId="234" xfId="2193" applyFont="1" applyFill="1" applyBorder="1" applyAlignment="1">
      <alignment vertical="center"/>
    </xf>
    <xf numFmtId="0" fontId="141" fillId="0" borderId="238" xfId="2193" applyNumberFormat="1" applyFont="1" applyFill="1" applyBorder="1" applyAlignment="1">
      <alignment horizontal="center" vertical="center"/>
    </xf>
    <xf numFmtId="10" fontId="141" fillId="0" borderId="0" xfId="2536" applyNumberFormat="1" applyFont="1" applyFill="1" applyBorder="1" applyAlignment="1">
      <alignment vertical="center"/>
    </xf>
    <xf numFmtId="3" fontId="191" fillId="0" borderId="229" xfId="0" applyNumberFormat="1" applyFont="1" applyFill="1" applyBorder="1" applyAlignment="1">
      <alignment horizontal="right" vertical="center"/>
    </xf>
    <xf numFmtId="0" fontId="192" fillId="0" borderId="229" xfId="0" applyFont="1" applyFill="1" applyBorder="1" applyAlignment="1">
      <alignment horizontal="center" vertical="center"/>
    </xf>
    <xf numFmtId="193" fontId="193" fillId="0" borderId="229" xfId="2193" applyNumberFormat="1" applyFont="1" applyFill="1" applyBorder="1" applyAlignment="1">
      <alignment vertical="center"/>
    </xf>
    <xf numFmtId="41" fontId="193" fillId="0" borderId="229" xfId="2193" applyFont="1" applyFill="1" applyBorder="1" applyAlignment="1">
      <alignment vertical="center"/>
    </xf>
    <xf numFmtId="0" fontId="193" fillId="0" borderId="230" xfId="2193" applyNumberFormat="1" applyFont="1" applyFill="1" applyBorder="1" applyAlignment="1">
      <alignment horizontal="center" vertical="center"/>
    </xf>
    <xf numFmtId="3" fontId="141" fillId="0" borderId="0" xfId="2536" applyNumberFormat="1" applyFont="1" applyFill="1" applyBorder="1" applyAlignment="1">
      <alignment vertical="center"/>
    </xf>
    <xf numFmtId="0" fontId="143" fillId="38" borderId="239" xfId="2534" applyFont="1" applyFill="1" applyBorder="1" applyAlignment="1">
      <alignment horizontal="center" vertical="center"/>
    </xf>
    <xf numFmtId="0" fontId="140" fillId="38" borderId="240" xfId="2534" applyFont="1" applyFill="1" applyBorder="1" applyAlignment="1">
      <alignment horizontal="center" vertical="center"/>
    </xf>
    <xf numFmtId="41" fontId="140" fillId="38" borderId="240" xfId="2192" applyFont="1" applyFill="1" applyBorder="1" applyAlignment="1">
      <alignment horizontal="center" vertical="center"/>
    </xf>
    <xf numFmtId="0" fontId="140" fillId="38" borderId="240" xfId="2534" applyFont="1" applyFill="1" applyBorder="1" applyAlignment="1">
      <alignment vertical="center"/>
    </xf>
    <xf numFmtId="41" fontId="140" fillId="38" borderId="240" xfId="2534" applyNumberFormat="1" applyFont="1" applyFill="1" applyBorder="1" applyAlignment="1">
      <alignment vertical="center"/>
    </xf>
    <xf numFmtId="10" fontId="140" fillId="0" borderId="0" xfId="2534" applyNumberFormat="1" applyFont="1" applyFill="1" applyBorder="1" applyAlignment="1">
      <alignment vertical="center"/>
    </xf>
    <xf numFmtId="299" fontId="160" fillId="0" borderId="242" xfId="1972" applyNumberFormat="1" applyFont="1" applyBorder="1" applyAlignment="1">
      <alignment horizontal="right" vertical="center"/>
    </xf>
    <xf numFmtId="299" fontId="167" fillId="0" borderId="218" xfId="1972" applyNumberFormat="1" applyFont="1" applyBorder="1" applyAlignment="1">
      <alignment horizontal="right" vertical="center"/>
    </xf>
    <xf numFmtId="299" fontId="160" fillId="0" borderId="233" xfId="1972" applyNumberFormat="1" applyFont="1" applyBorder="1" applyAlignment="1">
      <alignment horizontal="right" vertical="center"/>
    </xf>
    <xf numFmtId="299" fontId="167" fillId="0" borderId="243" xfId="1972" applyNumberFormat="1" applyFont="1" applyBorder="1" applyAlignment="1">
      <alignment horizontal="right" vertical="center"/>
    </xf>
    <xf numFmtId="299" fontId="160" fillId="0" borderId="237" xfId="1972" applyNumberFormat="1" applyFont="1" applyBorder="1" applyAlignment="1">
      <alignment horizontal="right" vertical="center"/>
    </xf>
    <xf numFmtId="0" fontId="158" fillId="37" borderId="100" xfId="1972" applyFont="1" applyFill="1" applyBorder="1" applyAlignment="1">
      <alignment horizontal="center" vertical="center" wrapText="1"/>
    </xf>
    <xf numFmtId="0" fontId="158" fillId="0" borderId="62" xfId="1972" applyFont="1" applyFill="1" applyBorder="1" applyAlignment="1">
      <alignment horizontal="center" vertical="center"/>
    </xf>
    <xf numFmtId="0" fontId="158" fillId="0" borderId="1" xfId="1972" applyFont="1" applyFill="1" applyBorder="1" applyAlignment="1">
      <alignment horizontal="center" vertical="center"/>
    </xf>
    <xf numFmtId="10" fontId="140" fillId="0" borderId="0" xfId="2565" applyNumberFormat="1" applyFont="1" applyFill="1" applyBorder="1" applyAlignment="1">
      <alignment vertical="center"/>
    </xf>
    <xf numFmtId="0" fontId="159" fillId="40" borderId="81" xfId="2534" applyFont="1" applyFill="1" applyBorder="1" applyAlignment="1">
      <alignment horizontal="center" vertical="center"/>
    </xf>
    <xf numFmtId="0" fontId="159" fillId="34" borderId="79" xfId="2534" applyFont="1" applyFill="1" applyBorder="1" applyAlignment="1">
      <alignment horizontal="center" vertical="center"/>
    </xf>
    <xf numFmtId="0" fontId="159" fillId="0" borderId="79" xfId="2534" applyFont="1" applyFill="1" applyBorder="1" applyAlignment="1">
      <alignment horizontal="center" vertical="center"/>
    </xf>
    <xf numFmtId="0" fontId="159" fillId="0" borderId="79" xfId="2534" quotePrefix="1" applyFont="1" applyFill="1" applyBorder="1" applyAlignment="1">
      <alignment horizontal="center" vertical="center"/>
    </xf>
    <xf numFmtId="0" fontId="159" fillId="0" borderId="235" xfId="2534" applyFont="1" applyFill="1" applyBorder="1" applyAlignment="1">
      <alignment horizontal="center" vertical="center"/>
    </xf>
    <xf numFmtId="0" fontId="159" fillId="34" borderId="85" xfId="2534" applyFont="1" applyFill="1" applyBorder="1" applyAlignment="1">
      <alignment horizontal="center" vertical="center"/>
    </xf>
    <xf numFmtId="0" fontId="159" fillId="0" borderId="85" xfId="2534" applyFont="1" applyFill="1" applyBorder="1" applyAlignment="1">
      <alignment horizontal="center" vertical="center"/>
    </xf>
    <xf numFmtId="0" fontId="159" fillId="40" borderId="85" xfId="2534" applyFont="1" applyFill="1" applyBorder="1" applyAlignment="1">
      <alignment horizontal="center" vertical="center"/>
    </xf>
    <xf numFmtId="0" fontId="159" fillId="42" borderId="85" xfId="2534" applyFont="1" applyFill="1" applyBorder="1" applyAlignment="1">
      <alignment horizontal="center" vertical="center"/>
    </xf>
    <xf numFmtId="0" fontId="159" fillId="35" borderId="85" xfId="2534" applyFont="1" applyFill="1" applyBorder="1" applyAlignment="1">
      <alignment horizontal="center" vertical="center"/>
    </xf>
    <xf numFmtId="0" fontId="159" fillId="0" borderId="58" xfId="2534" applyFont="1" applyFill="1" applyBorder="1" applyAlignment="1">
      <alignment horizontal="center" vertical="center"/>
    </xf>
    <xf numFmtId="0" fontId="159" fillId="0" borderId="81" xfId="2534" applyFont="1" applyFill="1" applyBorder="1" applyAlignment="1">
      <alignment horizontal="center" vertical="center"/>
    </xf>
    <xf numFmtId="0" fontId="190" fillId="0" borderId="81" xfId="2534" applyFont="1" applyFill="1" applyBorder="1" applyAlignment="1">
      <alignment horizontal="center" vertical="center"/>
    </xf>
    <xf numFmtId="0" fontId="159" fillId="0" borderId="57" xfId="2534" applyFont="1" applyFill="1" applyBorder="1" applyAlignment="1">
      <alignment horizontal="center" vertical="center"/>
    </xf>
    <xf numFmtId="0" fontId="190" fillId="0" borderId="79" xfId="2534" applyFont="1" applyFill="1" applyBorder="1" applyAlignment="1">
      <alignment horizontal="center" vertical="center"/>
    </xf>
    <xf numFmtId="0" fontId="159" fillId="0" borderId="157" xfId="2534" applyFont="1" applyFill="1" applyBorder="1" applyAlignment="1">
      <alignment horizontal="center" vertical="center"/>
    </xf>
    <xf numFmtId="0" fontId="159" fillId="38" borderId="241" xfId="2534" applyFont="1" applyFill="1" applyBorder="1" applyAlignment="1">
      <alignment horizontal="center" vertical="center"/>
    </xf>
    <xf numFmtId="0" fontId="159" fillId="0" borderId="0" xfId="2534" applyFont="1" applyFill="1" applyBorder="1" applyAlignment="1">
      <alignment horizontal="center" vertical="center"/>
    </xf>
    <xf numFmtId="9" fontId="141" fillId="0" borderId="0" xfId="2536" applyNumberFormat="1" applyFont="1" applyFill="1" applyBorder="1" applyAlignment="1">
      <alignment vertical="center"/>
    </xf>
    <xf numFmtId="41" fontId="140" fillId="0" borderId="0" xfId="2192" applyFont="1" applyFill="1" applyBorder="1" applyAlignment="1">
      <alignment vertical="center"/>
    </xf>
    <xf numFmtId="0" fontId="140" fillId="0" borderId="0" xfId="2534" applyNumberFormat="1" applyFont="1" applyFill="1" applyBorder="1" applyAlignment="1">
      <alignment vertical="center"/>
    </xf>
    <xf numFmtId="41" fontId="138" fillId="0" borderId="0" xfId="2537" applyNumberFormat="1" applyFont="1" applyAlignment="1">
      <alignment vertical="center"/>
    </xf>
    <xf numFmtId="301" fontId="140" fillId="0" borderId="0" xfId="2534" applyNumberFormat="1" applyFont="1" applyFill="1" applyBorder="1" applyAlignment="1">
      <alignment vertical="center"/>
    </xf>
    <xf numFmtId="201" fontId="0" fillId="0" borderId="0" xfId="0" applyNumberFormat="1"/>
    <xf numFmtId="0" fontId="196" fillId="0" borderId="176" xfId="0" applyFont="1" applyBorder="1"/>
    <xf numFmtId="0" fontId="196" fillId="0" borderId="0" xfId="0" applyFont="1"/>
    <xf numFmtId="0" fontId="196" fillId="0" borderId="67" xfId="0" applyFont="1" applyBorder="1"/>
    <xf numFmtId="0" fontId="196" fillId="0" borderId="66" xfId="0" applyFont="1" applyBorder="1" applyAlignment="1">
      <alignment horizontal="center" vertical="center"/>
    </xf>
    <xf numFmtId="0" fontId="196" fillId="0" borderId="0" xfId="0" applyFont="1" applyBorder="1" applyAlignment="1">
      <alignment horizontal="center" vertical="center"/>
    </xf>
    <xf numFmtId="0" fontId="198" fillId="0" borderId="66" xfId="0" applyFont="1" applyBorder="1" applyAlignment="1">
      <alignment horizontal="center" vertical="center"/>
    </xf>
    <xf numFmtId="0" fontId="198" fillId="0" borderId="0" xfId="0" applyFont="1" applyBorder="1" applyAlignment="1">
      <alignment horizontal="center" vertical="center"/>
    </xf>
    <xf numFmtId="0" fontId="198" fillId="0" borderId="67" xfId="0" applyFont="1" applyBorder="1" applyAlignment="1">
      <alignment horizontal="center" vertical="center"/>
    </xf>
    <xf numFmtId="193" fontId="200" fillId="0" borderId="0" xfId="0" applyNumberFormat="1" applyFont="1" applyBorder="1" applyAlignment="1">
      <alignment horizontal="left" vertical="center"/>
    </xf>
    <xf numFmtId="193" fontId="195" fillId="0" borderId="0" xfId="0" applyNumberFormat="1" applyFont="1" applyBorder="1" applyAlignment="1">
      <alignment horizontal="center" vertical="center"/>
    </xf>
    <xf numFmtId="193" fontId="195" fillId="0" borderId="0" xfId="0" applyNumberFormat="1" applyFont="1" applyBorder="1" applyAlignment="1">
      <alignment horizontal="left" vertical="center"/>
    </xf>
    <xf numFmtId="0" fontId="195" fillId="0" borderId="66" xfId="0" applyFont="1" applyBorder="1" applyAlignment="1">
      <alignment horizontal="center" vertical="center"/>
    </xf>
    <xf numFmtId="0" fontId="201" fillId="0" borderId="0" xfId="0" applyFont="1" applyBorder="1" applyAlignment="1">
      <alignment horizontal="left"/>
    </xf>
    <xf numFmtId="193" fontId="201" fillId="0" borderId="0" xfId="0" applyNumberFormat="1" applyFont="1" applyBorder="1" applyAlignment="1">
      <alignment horizontal="left" vertical="center"/>
    </xf>
    <xf numFmtId="49" fontId="201" fillId="0" borderId="0" xfId="0" applyNumberFormat="1" applyFont="1" applyBorder="1" applyAlignment="1">
      <alignment horizontal="right" vertical="center"/>
    </xf>
    <xf numFmtId="0" fontId="202" fillId="0" borderId="0" xfId="0" applyFont="1" applyFill="1" applyBorder="1" applyAlignment="1">
      <alignment vertical="center"/>
    </xf>
    <xf numFmtId="0" fontId="195" fillId="0" borderId="0" xfId="0" applyFont="1" applyBorder="1" applyAlignment="1">
      <alignment horizontal="center"/>
    </xf>
    <xf numFmtId="0" fontId="201" fillId="0" borderId="0" xfId="0" applyFont="1" applyBorder="1" applyAlignment="1">
      <alignment horizontal="left" vertical="center"/>
    </xf>
    <xf numFmtId="49" fontId="202" fillId="0" borderId="0" xfId="0" applyNumberFormat="1" applyFont="1" applyFill="1" applyBorder="1" applyAlignment="1">
      <alignment vertical="center"/>
    </xf>
    <xf numFmtId="193" fontId="200" fillId="0" borderId="0" xfId="0" applyNumberFormat="1" applyFont="1" applyBorder="1" applyAlignment="1">
      <alignment vertical="center"/>
    </xf>
    <xf numFmtId="41" fontId="200" fillId="0" borderId="0" xfId="0" applyNumberFormat="1" applyFont="1" applyBorder="1" applyAlignment="1">
      <alignment vertical="center"/>
    </xf>
    <xf numFmtId="0" fontId="201" fillId="0" borderId="0" xfId="0" applyFont="1" applyBorder="1" applyAlignment="1">
      <alignment horizontal="center" vertical="center"/>
    </xf>
    <xf numFmtId="0" fontId="203" fillId="0" borderId="66" xfId="0" applyFont="1" applyBorder="1" applyAlignment="1">
      <alignment horizontal="right" vertical="center"/>
    </xf>
    <xf numFmtId="0" fontId="200" fillId="0" borderId="0" xfId="0" applyNumberFormat="1" applyFont="1" applyBorder="1" applyAlignment="1">
      <alignment horizontal="left" vertical="center"/>
    </xf>
    <xf numFmtId="0" fontId="200" fillId="0" borderId="0" xfId="0" applyFont="1" applyBorder="1" applyAlignment="1">
      <alignment vertical="center"/>
    </xf>
    <xf numFmtId="0" fontId="196" fillId="0" borderId="0" xfId="0" applyFont="1" applyBorder="1" applyAlignment="1">
      <alignment vertical="center"/>
    </xf>
    <xf numFmtId="193" fontId="196" fillId="0" borderId="0" xfId="0" applyNumberFormat="1" applyFont="1" applyBorder="1" applyAlignment="1">
      <alignment vertical="center"/>
    </xf>
    <xf numFmtId="0" fontId="203" fillId="0" borderId="0" xfId="0" applyFont="1" applyBorder="1" applyAlignment="1">
      <alignment horizontal="right" vertical="center"/>
    </xf>
    <xf numFmtId="0" fontId="204" fillId="0" borderId="211" xfId="0" applyFont="1" applyBorder="1" applyAlignment="1">
      <alignment horizontal="center" vertical="center"/>
    </xf>
    <xf numFmtId="0" fontId="204" fillId="0" borderId="68" xfId="0" applyFont="1" applyBorder="1" applyAlignment="1">
      <alignment horizontal="center" vertical="center"/>
    </xf>
    <xf numFmtId="0" fontId="204" fillId="0" borderId="69" xfId="0" applyFont="1" applyBorder="1" applyAlignment="1">
      <alignment horizontal="center" vertical="center"/>
    </xf>
    <xf numFmtId="0" fontId="195" fillId="0" borderId="0" xfId="0" applyFont="1" applyBorder="1" applyAlignment="1">
      <alignment vertical="center"/>
    </xf>
    <xf numFmtId="0" fontId="195" fillId="0" borderId="0" xfId="0" applyFont="1" applyBorder="1" applyAlignment="1">
      <alignment horizontal="right" vertical="center"/>
    </xf>
    <xf numFmtId="0" fontId="195" fillId="0" borderId="4" xfId="0" applyFont="1" applyBorder="1" applyAlignment="1">
      <alignment horizontal="right" vertical="center"/>
    </xf>
    <xf numFmtId="0" fontId="195" fillId="0" borderId="183" xfId="0" applyFont="1" applyBorder="1" applyAlignment="1">
      <alignment horizontal="right" vertical="center"/>
    </xf>
    <xf numFmtId="0" fontId="195" fillId="0" borderId="52" xfId="0" applyFont="1" applyBorder="1" applyAlignment="1">
      <alignment horizontal="right" vertical="center"/>
    </xf>
    <xf numFmtId="0" fontId="136" fillId="0" borderId="43" xfId="2520" applyFont="1" applyBorder="1" applyAlignment="1">
      <alignment horizontal="left" vertical="center"/>
    </xf>
    <xf numFmtId="0" fontId="135" fillId="0" borderId="43" xfId="2520" applyFont="1" applyBorder="1" applyAlignment="1">
      <alignment vertical="center"/>
    </xf>
    <xf numFmtId="0" fontId="135" fillId="0" borderId="25" xfId="2520" applyFont="1" applyBorder="1" applyAlignment="1">
      <alignment vertical="center"/>
    </xf>
    <xf numFmtId="0" fontId="135" fillId="0" borderId="159" xfId="2520" applyFont="1" applyBorder="1" applyAlignment="1">
      <alignment vertical="center"/>
    </xf>
    <xf numFmtId="0" fontId="135" fillId="0" borderId="211" xfId="2520" applyFont="1" applyBorder="1" applyAlignment="1">
      <alignment vertical="center"/>
    </xf>
    <xf numFmtId="0" fontId="142" fillId="38" borderId="239" xfId="2534" applyFont="1" applyFill="1" applyBorder="1" applyAlignment="1">
      <alignment horizontal="center" vertical="center"/>
    </xf>
    <xf numFmtId="0" fontId="141" fillId="38" borderId="240" xfId="2534" applyFont="1" applyFill="1" applyBorder="1" applyAlignment="1">
      <alignment horizontal="left" vertical="center"/>
    </xf>
    <xf numFmtId="203" fontId="141" fillId="38" borderId="240" xfId="2192" applyNumberFormat="1" applyFont="1" applyFill="1" applyBorder="1" applyAlignment="1">
      <alignment horizontal="center" vertical="center"/>
    </xf>
    <xf numFmtId="0" fontId="141" fillId="38" borderId="240" xfId="2534" applyFont="1" applyFill="1" applyBorder="1" applyAlignment="1">
      <alignment horizontal="center" vertical="center"/>
    </xf>
    <xf numFmtId="41" fontId="142" fillId="38" borderId="240" xfId="2534" applyNumberFormat="1" applyFont="1" applyFill="1" applyBorder="1" applyAlignment="1">
      <alignment vertical="center"/>
    </xf>
    <xf numFmtId="41" fontId="142" fillId="38" borderId="240" xfId="2534" applyNumberFormat="1" applyFont="1" applyFill="1" applyBorder="1" applyAlignment="1">
      <alignment horizontal="right" vertical="center"/>
    </xf>
    <xf numFmtId="0" fontId="156" fillId="0" borderId="244" xfId="2556" applyFont="1" applyFill="1" applyBorder="1" applyAlignment="1">
      <alignment vertical="center"/>
    </xf>
    <xf numFmtId="0" fontId="141" fillId="0" borderId="239" xfId="2534" applyFont="1" applyFill="1" applyBorder="1" applyAlignment="1">
      <alignment horizontal="left" vertical="center"/>
    </xf>
    <xf numFmtId="0" fontId="140" fillId="0" borderId="240" xfId="2534" applyFont="1" applyFill="1" applyBorder="1" applyAlignment="1">
      <alignment horizontal="center" vertical="center"/>
    </xf>
    <xf numFmtId="201" fontId="141" fillId="0" borderId="240" xfId="2192" applyNumberFormat="1" applyFont="1" applyFill="1" applyBorder="1" applyAlignment="1">
      <alignment vertical="center"/>
    </xf>
    <xf numFmtId="0" fontId="141" fillId="0" borderId="240" xfId="2534" applyFont="1" applyFill="1" applyBorder="1" applyAlignment="1">
      <alignment horizontal="center" vertical="center"/>
    </xf>
    <xf numFmtId="41" fontId="141" fillId="0" borderId="240" xfId="2534" applyNumberFormat="1" applyFont="1" applyFill="1" applyBorder="1" applyAlignment="1">
      <alignment horizontal="right" vertical="center"/>
    </xf>
    <xf numFmtId="0" fontId="159" fillId="0" borderId="241" xfId="2534" applyFont="1" applyFill="1" applyBorder="1" applyAlignment="1">
      <alignment horizontal="center" vertical="center"/>
    </xf>
    <xf numFmtId="0" fontId="143" fillId="0" borderId="56" xfId="2534" applyFont="1" applyFill="1" applyBorder="1" applyAlignment="1">
      <alignment horizontal="left" vertical="center"/>
    </xf>
    <xf numFmtId="202" fontId="140" fillId="0" borderId="55" xfId="2192" applyNumberFormat="1" applyFont="1" applyFill="1" applyBorder="1" applyAlignment="1">
      <alignment horizontal="right" vertical="center"/>
    </xf>
    <xf numFmtId="41" fontId="143" fillId="0" borderId="55" xfId="2534" applyNumberFormat="1" applyFont="1" applyFill="1" applyBorder="1" applyAlignment="1">
      <alignment horizontal="right" vertical="center"/>
    </xf>
    <xf numFmtId="193" fontId="141" fillId="0" borderId="249" xfId="2538" applyNumberFormat="1" applyFont="1" applyFill="1" applyBorder="1" applyAlignment="1">
      <alignment horizontal="center" vertical="center"/>
    </xf>
    <xf numFmtId="193" fontId="141" fillId="0" borderId="249" xfId="2193" applyNumberFormat="1" applyFont="1" applyFill="1" applyBorder="1" applyAlignment="1">
      <alignment horizontal="center" vertical="center"/>
    </xf>
    <xf numFmtId="0" fontId="141" fillId="0" borderId="216" xfId="2536" applyFont="1" applyFill="1" applyBorder="1" applyAlignment="1">
      <alignment horizontal="center" vertical="center"/>
    </xf>
    <xf numFmtId="0" fontId="141" fillId="0" borderId="251" xfId="2534" applyFont="1" applyFill="1" applyBorder="1" applyAlignment="1">
      <alignment horizontal="center" vertical="center"/>
    </xf>
    <xf numFmtId="0" fontId="141" fillId="0" borderId="229" xfId="2536" applyFont="1" applyFill="1" applyBorder="1" applyAlignment="1">
      <alignment horizontal="left" vertical="center" shrinkToFit="1"/>
    </xf>
    <xf numFmtId="196" fontId="141" fillId="0" borderId="229" xfId="2193" applyNumberFormat="1" applyFont="1" applyFill="1" applyBorder="1" applyAlignment="1">
      <alignment horizontal="right" vertical="center"/>
    </xf>
    <xf numFmtId="193" fontId="141" fillId="0" borderId="229" xfId="2538" applyNumberFormat="1" applyFont="1" applyFill="1" applyBorder="1" applyAlignment="1">
      <alignment horizontal="center" vertical="center"/>
    </xf>
    <xf numFmtId="0" fontId="141" fillId="0" borderId="252" xfId="2193" applyNumberFormat="1" applyFont="1" applyFill="1" applyBorder="1" applyAlignment="1">
      <alignment horizontal="center" vertical="center"/>
    </xf>
    <xf numFmtId="193" fontId="141" fillId="0" borderId="229" xfId="2538" applyNumberFormat="1" applyFont="1" applyFill="1" applyBorder="1" applyAlignment="1">
      <alignment horizontal="center" vertical="center" shrinkToFit="1"/>
    </xf>
    <xf numFmtId="41" fontId="141" fillId="0" borderId="229" xfId="2192" applyFont="1" applyFill="1" applyBorder="1" applyAlignment="1">
      <alignment vertical="center"/>
    </xf>
    <xf numFmtId="0" fontId="141" fillId="0" borderId="252" xfId="2538" applyNumberFormat="1" applyFont="1" applyFill="1" applyBorder="1" applyAlignment="1">
      <alignment horizontal="center" vertical="center"/>
    </xf>
    <xf numFmtId="0" fontId="141" fillId="0" borderId="251" xfId="0" applyFont="1" applyFill="1" applyBorder="1" applyAlignment="1">
      <alignment horizontal="center" vertical="center"/>
    </xf>
    <xf numFmtId="200" fontId="141" fillId="0" borderId="229" xfId="2538" applyNumberFormat="1" applyFont="1" applyFill="1" applyBorder="1" applyAlignment="1">
      <alignment vertical="center"/>
    </xf>
    <xf numFmtId="193" fontId="141" fillId="0" borderId="229" xfId="2538" applyNumberFormat="1" applyFont="1" applyFill="1" applyBorder="1" applyAlignment="1">
      <alignment vertical="center"/>
    </xf>
    <xf numFmtId="0" fontId="141" fillId="0" borderId="253" xfId="0" applyFont="1" applyFill="1" applyBorder="1" applyAlignment="1">
      <alignment horizontal="center" vertical="center"/>
    </xf>
    <xf numFmtId="193" fontId="141" fillId="0" borderId="254" xfId="2538" applyNumberFormat="1" applyFont="1" applyFill="1" applyBorder="1" applyAlignment="1">
      <alignment horizontal="center" vertical="center" shrinkToFit="1"/>
    </xf>
    <xf numFmtId="200" fontId="141" fillId="0" borderId="254" xfId="2538" applyNumberFormat="1" applyFont="1" applyFill="1" applyBorder="1" applyAlignment="1">
      <alignment vertical="center"/>
    </xf>
    <xf numFmtId="193" fontId="141" fillId="0" borderId="254" xfId="2538" applyNumberFormat="1" applyFont="1" applyFill="1" applyBorder="1" applyAlignment="1">
      <alignment horizontal="center" vertical="center"/>
    </xf>
    <xf numFmtId="193" fontId="141" fillId="0" borderId="254" xfId="2538" applyNumberFormat="1" applyFont="1" applyFill="1" applyBorder="1" applyAlignment="1">
      <alignment vertical="center"/>
    </xf>
    <xf numFmtId="193" fontId="141" fillId="0" borderId="254" xfId="2193" applyNumberFormat="1" applyFont="1" applyFill="1" applyBorder="1" applyAlignment="1">
      <alignment vertical="center"/>
    </xf>
    <xf numFmtId="0" fontId="141" fillId="0" borderId="255" xfId="2538" applyNumberFormat="1" applyFont="1" applyFill="1" applyBorder="1" applyAlignment="1">
      <alignment horizontal="center" vertical="center"/>
    </xf>
    <xf numFmtId="0" fontId="141" fillId="0" borderId="58" xfId="2538" applyNumberFormat="1" applyFont="1" applyFill="1" applyBorder="1" applyAlignment="1">
      <alignment horizontal="center" vertical="center"/>
    </xf>
    <xf numFmtId="0" fontId="141" fillId="0" borderId="256" xfId="0" applyFont="1" applyFill="1" applyBorder="1" applyAlignment="1">
      <alignment horizontal="center" vertical="center"/>
    </xf>
    <xf numFmtId="193" fontId="141" fillId="0" borderId="257" xfId="2538" applyNumberFormat="1" applyFont="1" applyFill="1" applyBorder="1" applyAlignment="1">
      <alignment horizontal="center" vertical="center" shrinkToFit="1"/>
    </xf>
    <xf numFmtId="200" fontId="141" fillId="0" borderId="257" xfId="2538" applyNumberFormat="1" applyFont="1" applyFill="1" applyBorder="1" applyAlignment="1">
      <alignment vertical="center"/>
    </xf>
    <xf numFmtId="193" fontId="141" fillId="0" borderId="257" xfId="2538" applyNumberFormat="1" applyFont="1" applyFill="1" applyBorder="1" applyAlignment="1">
      <alignment horizontal="center" vertical="center"/>
    </xf>
    <xf numFmtId="193" fontId="141" fillId="0" borderId="257" xfId="2538" applyNumberFormat="1" applyFont="1" applyFill="1" applyBorder="1" applyAlignment="1">
      <alignment vertical="center"/>
    </xf>
    <xf numFmtId="193" fontId="141" fillId="0" borderId="257" xfId="2193" applyNumberFormat="1" applyFont="1" applyFill="1" applyBorder="1" applyAlignment="1">
      <alignment vertical="center"/>
    </xf>
    <xf numFmtId="0" fontId="141" fillId="0" borderId="258" xfId="2538" applyNumberFormat="1" applyFont="1" applyFill="1" applyBorder="1" applyAlignment="1">
      <alignment horizontal="center" vertical="center"/>
    </xf>
    <xf numFmtId="193" fontId="141" fillId="0" borderId="229" xfId="2193" applyNumberFormat="1" applyFont="1" applyFill="1" applyBorder="1" applyAlignment="1">
      <alignment horizontal="right" vertical="center" shrinkToFit="1"/>
    </xf>
    <xf numFmtId="0" fontId="141" fillId="0" borderId="252" xfId="0" applyFont="1" applyFill="1" applyBorder="1" applyAlignment="1">
      <alignment horizontal="center" vertical="center"/>
    </xf>
    <xf numFmtId="0" fontId="141" fillId="0" borderId="254" xfId="0" applyFont="1" applyFill="1" applyBorder="1" applyAlignment="1">
      <alignment horizontal="center" vertical="center"/>
    </xf>
    <xf numFmtId="41" fontId="141" fillId="0" borderId="254" xfId="2193" applyFont="1" applyFill="1" applyBorder="1" applyAlignment="1">
      <alignment horizontal="right" vertical="center"/>
    </xf>
    <xf numFmtId="41" fontId="141" fillId="0" borderId="254" xfId="2193" applyFont="1" applyFill="1" applyBorder="1" applyAlignment="1">
      <alignment horizontal="center" vertical="center"/>
    </xf>
    <xf numFmtId="193" fontId="141" fillId="0" borderId="254" xfId="2193" applyNumberFormat="1" applyFont="1" applyFill="1" applyBorder="1" applyAlignment="1">
      <alignment horizontal="right" vertical="center" shrinkToFit="1"/>
    </xf>
    <xf numFmtId="0" fontId="141" fillId="0" borderId="255" xfId="0" applyFont="1" applyFill="1" applyBorder="1" applyAlignment="1">
      <alignment horizontal="center" vertical="center"/>
    </xf>
    <xf numFmtId="0" fontId="141" fillId="0" borderId="257" xfId="0" applyFont="1" applyFill="1" applyBorder="1" applyAlignment="1">
      <alignment horizontal="center" vertical="center"/>
    </xf>
    <xf numFmtId="41" fontId="141" fillId="0" borderId="257" xfId="2193" applyFont="1" applyFill="1" applyBorder="1" applyAlignment="1">
      <alignment horizontal="right" vertical="center"/>
    </xf>
    <xf numFmtId="41" fontId="141" fillId="0" borderId="257" xfId="2193" applyFont="1" applyFill="1" applyBorder="1" applyAlignment="1">
      <alignment horizontal="center" vertical="center"/>
    </xf>
    <xf numFmtId="193" fontId="141" fillId="0" borderId="257" xfId="2193" applyNumberFormat="1" applyFont="1" applyFill="1" applyBorder="1" applyAlignment="1">
      <alignment horizontal="right" vertical="center" shrinkToFit="1"/>
    </xf>
    <xf numFmtId="0" fontId="141" fillId="0" borderId="258" xfId="0" applyFont="1" applyFill="1" applyBorder="1" applyAlignment="1">
      <alignment horizontal="center" vertical="center"/>
    </xf>
    <xf numFmtId="193" fontId="141" fillId="0" borderId="257" xfId="2193" applyNumberFormat="1" applyFont="1" applyFill="1" applyBorder="1" applyAlignment="1">
      <alignment vertical="center" shrinkToFit="1"/>
    </xf>
    <xf numFmtId="0" fontId="140" fillId="0" borderId="58" xfId="2538" applyNumberFormat="1" applyFont="1" applyFill="1" applyBorder="1" applyAlignment="1">
      <alignment horizontal="center" vertical="center"/>
    </xf>
    <xf numFmtId="0" fontId="140" fillId="0" borderId="251" xfId="2534" applyFont="1" applyFill="1" applyBorder="1" applyAlignment="1">
      <alignment horizontal="center" vertical="center"/>
    </xf>
    <xf numFmtId="0" fontId="140" fillId="0" borderId="229" xfId="2536" applyFont="1" applyFill="1" applyBorder="1" applyAlignment="1">
      <alignment horizontal="left" vertical="center" shrinkToFit="1"/>
    </xf>
    <xf numFmtId="196" fontId="140" fillId="0" borderId="229" xfId="2193" applyNumberFormat="1" applyFont="1" applyFill="1" applyBorder="1" applyAlignment="1">
      <alignment horizontal="right" vertical="center"/>
    </xf>
    <xf numFmtId="193" fontId="140" fillId="0" borderId="229" xfId="2538" applyNumberFormat="1" applyFont="1" applyFill="1" applyBorder="1" applyAlignment="1">
      <alignment horizontal="center" vertical="center"/>
    </xf>
    <xf numFmtId="193" fontId="140" fillId="0" borderId="229" xfId="2193" applyNumberFormat="1" applyFont="1" applyFill="1" applyBorder="1" applyAlignment="1">
      <alignment vertical="center"/>
    </xf>
    <xf numFmtId="193" fontId="140" fillId="0" borderId="229" xfId="2193" applyNumberFormat="1" applyFont="1" applyFill="1" applyBorder="1" applyAlignment="1">
      <alignment horizontal="right" vertical="center" shrinkToFit="1"/>
    </xf>
    <xf numFmtId="0" fontId="140" fillId="0" borderId="252" xfId="0" applyFont="1" applyFill="1" applyBorder="1" applyAlignment="1">
      <alignment horizontal="center" vertical="center"/>
    </xf>
    <xf numFmtId="0" fontId="140" fillId="0" borderId="251" xfId="0" applyFont="1" applyFill="1" applyBorder="1" applyAlignment="1">
      <alignment horizontal="center" vertical="center"/>
    </xf>
    <xf numFmtId="193" fontId="140" fillId="0" borderId="229" xfId="2538" applyNumberFormat="1" applyFont="1" applyFill="1" applyBorder="1" applyAlignment="1">
      <alignment horizontal="center" vertical="center" shrinkToFit="1"/>
    </xf>
    <xf numFmtId="200" fontId="140" fillId="0" borderId="229" xfId="2538" applyNumberFormat="1" applyFont="1" applyFill="1" applyBorder="1" applyAlignment="1">
      <alignment vertical="center"/>
    </xf>
    <xf numFmtId="193" fontId="140" fillId="0" borderId="229" xfId="2538" applyNumberFormat="1" applyFont="1" applyFill="1" applyBorder="1" applyAlignment="1">
      <alignment vertical="center"/>
    </xf>
    <xf numFmtId="0" fontId="140" fillId="0" borderId="256" xfId="0" applyFont="1" applyFill="1" applyBorder="1" applyAlignment="1">
      <alignment horizontal="center" vertical="center"/>
    </xf>
    <xf numFmtId="0" fontId="140" fillId="0" borderId="257" xfId="0" applyFont="1" applyFill="1" applyBorder="1" applyAlignment="1">
      <alignment horizontal="center" vertical="center"/>
    </xf>
    <xf numFmtId="41" fontId="140" fillId="0" borderId="257" xfId="2193" applyFont="1" applyFill="1" applyBorder="1" applyAlignment="1">
      <alignment horizontal="right" vertical="center"/>
    </xf>
    <xf numFmtId="41" fontId="140" fillId="0" borderId="257" xfId="2193" applyFont="1" applyFill="1" applyBorder="1" applyAlignment="1">
      <alignment horizontal="center" vertical="center"/>
    </xf>
    <xf numFmtId="193" fontId="140" fillId="0" borderId="257" xfId="2193" applyNumberFormat="1" applyFont="1" applyFill="1" applyBorder="1" applyAlignment="1">
      <alignment horizontal="right" vertical="center" shrinkToFit="1"/>
    </xf>
    <xf numFmtId="193" fontId="140" fillId="0" borderId="257" xfId="2193" applyNumberFormat="1" applyFont="1" applyFill="1" applyBorder="1" applyAlignment="1">
      <alignment vertical="center"/>
    </xf>
    <xf numFmtId="193" fontId="140" fillId="0" borderId="257" xfId="2193" applyNumberFormat="1" applyFont="1" applyFill="1" applyBorder="1" applyAlignment="1">
      <alignment vertical="center" shrinkToFit="1"/>
    </xf>
    <xf numFmtId="0" fontId="140" fillId="0" borderId="258" xfId="0" applyFont="1" applyFill="1" applyBorder="1" applyAlignment="1">
      <alignment horizontal="center" vertical="center"/>
    </xf>
    <xf numFmtId="0" fontId="140" fillId="0" borderId="253" xfId="0" applyFont="1" applyFill="1" applyBorder="1" applyAlignment="1">
      <alignment horizontal="center" vertical="center"/>
    </xf>
    <xf numFmtId="0" fontId="140" fillId="0" borderId="254" xfId="0" applyFont="1" applyFill="1" applyBorder="1" applyAlignment="1">
      <alignment horizontal="center" vertical="center"/>
    </xf>
    <xf numFmtId="41" fontId="140" fillId="0" borderId="254" xfId="2193" applyFont="1" applyFill="1" applyBorder="1" applyAlignment="1">
      <alignment horizontal="right" vertical="center"/>
    </xf>
    <xf numFmtId="41" fontId="140" fillId="0" borderId="254" xfId="2193" applyFont="1" applyFill="1" applyBorder="1" applyAlignment="1">
      <alignment horizontal="center" vertical="center"/>
    </xf>
    <xf numFmtId="193" fontId="140" fillId="0" borderId="254" xfId="2193" applyNumberFormat="1" applyFont="1" applyFill="1" applyBorder="1" applyAlignment="1">
      <alignment horizontal="right" vertical="center" shrinkToFit="1"/>
    </xf>
    <xf numFmtId="193" fontId="140" fillId="0" borderId="254" xfId="2193" applyNumberFormat="1" applyFont="1" applyFill="1" applyBorder="1" applyAlignment="1">
      <alignment vertical="center"/>
    </xf>
    <xf numFmtId="0" fontId="140" fillId="0" borderId="255" xfId="0" applyFont="1" applyFill="1" applyBorder="1" applyAlignment="1">
      <alignment horizontal="center" vertical="center"/>
    </xf>
    <xf numFmtId="193" fontId="141" fillId="0" borderId="259" xfId="2193" applyNumberFormat="1" applyFont="1" applyFill="1" applyBorder="1" applyAlignment="1">
      <alignment vertical="center"/>
    </xf>
    <xf numFmtId="0" fontId="141" fillId="0" borderId="260" xfId="0" applyFont="1" applyFill="1" applyBorder="1" applyAlignment="1">
      <alignment horizontal="center" vertical="center"/>
    </xf>
    <xf numFmtId="193" fontId="140" fillId="0" borderId="259" xfId="2193" applyNumberFormat="1" applyFont="1" applyFill="1" applyBorder="1" applyAlignment="1">
      <alignment vertical="center"/>
    </xf>
    <xf numFmtId="0" fontId="140" fillId="0" borderId="260" xfId="0" applyFont="1" applyFill="1" applyBorder="1" applyAlignment="1">
      <alignment horizontal="center" vertical="center"/>
    </xf>
    <xf numFmtId="0" fontId="141" fillId="0" borderId="81" xfId="2538" applyNumberFormat="1" applyFont="1" applyFill="1" applyBorder="1" applyAlignment="1">
      <alignment horizontal="center" vertical="center"/>
    </xf>
    <xf numFmtId="0" fontId="141" fillId="0" borderId="60" xfId="0" applyFont="1" applyFill="1" applyBorder="1" applyAlignment="1">
      <alignment horizontal="center" vertical="center"/>
    </xf>
    <xf numFmtId="0" fontId="141" fillId="0" borderId="81" xfId="0" applyFont="1" applyFill="1" applyBorder="1" applyAlignment="1">
      <alignment horizontal="center" vertical="center"/>
    </xf>
    <xf numFmtId="0" fontId="141" fillId="0" borderId="183" xfId="0" applyFont="1" applyFill="1" applyBorder="1" applyAlignment="1">
      <alignment horizontal="center" vertical="center"/>
    </xf>
    <xf numFmtId="0" fontId="141" fillId="0" borderId="217" xfId="0" applyFont="1" applyFill="1" applyBorder="1" applyAlignment="1">
      <alignment horizontal="center" vertical="center"/>
    </xf>
    <xf numFmtId="0" fontId="141" fillId="0" borderId="253" xfId="2534" applyFont="1" applyFill="1" applyBorder="1" applyAlignment="1">
      <alignment horizontal="center" vertical="center"/>
    </xf>
    <xf numFmtId="0" fontId="141" fillId="0" borderId="254" xfId="2536" applyFont="1" applyFill="1" applyBorder="1" applyAlignment="1">
      <alignment horizontal="left" vertical="center" shrinkToFit="1"/>
    </xf>
    <xf numFmtId="196" fontId="141" fillId="0" borderId="254" xfId="2193" applyNumberFormat="1" applyFont="1" applyFill="1" applyBorder="1" applyAlignment="1">
      <alignment horizontal="right" vertical="center"/>
    </xf>
    <xf numFmtId="0" fontId="141" fillId="0" borderId="256" xfId="2536" applyFont="1" applyFill="1" applyBorder="1"/>
    <xf numFmtId="0" fontId="141" fillId="0" borderId="257" xfId="2536" applyFont="1" applyFill="1" applyBorder="1" applyAlignment="1">
      <alignment horizontal="center"/>
    </xf>
    <xf numFmtId="200" fontId="141" fillId="0" borderId="257" xfId="2536" applyNumberFormat="1" applyFont="1" applyFill="1" applyBorder="1"/>
    <xf numFmtId="0" fontId="141" fillId="0" borderId="257" xfId="2536" applyFont="1" applyFill="1" applyBorder="1"/>
    <xf numFmtId="0" fontId="141" fillId="0" borderId="258" xfId="2536" applyFont="1" applyFill="1" applyBorder="1" applyAlignment="1">
      <alignment horizontal="center"/>
    </xf>
    <xf numFmtId="0" fontId="141" fillId="0" borderId="261" xfId="0" applyFont="1" applyFill="1" applyBorder="1" applyAlignment="1">
      <alignment horizontal="center" vertical="center"/>
    </xf>
    <xf numFmtId="193" fontId="141" fillId="0" borderId="262" xfId="2538" applyNumberFormat="1" applyFont="1" applyFill="1" applyBorder="1" applyAlignment="1">
      <alignment horizontal="center" vertical="center" shrinkToFit="1"/>
    </xf>
    <xf numFmtId="200" fontId="141" fillId="0" borderId="262" xfId="2538" applyNumberFormat="1" applyFont="1" applyFill="1" applyBorder="1" applyAlignment="1">
      <alignment vertical="center"/>
    </xf>
    <xf numFmtId="193" fontId="141" fillId="0" borderId="262" xfId="2538" applyNumberFormat="1" applyFont="1" applyFill="1" applyBorder="1" applyAlignment="1">
      <alignment horizontal="center" vertical="center"/>
    </xf>
    <xf numFmtId="193" fontId="141" fillId="0" borderId="262" xfId="2538" applyNumberFormat="1" applyFont="1" applyFill="1" applyBorder="1" applyAlignment="1">
      <alignment vertical="center"/>
    </xf>
    <xf numFmtId="193" fontId="141" fillId="0" borderId="262" xfId="2193" applyNumberFormat="1" applyFont="1" applyFill="1" applyBorder="1" applyAlignment="1">
      <alignment vertical="center"/>
    </xf>
    <xf numFmtId="0" fontId="0" fillId="0" borderId="0" xfId="0" applyAlignment="1">
      <alignment vertical="center"/>
    </xf>
    <xf numFmtId="0" fontId="11" fillId="0" borderId="0" xfId="0" applyFont="1" applyBorder="1" applyAlignment="1">
      <alignment vertical="center"/>
    </xf>
    <xf numFmtId="0" fontId="0" fillId="0" borderId="0" xfId="0" applyBorder="1" applyAlignment="1">
      <alignment vertical="center"/>
    </xf>
    <xf numFmtId="0" fontId="182" fillId="0" borderId="183" xfId="2561" applyFont="1" applyBorder="1">
      <alignment vertical="center"/>
    </xf>
    <xf numFmtId="0" fontId="182" fillId="0" borderId="4" xfId="2561" applyFont="1" applyBorder="1">
      <alignment vertical="center"/>
    </xf>
    <xf numFmtId="0" fontId="182" fillId="0" borderId="37" xfId="2561" applyFont="1" applyBorder="1">
      <alignment vertical="center"/>
    </xf>
    <xf numFmtId="302" fontId="138" fillId="0" borderId="0" xfId="2537" applyNumberFormat="1" applyFont="1" applyAlignment="1">
      <alignment vertical="center"/>
    </xf>
    <xf numFmtId="0" fontId="168" fillId="17" borderId="205" xfId="2559" applyFont="1" applyFill="1" applyBorder="1" applyAlignment="1">
      <alignment horizontal="center" vertical="center"/>
    </xf>
    <xf numFmtId="0" fontId="153" fillId="0" borderId="0" xfId="2559" applyFont="1" applyBorder="1" applyAlignment="1">
      <alignment horizontal="left" vertical="center"/>
    </xf>
    <xf numFmtId="193" fontId="170" fillId="0" borderId="0" xfId="2559" applyNumberFormat="1" applyFont="1" applyAlignment="1">
      <alignment horizontal="right" vertical="center"/>
    </xf>
    <xf numFmtId="0" fontId="168" fillId="17" borderId="186" xfId="2559" applyFont="1" applyFill="1" applyBorder="1" applyAlignment="1">
      <alignment horizontal="center" vertical="center"/>
    </xf>
    <xf numFmtId="0" fontId="168" fillId="17" borderId="184" xfId="2559" applyFont="1" applyFill="1" applyBorder="1" applyAlignment="1">
      <alignment horizontal="center" vertical="center"/>
    </xf>
    <xf numFmtId="0" fontId="195" fillId="0" borderId="0" xfId="0" applyFont="1" applyBorder="1" applyAlignment="1">
      <alignment horizontal="left" vertical="center"/>
    </xf>
    <xf numFmtId="0" fontId="195" fillId="0" borderId="43" xfId="0" applyFont="1" applyBorder="1" applyAlignment="1">
      <alignment horizontal="left" vertical="center"/>
    </xf>
    <xf numFmtId="0" fontId="195" fillId="0" borderId="45" xfId="0" applyFont="1" applyBorder="1" applyAlignment="1">
      <alignment horizontal="left" vertical="center"/>
    </xf>
    <xf numFmtId="0" fontId="195" fillId="0" borderId="3" xfId="0" applyFont="1" applyBorder="1" applyAlignment="1">
      <alignment horizontal="left" vertical="center"/>
    </xf>
    <xf numFmtId="0" fontId="195" fillId="0" borderId="37" xfId="0" applyFont="1" applyBorder="1" applyAlignment="1">
      <alignment horizontal="left" vertical="center"/>
    </xf>
    <xf numFmtId="0" fontId="195" fillId="0" borderId="169" xfId="0" applyFont="1" applyBorder="1" applyAlignment="1">
      <alignment horizontal="left" vertical="center"/>
    </xf>
    <xf numFmtId="0" fontId="197" fillId="0" borderId="66" xfId="0" applyFont="1" applyBorder="1" applyAlignment="1">
      <alignment horizontal="center" vertical="center"/>
    </xf>
    <xf numFmtId="0" fontId="197" fillId="0" borderId="0" xfId="0" applyFont="1" applyBorder="1" applyAlignment="1">
      <alignment horizontal="center" vertical="center"/>
    </xf>
    <xf numFmtId="0" fontId="197" fillId="0" borderId="67" xfId="0" applyFont="1" applyBorder="1" applyAlignment="1">
      <alignment horizontal="center" vertical="center"/>
    </xf>
    <xf numFmtId="0" fontId="145" fillId="0" borderId="0" xfId="2520" applyFont="1" applyBorder="1" applyAlignment="1">
      <alignment horizontal="right" vertical="center"/>
    </xf>
    <xf numFmtId="298" fontId="145" fillId="0" borderId="0" xfId="2520" applyNumberFormat="1" applyFont="1" applyBorder="1" applyAlignment="1">
      <alignment horizontal="left" vertical="center"/>
    </xf>
    <xf numFmtId="0" fontId="150" fillId="0" borderId="0" xfId="2520" applyFont="1" applyBorder="1" applyAlignment="1">
      <alignment horizontal="left" vertical="center"/>
    </xf>
    <xf numFmtId="0" fontId="150" fillId="0" borderId="67" xfId="2520" applyFont="1" applyBorder="1" applyAlignment="1">
      <alignment horizontal="left" vertical="center"/>
    </xf>
    <xf numFmtId="0" fontId="136" fillId="0" borderId="25" xfId="2520" applyFont="1" applyBorder="1" applyAlignment="1">
      <alignment horizontal="center" vertical="center" wrapText="1"/>
    </xf>
    <xf numFmtId="0" fontId="136" fillId="0" borderId="159" xfId="2520" applyFont="1" applyBorder="1" applyAlignment="1">
      <alignment horizontal="center" vertical="center" wrapText="1"/>
    </xf>
    <xf numFmtId="0" fontId="136" fillId="0" borderId="0" xfId="2520" applyFont="1" applyBorder="1" applyAlignment="1">
      <alignment horizontal="left" vertical="center"/>
    </xf>
    <xf numFmtId="0" fontId="136" fillId="0" borderId="67" xfId="2520" applyFont="1" applyBorder="1" applyAlignment="1">
      <alignment horizontal="left" vertical="center"/>
    </xf>
    <xf numFmtId="0" fontId="146" fillId="0" borderId="66" xfId="2520" applyFont="1" applyBorder="1" applyAlignment="1">
      <alignment horizontal="center" vertical="center" wrapText="1" shrinkToFit="1"/>
    </xf>
    <xf numFmtId="0" fontId="146" fillId="0" borderId="0" xfId="2520" applyFont="1" applyBorder="1" applyAlignment="1">
      <alignment horizontal="center" vertical="center" wrapText="1" shrinkToFit="1"/>
    </xf>
    <xf numFmtId="0" fontId="146" fillId="0" borderId="67" xfId="2520" applyFont="1" applyBorder="1" applyAlignment="1">
      <alignment horizontal="center" vertical="center" wrapText="1" shrinkToFit="1"/>
    </xf>
    <xf numFmtId="0" fontId="136" fillId="0" borderId="159" xfId="2520" applyFont="1" applyBorder="1" applyAlignment="1">
      <alignment horizontal="center" vertical="center" textRotation="255" wrapText="1"/>
    </xf>
    <xf numFmtId="0" fontId="136" fillId="0" borderId="176" xfId="2520" applyFont="1" applyBorder="1" applyAlignment="1">
      <alignment horizontal="center" vertical="center" textRotation="255" wrapText="1"/>
    </xf>
    <xf numFmtId="49" fontId="202" fillId="0" borderId="0" xfId="0" applyNumberFormat="1" applyFont="1" applyFill="1" applyBorder="1" applyAlignment="1">
      <alignment horizontal="left" vertical="center" wrapText="1"/>
    </xf>
    <xf numFmtId="0" fontId="196" fillId="0" borderId="0" xfId="0" applyFont="1" applyBorder="1" applyAlignment="1">
      <alignment horizontal="left" vertical="center" wrapText="1"/>
    </xf>
    <xf numFmtId="0" fontId="198" fillId="0" borderId="66" xfId="0" applyFont="1" applyBorder="1" applyAlignment="1">
      <alignment horizontal="center" vertical="center"/>
    </xf>
    <xf numFmtId="0" fontId="198" fillId="0" borderId="0" xfId="0" applyFont="1" applyBorder="1" applyAlignment="1">
      <alignment horizontal="center" vertical="center"/>
    </xf>
    <xf numFmtId="0" fontId="198" fillId="0" borderId="67" xfId="0" applyFont="1" applyBorder="1" applyAlignment="1">
      <alignment horizontal="center" vertical="center"/>
    </xf>
    <xf numFmtId="49" fontId="200" fillId="0" borderId="0" xfId="0" applyNumberFormat="1" applyFont="1" applyBorder="1" applyAlignment="1">
      <alignment horizontal="left" vertical="center" wrapText="1"/>
    </xf>
    <xf numFmtId="0" fontId="200" fillId="0" borderId="0" xfId="0" applyNumberFormat="1" applyFont="1" applyBorder="1" applyAlignment="1">
      <alignment horizontal="left" vertical="center"/>
    </xf>
    <xf numFmtId="0" fontId="198" fillId="0" borderId="66" xfId="0" applyFont="1" applyBorder="1" applyAlignment="1">
      <alignment horizontal="left" vertical="center" indent="22"/>
    </xf>
    <xf numFmtId="0" fontId="198" fillId="0" borderId="0" xfId="0" applyFont="1" applyBorder="1" applyAlignment="1">
      <alignment horizontal="left" vertical="center" indent="22"/>
    </xf>
    <xf numFmtId="0" fontId="198" fillId="0" borderId="67" xfId="0" applyFont="1" applyBorder="1" applyAlignment="1">
      <alignment horizontal="left" vertical="center" indent="22"/>
    </xf>
    <xf numFmtId="0" fontId="199" fillId="35" borderId="0" xfId="0" applyFont="1" applyFill="1" applyBorder="1" applyAlignment="1">
      <alignment horizontal="center" vertical="center"/>
    </xf>
    <xf numFmtId="193" fontId="200" fillId="0" borderId="0" xfId="0" applyNumberFormat="1" applyFont="1" applyBorder="1" applyAlignment="1">
      <alignment horizontal="left" vertical="center"/>
    </xf>
    <xf numFmtId="193" fontId="200" fillId="0" borderId="0" xfId="0" applyNumberFormat="1" applyFont="1" applyBorder="1" applyAlignment="1">
      <alignment horizontal="left" vertical="center" wrapText="1"/>
    </xf>
    <xf numFmtId="0" fontId="159" fillId="0" borderId="58" xfId="2534" applyFont="1" applyFill="1" applyBorder="1" applyAlignment="1">
      <alignment horizontal="center" vertical="center"/>
    </xf>
    <xf numFmtId="0" fontId="159" fillId="0" borderId="78" xfId="2534" applyFont="1" applyFill="1" applyBorder="1" applyAlignment="1">
      <alignment horizontal="center" vertical="center"/>
    </xf>
    <xf numFmtId="0" fontId="140" fillId="0" borderId="55" xfId="2534" applyFont="1" applyFill="1" applyBorder="1" applyAlignment="1">
      <alignment horizontal="center" vertical="center"/>
    </xf>
    <xf numFmtId="0" fontId="137" fillId="0" borderId="45" xfId="2534" applyFont="1" applyFill="1" applyBorder="1" applyAlignment="1">
      <alignment horizontal="center" vertical="center"/>
    </xf>
    <xf numFmtId="0" fontId="140" fillId="0" borderId="56" xfId="2534" applyFont="1" applyFill="1" applyBorder="1" applyAlignment="1">
      <alignment horizontal="center" vertical="center"/>
    </xf>
    <xf numFmtId="0" fontId="140" fillId="0" borderId="74" xfId="2534" applyFont="1" applyFill="1" applyBorder="1" applyAlignment="1">
      <alignment horizontal="center" vertical="center"/>
    </xf>
    <xf numFmtId="0" fontId="140" fillId="0" borderId="75" xfId="2534" applyFont="1" applyFill="1" applyBorder="1" applyAlignment="1">
      <alignment horizontal="center" vertical="center"/>
    </xf>
    <xf numFmtId="41" fontId="140" fillId="0" borderId="55" xfId="2192" applyFont="1" applyFill="1" applyBorder="1" applyAlignment="1">
      <alignment horizontal="center" vertical="center"/>
    </xf>
    <xf numFmtId="41" fontId="140" fillId="0" borderId="75" xfId="2192" applyFont="1" applyFill="1" applyBorder="1" applyAlignment="1">
      <alignment horizontal="center" vertical="center"/>
    </xf>
    <xf numFmtId="0" fontId="144" fillId="0" borderId="4" xfId="2539" applyFont="1" applyBorder="1" applyAlignment="1">
      <alignment horizontal="center" vertical="center"/>
    </xf>
    <xf numFmtId="0" fontId="144" fillId="0" borderId="37" xfId="2539" applyFont="1" applyBorder="1" applyAlignment="1">
      <alignment horizontal="center" vertical="center"/>
    </xf>
    <xf numFmtId="0" fontId="144" fillId="0" borderId="12" xfId="2539" applyFont="1" applyBorder="1" applyAlignment="1">
      <alignment horizontal="center" vertical="center"/>
    </xf>
    <xf numFmtId="0" fontId="144" fillId="0" borderId="32" xfId="2539" applyFont="1" applyBorder="1" applyAlignment="1">
      <alignment horizontal="center" vertical="center"/>
    </xf>
    <xf numFmtId="0" fontId="144" fillId="0" borderId="0" xfId="2539" applyFont="1" applyBorder="1" applyAlignment="1">
      <alignment horizontal="center" vertical="center"/>
    </xf>
    <xf numFmtId="0" fontId="144" fillId="0" borderId="43" xfId="2539" applyFont="1" applyBorder="1" applyAlignment="1">
      <alignment horizontal="center" vertical="center"/>
    </xf>
    <xf numFmtId="0" fontId="144" fillId="0" borderId="52" xfId="2539" applyFont="1" applyBorder="1" applyAlignment="1">
      <alignment horizontal="center" vertical="center"/>
    </xf>
    <xf numFmtId="0" fontId="144" fillId="0" borderId="45" xfId="2539" applyFont="1" applyBorder="1" applyAlignment="1">
      <alignment horizontal="center" vertical="center"/>
    </xf>
    <xf numFmtId="0" fontId="144" fillId="0" borderId="3" xfId="2539" applyFont="1" applyBorder="1" applyAlignment="1">
      <alignment horizontal="center" vertical="center"/>
    </xf>
    <xf numFmtId="193" fontId="142" fillId="0" borderId="244" xfId="2538" applyNumberFormat="1" applyFont="1" applyFill="1" applyBorder="1" applyAlignment="1">
      <alignment horizontal="left" vertical="center"/>
    </xf>
    <xf numFmtId="193" fontId="142" fillId="0" borderId="73" xfId="2538" applyNumberFormat="1" applyFont="1" applyFill="1" applyBorder="1" applyAlignment="1">
      <alignment horizontal="left" vertical="center"/>
    </xf>
    <xf numFmtId="193" fontId="142" fillId="0" borderId="107" xfId="2538" applyNumberFormat="1" applyFont="1" applyFill="1" applyBorder="1" applyAlignment="1">
      <alignment horizontal="left" vertical="center"/>
    </xf>
    <xf numFmtId="0" fontId="143" fillId="0" borderId="244" xfId="2536" applyFont="1" applyFill="1" applyBorder="1" applyAlignment="1">
      <alignment horizontal="left" vertical="center"/>
    </xf>
    <xf numFmtId="0" fontId="143" fillId="0" borderId="73" xfId="2536" applyFont="1" applyFill="1" applyBorder="1" applyAlignment="1">
      <alignment horizontal="left" vertical="center"/>
    </xf>
    <xf numFmtId="0" fontId="143" fillId="0" borderId="107" xfId="2536" applyFont="1" applyFill="1" applyBorder="1" applyAlignment="1">
      <alignment horizontal="left" vertical="center"/>
    </xf>
    <xf numFmtId="193" fontId="143" fillId="0" borderId="244" xfId="2538" applyNumberFormat="1" applyFont="1" applyFill="1" applyBorder="1" applyAlignment="1">
      <alignment horizontal="left" vertical="center"/>
    </xf>
    <xf numFmtId="193" fontId="143" fillId="0" borderId="73" xfId="2538" applyNumberFormat="1" applyFont="1" applyFill="1" applyBorder="1" applyAlignment="1">
      <alignment horizontal="left" vertical="center"/>
    </xf>
    <xf numFmtId="193" fontId="143" fillId="0" borderId="107" xfId="2538" applyNumberFormat="1" applyFont="1" applyFill="1" applyBorder="1" applyAlignment="1">
      <alignment horizontal="left" vertical="center"/>
    </xf>
    <xf numFmtId="193" fontId="141" fillId="0" borderId="247" xfId="2538" applyNumberFormat="1" applyFont="1" applyFill="1" applyBorder="1" applyAlignment="1">
      <alignment horizontal="center" vertical="center"/>
    </xf>
    <xf numFmtId="193" fontId="141" fillId="0" borderId="250" xfId="2538" applyNumberFormat="1" applyFont="1" applyFill="1" applyBorder="1" applyAlignment="1">
      <alignment horizontal="center" vertical="center"/>
    </xf>
    <xf numFmtId="193" fontId="141" fillId="0" borderId="246" xfId="2193" applyNumberFormat="1" applyFont="1" applyFill="1" applyBorder="1" applyAlignment="1">
      <alignment horizontal="center" vertical="center"/>
    </xf>
    <xf numFmtId="193" fontId="141" fillId="0" borderId="245" xfId="2538" applyNumberFormat="1" applyFont="1" applyFill="1" applyBorder="1" applyAlignment="1">
      <alignment horizontal="center" vertical="center"/>
    </xf>
    <xf numFmtId="193" fontId="141" fillId="0" borderId="248" xfId="2538" applyNumberFormat="1" applyFont="1" applyFill="1" applyBorder="1" applyAlignment="1">
      <alignment horizontal="center" vertical="center"/>
    </xf>
    <xf numFmtId="193" fontId="141" fillId="0" borderId="246" xfId="2538" applyNumberFormat="1" applyFont="1" applyFill="1" applyBorder="1" applyAlignment="1">
      <alignment horizontal="center" vertical="center"/>
    </xf>
    <xf numFmtId="193" fontId="141" fillId="0" borderId="249" xfId="2538" applyNumberFormat="1" applyFont="1" applyFill="1" applyBorder="1" applyAlignment="1">
      <alignment horizontal="center" vertical="center"/>
    </xf>
    <xf numFmtId="200" fontId="141" fillId="0" borderId="246" xfId="2538" applyNumberFormat="1" applyFont="1" applyFill="1" applyBorder="1" applyAlignment="1">
      <alignment horizontal="center" vertical="center"/>
    </xf>
    <xf numFmtId="200" fontId="141" fillId="0" borderId="249" xfId="2538" applyNumberFormat="1" applyFont="1" applyFill="1" applyBorder="1" applyAlignment="1">
      <alignment horizontal="center" vertical="center"/>
    </xf>
    <xf numFmtId="0" fontId="162" fillId="0" borderId="25" xfId="2514" applyFont="1" applyBorder="1" applyAlignment="1">
      <alignment horizontal="center" vertical="center"/>
    </xf>
    <xf numFmtId="0" fontId="162" fillId="0" borderId="159" xfId="2514" applyFont="1" applyBorder="1" applyAlignment="1">
      <alignment horizontal="center" vertical="center"/>
    </xf>
    <xf numFmtId="0" fontId="160" fillId="0" borderId="95" xfId="2557" applyFont="1" applyBorder="1" applyAlignment="1">
      <alignment horizontal="center" vertical="center"/>
    </xf>
    <xf numFmtId="0" fontId="160" fillId="0" borderId="96" xfId="2557" applyFont="1" applyBorder="1" applyAlignment="1">
      <alignment horizontal="center" vertical="center"/>
    </xf>
    <xf numFmtId="0" fontId="167" fillId="36" borderId="118" xfId="2557" applyFont="1" applyFill="1" applyBorder="1" applyAlignment="1">
      <alignment horizontal="center" vertical="center"/>
    </xf>
    <xf numFmtId="0" fontId="167" fillId="36" borderId="119" xfId="2557" applyFont="1" applyFill="1" applyBorder="1" applyAlignment="1">
      <alignment horizontal="center" vertical="center"/>
    </xf>
    <xf numFmtId="41" fontId="164" fillId="0" borderId="116" xfId="2194" applyFont="1" applyBorder="1" applyAlignment="1">
      <alignment horizontal="center" vertical="center" shrinkToFit="1"/>
    </xf>
    <xf numFmtId="41" fontId="164" fillId="0" borderId="120" xfId="2194" applyFont="1" applyBorder="1" applyAlignment="1">
      <alignment horizontal="center" vertical="center" shrinkToFit="1"/>
    </xf>
    <xf numFmtId="41" fontId="164" fillId="0" borderId="117" xfId="2194" applyFont="1" applyBorder="1" applyAlignment="1">
      <alignment horizontal="center" vertical="center" shrinkToFit="1"/>
    </xf>
    <xf numFmtId="41" fontId="164" fillId="0" borderId="121" xfId="2194" applyFont="1" applyBorder="1" applyAlignment="1">
      <alignment horizontal="center" vertical="center" shrinkToFit="1"/>
    </xf>
    <xf numFmtId="0" fontId="167" fillId="36" borderId="93" xfId="2557" applyFont="1" applyFill="1" applyBorder="1" applyAlignment="1">
      <alignment horizontal="center" vertical="center"/>
    </xf>
    <xf numFmtId="0" fontId="158" fillId="0" borderId="63" xfId="1972" applyFont="1" applyFill="1" applyBorder="1" applyAlignment="1">
      <alignment horizontal="center" vertical="center"/>
    </xf>
    <xf numFmtId="0" fontId="158" fillId="0" borderId="65" xfId="1972" applyFont="1" applyFill="1" applyBorder="1" applyAlignment="1">
      <alignment horizontal="center" vertical="center"/>
    </xf>
    <xf numFmtId="0" fontId="158" fillId="0" borderId="136" xfId="1972" applyFont="1" applyFill="1" applyBorder="1" applyAlignment="1">
      <alignment horizontal="center" vertical="center"/>
    </xf>
    <xf numFmtId="0" fontId="158" fillId="0" borderId="137" xfId="1972" applyFont="1" applyFill="1" applyBorder="1" applyAlignment="1">
      <alignment horizontal="center" vertical="center"/>
    </xf>
    <xf numFmtId="299" fontId="163" fillId="38" borderId="117" xfId="1972" applyNumberFormat="1" applyFont="1" applyFill="1" applyBorder="1" applyAlignment="1">
      <alignment horizontal="center" vertical="center"/>
    </xf>
    <xf numFmtId="299" fontId="163" fillId="38" borderId="99" xfId="1972" applyNumberFormat="1" applyFont="1" applyFill="1" applyBorder="1" applyAlignment="1">
      <alignment horizontal="center" vertical="center"/>
    </xf>
    <xf numFmtId="0" fontId="158" fillId="0" borderId="72" xfId="1972" applyFont="1" applyBorder="1" applyAlignment="1">
      <alignment horizontal="center" vertical="center"/>
    </xf>
    <xf numFmtId="0" fontId="158" fillId="0" borderId="6" xfId="1972" applyFont="1" applyBorder="1" applyAlignment="1">
      <alignment horizontal="center" vertical="center"/>
    </xf>
    <xf numFmtId="299" fontId="163" fillId="38" borderId="63" xfId="1972" applyNumberFormat="1" applyFont="1" applyFill="1" applyBorder="1" applyAlignment="1">
      <alignment horizontal="center" vertical="center"/>
    </xf>
    <xf numFmtId="299" fontId="163" fillId="38" borderId="65" xfId="1972" applyNumberFormat="1" applyFont="1" applyFill="1" applyBorder="1" applyAlignment="1">
      <alignment horizontal="center" vertical="center"/>
    </xf>
    <xf numFmtId="9" fontId="194" fillId="38" borderId="1" xfId="2565" applyNumberFormat="1" applyFont="1" applyFill="1" applyBorder="1" applyAlignment="1">
      <alignment horizontal="center" vertical="center"/>
    </xf>
    <xf numFmtId="9" fontId="194" fillId="38" borderId="91" xfId="2565" applyNumberFormat="1" applyFont="1" applyFill="1" applyBorder="1" applyAlignment="1">
      <alignment horizontal="center" vertical="center"/>
    </xf>
    <xf numFmtId="41" fontId="160" fillId="0" borderId="116" xfId="2194" applyFont="1" applyBorder="1" applyAlignment="1">
      <alignment horizontal="center" vertical="center" shrinkToFit="1"/>
    </xf>
    <xf numFmtId="41" fontId="160" fillId="0" borderId="120" xfId="2194" applyFont="1" applyBorder="1" applyAlignment="1">
      <alignment horizontal="center" vertical="center" shrinkToFit="1"/>
    </xf>
    <xf numFmtId="41" fontId="160" fillId="0" borderId="117" xfId="2194" applyFont="1" applyBorder="1" applyAlignment="1">
      <alignment horizontal="center" vertical="center" shrinkToFit="1"/>
    </xf>
    <xf numFmtId="41" fontId="160" fillId="0" borderId="121" xfId="2194" applyFont="1" applyBorder="1" applyAlignment="1">
      <alignment horizontal="center" vertical="center" shrinkToFit="1"/>
    </xf>
    <xf numFmtId="0" fontId="139" fillId="39" borderId="63" xfId="2537" applyFont="1" applyFill="1" applyBorder="1" applyAlignment="1">
      <alignment horizontal="center" vertical="center"/>
    </xf>
    <xf numFmtId="0" fontId="139" fillId="39" borderId="62" xfId="2537" applyFont="1" applyFill="1" applyBorder="1" applyAlignment="1">
      <alignment horizontal="center" vertical="center"/>
    </xf>
    <xf numFmtId="0" fontId="139" fillId="39" borderId="64" xfId="2537" applyFont="1" applyFill="1" applyBorder="1" applyAlignment="1">
      <alignment horizontal="center" vertical="center"/>
    </xf>
    <xf numFmtId="0" fontId="139" fillId="0" borderId="112" xfId="2537" applyFont="1" applyFill="1" applyBorder="1" applyAlignment="1">
      <alignment horizontal="center" vertical="center"/>
    </xf>
    <xf numFmtId="0" fontId="139" fillId="0" borderId="88" xfId="2537" applyFont="1" applyFill="1" applyBorder="1" applyAlignment="1">
      <alignment horizontal="center" vertical="center"/>
    </xf>
    <xf numFmtId="0" fontId="139" fillId="0" borderId="172" xfId="2537" applyFont="1" applyFill="1" applyBorder="1" applyAlignment="1">
      <alignment horizontal="center" vertical="center"/>
    </xf>
    <xf numFmtId="0" fontId="138" fillId="0" borderId="153" xfId="2537" applyFont="1" applyBorder="1" applyAlignment="1">
      <alignment horizontal="center" vertical="center" wrapText="1"/>
    </xf>
    <xf numFmtId="0" fontId="138" fillId="0" borderId="167" xfId="2537" applyFont="1" applyBorder="1" applyAlignment="1">
      <alignment horizontal="center" vertical="center"/>
    </xf>
    <xf numFmtId="0" fontId="138" fillId="0" borderId="166" xfId="2537" applyFont="1" applyBorder="1" applyAlignment="1">
      <alignment horizontal="center" vertical="center"/>
    </xf>
    <xf numFmtId="0" fontId="138" fillId="0" borderId="106" xfId="2537" applyFont="1" applyBorder="1" applyAlignment="1">
      <alignment horizontal="center" vertical="center" wrapText="1"/>
    </xf>
    <xf numFmtId="0" fontId="138" fillId="0" borderId="103" xfId="2537" applyFont="1" applyBorder="1" applyAlignment="1">
      <alignment horizontal="center" vertical="center"/>
    </xf>
    <xf numFmtId="0" fontId="138" fillId="0" borderId="165" xfId="2537" applyFont="1" applyBorder="1" applyAlignment="1">
      <alignment horizontal="center" vertical="center"/>
    </xf>
    <xf numFmtId="0" fontId="139" fillId="39" borderId="61" xfId="2537" applyFont="1" applyFill="1" applyBorder="1" applyAlignment="1">
      <alignment horizontal="center" vertical="center"/>
    </xf>
    <xf numFmtId="0" fontId="177" fillId="39" borderId="138" xfId="1972" applyFont="1" applyFill="1" applyBorder="1" applyAlignment="1">
      <alignment horizontal="center" vertical="center"/>
    </xf>
    <xf numFmtId="0" fontId="177" fillId="39" borderId="98" xfId="1972" applyFont="1" applyFill="1" applyBorder="1" applyAlignment="1">
      <alignment horizontal="center" vertical="center"/>
    </xf>
    <xf numFmtId="43" fontId="154" fillId="0" borderId="68" xfId="1972" applyNumberFormat="1" applyFont="1" applyBorder="1" applyAlignment="1">
      <alignment horizontal="center" vertical="center"/>
    </xf>
    <xf numFmtId="256" fontId="158" fillId="0" borderId="180" xfId="1972" applyNumberFormat="1" applyFont="1" applyBorder="1" applyAlignment="1">
      <alignment horizontal="center" vertical="center" wrapText="1"/>
    </xf>
    <xf numFmtId="256" fontId="158" fillId="0" borderId="88" xfId="1972" applyNumberFormat="1" applyFont="1" applyBorder="1" applyAlignment="1">
      <alignment horizontal="center" vertical="center" wrapText="1"/>
    </xf>
    <xf numFmtId="256" fontId="158" fillId="0" borderId="181" xfId="1972" applyNumberFormat="1" applyFont="1" applyBorder="1" applyAlignment="1">
      <alignment horizontal="center" vertical="center" wrapText="1"/>
    </xf>
    <xf numFmtId="0" fontId="158" fillId="0" borderId="113" xfId="1972" applyNumberFormat="1" applyFont="1" applyBorder="1" applyAlignment="1">
      <alignment horizontal="center" vertical="center"/>
    </xf>
    <xf numFmtId="0" fontId="158" fillId="0" borderId="114" xfId="1972" applyNumberFormat="1" applyFont="1" applyBorder="1" applyAlignment="1">
      <alignment horizontal="center" vertical="center"/>
    </xf>
    <xf numFmtId="0" fontId="158" fillId="0" borderId="115" xfId="1972" applyNumberFormat="1" applyFont="1" applyBorder="1" applyAlignment="1">
      <alignment horizontal="center" vertical="center"/>
    </xf>
    <xf numFmtId="0" fontId="158" fillId="0" borderId="86" xfId="1972" applyFont="1" applyBorder="1" applyAlignment="1">
      <alignment horizontal="center" vertical="center"/>
    </xf>
    <xf numFmtId="0" fontId="158" fillId="0" borderId="87" xfId="1972" applyFont="1" applyBorder="1" applyAlignment="1">
      <alignment horizontal="center" vertical="center"/>
    </xf>
    <xf numFmtId="0" fontId="158" fillId="0" borderId="89" xfId="1972" applyFont="1" applyBorder="1" applyAlignment="1">
      <alignment horizontal="center" vertical="center"/>
    </xf>
    <xf numFmtId="0" fontId="158" fillId="0" borderId="63" xfId="1972" applyFont="1" applyBorder="1" applyAlignment="1">
      <alignment horizontal="center" vertical="center"/>
    </xf>
    <xf numFmtId="0" fontId="158" fillId="0" borderId="62" xfId="1972" applyFont="1" applyBorder="1" applyAlignment="1">
      <alignment horizontal="center" vertical="center"/>
    </xf>
    <xf numFmtId="0" fontId="158" fillId="0" borderId="64" xfId="1972" applyFont="1" applyBorder="1" applyAlignment="1">
      <alignment horizontal="center" vertical="center"/>
    </xf>
    <xf numFmtId="0" fontId="158" fillId="0" borderId="223" xfId="1972" applyFont="1" applyBorder="1" applyAlignment="1">
      <alignment horizontal="left" vertical="center"/>
    </xf>
    <xf numFmtId="0" fontId="158" fillId="0" borderId="197" xfId="1972" applyFont="1" applyBorder="1" applyAlignment="1">
      <alignment horizontal="left" vertical="center"/>
    </xf>
    <xf numFmtId="0" fontId="158" fillId="0" borderId="224" xfId="1972" applyFont="1" applyBorder="1" applyAlignment="1">
      <alignment horizontal="left" vertical="center"/>
    </xf>
    <xf numFmtId="0" fontId="158" fillId="0" borderId="222" xfId="1972" applyFont="1" applyBorder="1" applyAlignment="1">
      <alignment horizontal="left" vertical="center" wrapText="1"/>
    </xf>
    <xf numFmtId="0" fontId="158" fillId="0" borderId="87" xfId="1972" applyFont="1" applyBorder="1" applyAlignment="1">
      <alignment horizontal="left" vertical="center"/>
    </xf>
    <xf numFmtId="0" fontId="158" fillId="0" borderId="221" xfId="1972" applyFont="1" applyBorder="1" applyAlignment="1">
      <alignment horizontal="left" vertical="center"/>
    </xf>
    <xf numFmtId="0" fontId="158" fillId="0" borderId="220" xfId="1972" applyFont="1" applyBorder="1" applyAlignment="1">
      <alignment horizontal="left" vertical="center" wrapText="1"/>
    </xf>
    <xf numFmtId="0" fontId="158" fillId="0" borderId="87" xfId="1972" applyFont="1" applyBorder="1" applyAlignment="1">
      <alignment horizontal="left" vertical="center" wrapText="1"/>
    </xf>
    <xf numFmtId="0" fontId="158" fillId="0" borderId="221" xfId="1972" applyFont="1" applyBorder="1" applyAlignment="1">
      <alignment horizontal="left" vertical="center" wrapText="1"/>
    </xf>
    <xf numFmtId="0" fontId="162" fillId="0" borderId="0" xfId="2559" applyFont="1" applyAlignment="1" applyProtection="1">
      <alignment horizontal="center" vertical="center"/>
      <protection locked="0"/>
    </xf>
    <xf numFmtId="0" fontId="153" fillId="0" borderId="154" xfId="2559" applyFont="1" applyBorder="1" applyAlignment="1">
      <alignment horizontal="center" vertical="center"/>
    </xf>
    <xf numFmtId="0" fontId="153" fillId="0" borderId="150" xfId="2559" applyFont="1" applyBorder="1" applyAlignment="1">
      <alignment horizontal="center" vertical="center"/>
    </xf>
    <xf numFmtId="0" fontId="153" fillId="0" borderId="158" xfId="2559" applyFont="1" applyBorder="1" applyAlignment="1">
      <alignment horizontal="center" vertical="center"/>
    </xf>
    <xf numFmtId="0" fontId="168" fillId="17" borderId="201" xfId="2559" applyFont="1" applyFill="1" applyBorder="1" applyAlignment="1">
      <alignment horizontal="center" vertical="center"/>
    </xf>
    <xf numFmtId="0" fontId="168" fillId="17" borderId="16" xfId="2559" applyFont="1" applyFill="1" applyBorder="1" applyAlignment="1">
      <alignment horizontal="center" vertical="center"/>
    </xf>
    <xf numFmtId="0" fontId="168" fillId="17" borderId="184" xfId="2559" applyFont="1" applyFill="1" applyBorder="1" applyAlignment="1">
      <alignment horizontal="center" vertical="center"/>
    </xf>
    <xf numFmtId="201" fontId="168" fillId="0" borderId="202" xfId="2559" applyNumberFormat="1" applyFont="1" applyBorder="1" applyAlignment="1">
      <alignment horizontal="center" vertical="center"/>
    </xf>
    <xf numFmtId="201" fontId="168" fillId="0" borderId="195" xfId="2559" applyNumberFormat="1" applyFont="1" applyBorder="1" applyAlignment="1">
      <alignment horizontal="center" vertical="center"/>
    </xf>
    <xf numFmtId="201" fontId="168" fillId="0" borderId="193" xfId="2559" applyNumberFormat="1" applyFont="1" applyBorder="1" applyAlignment="1">
      <alignment horizontal="center" vertical="center"/>
    </xf>
    <xf numFmtId="201" fontId="153" fillId="0" borderId="178" xfId="2559" applyNumberFormat="1" applyFont="1" applyBorder="1" applyAlignment="1">
      <alignment horizontal="center" vertical="center"/>
    </xf>
    <xf numFmtId="201" fontId="153" fillId="0" borderId="140" xfId="2559" applyNumberFormat="1" applyFont="1" applyBorder="1" applyAlignment="1">
      <alignment horizontal="center" vertical="center"/>
    </xf>
    <xf numFmtId="201" fontId="153" fillId="0" borderId="192" xfId="2559" applyNumberFormat="1" applyFont="1" applyBorder="1" applyAlignment="1">
      <alignment horizontal="center" vertical="center"/>
    </xf>
    <xf numFmtId="0" fontId="168" fillId="17" borderId="185" xfId="2559" applyFont="1" applyFill="1" applyBorder="1" applyAlignment="1">
      <alignment horizontal="center" vertical="center"/>
    </xf>
    <xf numFmtId="0" fontId="168" fillId="17" borderId="186" xfId="2559" applyFont="1" applyFill="1" applyBorder="1" applyAlignment="1">
      <alignment horizontal="center" vertical="center"/>
    </xf>
    <xf numFmtId="0" fontId="168" fillId="0" borderId="134" xfId="2559" applyFont="1" applyBorder="1" applyAlignment="1">
      <alignment horizontal="center" vertical="center"/>
    </xf>
    <xf numFmtId="0" fontId="168" fillId="0" borderId="140" xfId="2559" applyFont="1" applyBorder="1" applyAlignment="1">
      <alignment horizontal="center" vertical="center"/>
    </xf>
    <xf numFmtId="0" fontId="168" fillId="0" borderId="141" xfId="2559" applyFont="1" applyBorder="1" applyAlignment="1">
      <alignment horizontal="center" vertical="center"/>
    </xf>
    <xf numFmtId="193" fontId="170" fillId="0" borderId="0" xfId="2559" applyNumberFormat="1" applyFont="1" applyAlignment="1">
      <alignment horizontal="right" vertical="center"/>
    </xf>
    <xf numFmtId="0" fontId="153" fillId="0" borderId="187" xfId="2559" applyFont="1" applyBorder="1" applyAlignment="1">
      <alignment horizontal="center" vertical="center"/>
    </xf>
    <xf numFmtId="0" fontId="153" fillId="0" borderId="188" xfId="2559" applyFont="1" applyBorder="1" applyAlignment="1">
      <alignment horizontal="center" vertical="center"/>
    </xf>
    <xf numFmtId="0" fontId="153" fillId="0" borderId="191" xfId="2559" applyFont="1" applyBorder="1" applyAlignment="1">
      <alignment horizontal="center" vertical="center"/>
    </xf>
    <xf numFmtId="201" fontId="153" fillId="0" borderId="148" xfId="2559" applyNumberFormat="1" applyFont="1" applyBorder="1" applyAlignment="1">
      <alignment horizontal="center" vertical="center"/>
    </xf>
    <xf numFmtId="201" fontId="153" fillId="0" borderId="144" xfId="2559" applyNumberFormat="1" applyFont="1" applyBorder="1" applyAlignment="1">
      <alignment horizontal="center" vertical="center"/>
    </xf>
    <xf numFmtId="201" fontId="153" fillId="0" borderId="149" xfId="2559" applyNumberFormat="1" applyFont="1" applyBorder="1" applyAlignment="1">
      <alignment horizontal="center" vertical="center"/>
    </xf>
    <xf numFmtId="0" fontId="168" fillId="0" borderId="198" xfId="2559" applyFont="1" applyBorder="1" applyAlignment="1">
      <alignment horizontal="left" vertical="center"/>
    </xf>
    <xf numFmtId="0" fontId="168" fillId="0" borderId="195" xfId="2559" applyFont="1" applyBorder="1" applyAlignment="1">
      <alignment horizontal="left" vertical="center"/>
    </xf>
    <xf numFmtId="0" fontId="168" fillId="0" borderId="199" xfId="2559" applyFont="1" applyBorder="1" applyAlignment="1">
      <alignment horizontal="left" vertical="center"/>
    </xf>
    <xf numFmtId="0" fontId="153" fillId="0" borderId="143" xfId="0" applyFont="1" applyFill="1" applyBorder="1" applyAlignment="1">
      <alignment horizontal="left" vertical="center"/>
    </xf>
    <xf numFmtId="0" fontId="153" fillId="0" borderId="144" xfId="0" applyFont="1" applyFill="1" applyBorder="1" applyAlignment="1">
      <alignment horizontal="left" vertical="center"/>
    </xf>
    <xf numFmtId="0" fontId="153" fillId="0" borderId="145" xfId="0" applyFont="1" applyFill="1" applyBorder="1" applyAlignment="1">
      <alignment horizontal="left" vertical="center"/>
    </xf>
    <xf numFmtId="183" fontId="11" fillId="0" borderId="0" xfId="0" applyNumberFormat="1" applyFont="1" applyBorder="1" applyAlignment="1">
      <alignment horizontal="left" vertical="center"/>
    </xf>
    <xf numFmtId="0" fontId="168" fillId="17" borderId="208" xfId="2559" applyFont="1" applyFill="1" applyBorder="1" applyAlignment="1">
      <alignment horizontal="center" vertical="center"/>
    </xf>
    <xf numFmtId="0" fontId="168" fillId="17" borderId="205" xfId="2559" applyFont="1" applyFill="1" applyBorder="1" applyAlignment="1">
      <alignment horizontal="center" vertical="center"/>
    </xf>
    <xf numFmtId="0" fontId="168" fillId="0" borderId="108" xfId="2559" applyFont="1" applyBorder="1" applyAlignment="1">
      <alignment horizontal="left" vertical="center"/>
    </xf>
    <xf numFmtId="0" fontId="168" fillId="0" borderId="82" xfId="2559" applyFont="1" applyBorder="1" applyAlignment="1">
      <alignment horizontal="left" vertical="center"/>
    </xf>
    <xf numFmtId="0" fontId="168" fillId="0" borderId="59" xfId="2559" applyFont="1" applyBorder="1" applyAlignment="1">
      <alignment horizontal="left" vertical="center"/>
    </xf>
    <xf numFmtId="0" fontId="153" fillId="0" borderId="0" xfId="2559" applyFont="1" applyBorder="1" applyAlignment="1">
      <alignment horizontal="left" vertical="center"/>
    </xf>
    <xf numFmtId="0" fontId="168" fillId="17" borderId="189" xfId="2559" applyFont="1" applyFill="1" applyBorder="1" applyAlignment="1">
      <alignment horizontal="center" vertical="center"/>
    </xf>
    <xf numFmtId="0" fontId="168" fillId="17" borderId="190" xfId="2559" applyFont="1" applyFill="1" applyBorder="1" applyAlignment="1">
      <alignment horizontal="center" vertical="center"/>
    </xf>
    <xf numFmtId="0" fontId="168" fillId="17" borderId="194" xfId="2559" applyFont="1" applyFill="1" applyBorder="1" applyAlignment="1">
      <alignment horizontal="center" vertical="center"/>
    </xf>
    <xf numFmtId="0" fontId="153" fillId="0" borderId="134" xfId="0" applyFont="1" applyFill="1" applyBorder="1" applyAlignment="1">
      <alignment horizontal="left" vertical="center"/>
    </xf>
    <xf numFmtId="0" fontId="153" fillId="0" borderId="140" xfId="0" applyFont="1" applyFill="1" applyBorder="1" applyAlignment="1">
      <alignment horizontal="left" vertical="center"/>
    </xf>
    <xf numFmtId="0" fontId="153" fillId="0" borderId="141" xfId="0" applyFont="1" applyFill="1" applyBorder="1" applyAlignment="1">
      <alignment horizontal="left" vertical="center"/>
    </xf>
    <xf numFmtId="0" fontId="168" fillId="0" borderId="134" xfId="2559" applyFont="1" applyBorder="1" applyAlignment="1">
      <alignment horizontal="left" vertical="center"/>
    </xf>
    <xf numFmtId="0" fontId="168" fillId="0" borderId="140" xfId="2559" applyFont="1" applyBorder="1" applyAlignment="1">
      <alignment horizontal="left" vertical="center"/>
    </xf>
    <xf numFmtId="0" fontId="164" fillId="0" borderId="2" xfId="1972" applyFont="1" applyFill="1" applyBorder="1" applyAlignment="1">
      <alignment horizontal="center" vertical="center"/>
    </xf>
    <xf numFmtId="41" fontId="179" fillId="0" borderId="0" xfId="2192" applyFont="1" applyFill="1" applyBorder="1" applyAlignment="1">
      <alignment horizontal="center" vertical="center" shrinkToFit="1"/>
    </xf>
    <xf numFmtId="0" fontId="164" fillId="0" borderId="2" xfId="1972" applyFont="1" applyFill="1" applyBorder="1" applyAlignment="1">
      <alignment horizontal="center" vertical="center" wrapText="1"/>
    </xf>
    <xf numFmtId="0" fontId="164" fillId="0" borderId="4" xfId="1972" applyFont="1" applyFill="1" applyBorder="1" applyAlignment="1">
      <alignment horizontal="center" vertical="center"/>
    </xf>
    <xf numFmtId="0" fontId="164" fillId="0" borderId="169" xfId="1972" applyFont="1" applyFill="1" applyBorder="1" applyAlignment="1">
      <alignment horizontal="center" vertical="center"/>
    </xf>
    <xf numFmtId="0" fontId="164" fillId="0" borderId="183" xfId="1972" applyFont="1" applyFill="1" applyBorder="1" applyAlignment="1">
      <alignment horizontal="center" vertical="center"/>
    </xf>
    <xf numFmtId="0" fontId="164" fillId="0" borderId="43" xfId="1972" applyFont="1" applyFill="1" applyBorder="1" applyAlignment="1">
      <alignment horizontal="center" vertical="center"/>
    </xf>
    <xf numFmtId="0" fontId="164" fillId="0" borderId="52" xfId="1972" applyFont="1" applyFill="1" applyBorder="1" applyAlignment="1">
      <alignment horizontal="center" vertical="center"/>
    </xf>
    <xf numFmtId="0" fontId="164" fillId="0" borderId="3" xfId="1972" applyFont="1" applyFill="1" applyBorder="1" applyAlignment="1">
      <alignment horizontal="center" vertical="center"/>
    </xf>
    <xf numFmtId="0" fontId="164" fillId="0" borderId="4" xfId="1972" applyFont="1" applyFill="1" applyBorder="1" applyAlignment="1">
      <alignment horizontal="center" vertical="center" wrapText="1"/>
    </xf>
    <xf numFmtId="0" fontId="164" fillId="0" borderId="37" xfId="1972" applyFont="1" applyFill="1" applyBorder="1" applyAlignment="1">
      <alignment horizontal="center" vertical="center"/>
    </xf>
    <xf numFmtId="0" fontId="164" fillId="0" borderId="0" xfId="1972" applyFont="1" applyFill="1" applyBorder="1" applyAlignment="1">
      <alignment horizontal="center" vertical="center"/>
    </xf>
    <xf numFmtId="0" fontId="164" fillId="0" borderId="45" xfId="1972" applyFont="1" applyFill="1" applyBorder="1" applyAlignment="1">
      <alignment horizontal="center" vertical="center"/>
    </xf>
    <xf numFmtId="41" fontId="164" fillId="38" borderId="18" xfId="2192" applyFont="1" applyFill="1" applyBorder="1" applyAlignment="1">
      <alignment horizontal="center" vertical="center"/>
    </xf>
    <xf numFmtId="41" fontId="164" fillId="38" borderId="114" xfId="2192" applyFont="1" applyFill="1" applyBorder="1" applyAlignment="1">
      <alignment horizontal="center" vertical="center"/>
    </xf>
    <xf numFmtId="41" fontId="164" fillId="38" borderId="36" xfId="2192" applyFont="1" applyFill="1" applyBorder="1" applyAlignment="1">
      <alignment horizontal="center" vertical="center"/>
    </xf>
    <xf numFmtId="41" fontId="164" fillId="0" borderId="2" xfId="2192" applyFont="1" applyFill="1" applyBorder="1" applyAlignment="1">
      <alignment vertical="center"/>
    </xf>
    <xf numFmtId="41" fontId="164" fillId="43" borderId="18" xfId="2192" applyFont="1" applyFill="1" applyBorder="1" applyAlignment="1">
      <alignment horizontal="center" vertical="center"/>
    </xf>
    <xf numFmtId="41" fontId="164" fillId="43" borderId="114" xfId="2192" applyFont="1" applyFill="1" applyBorder="1" applyAlignment="1">
      <alignment horizontal="center" vertical="center"/>
    </xf>
    <xf numFmtId="41" fontId="164" fillId="43" borderId="36" xfId="2192" applyFont="1" applyFill="1" applyBorder="1" applyAlignment="1">
      <alignment horizontal="center" vertical="center"/>
    </xf>
    <xf numFmtId="0" fontId="164" fillId="0" borderId="18" xfId="1972" applyFont="1" applyFill="1" applyBorder="1" applyAlignment="1">
      <alignment horizontal="right" vertical="center"/>
    </xf>
    <xf numFmtId="0" fontId="164" fillId="0" borderId="114" xfId="1972" applyFont="1" applyFill="1" applyBorder="1" applyAlignment="1">
      <alignment horizontal="right" vertical="center"/>
    </xf>
    <xf numFmtId="0" fontId="164" fillId="0" borderId="36" xfId="1972" applyFont="1" applyFill="1" applyBorder="1" applyAlignment="1">
      <alignment horizontal="right" vertical="center"/>
    </xf>
    <xf numFmtId="0" fontId="175" fillId="0" borderId="0" xfId="0" applyFont="1" applyFill="1" applyBorder="1" applyAlignment="1">
      <alignment horizontal="center" vertical="center"/>
    </xf>
    <xf numFmtId="0" fontId="160" fillId="0" borderId="0" xfId="1972" applyFont="1" applyFill="1" applyBorder="1" applyAlignment="1">
      <alignment horizontal="center" vertical="center"/>
    </xf>
    <xf numFmtId="0" fontId="179" fillId="0" borderId="0" xfId="1972" applyFont="1" applyFill="1" applyBorder="1" applyAlignment="1">
      <alignment horizontal="center" vertical="center"/>
    </xf>
    <xf numFmtId="0" fontId="164" fillId="0" borderId="0" xfId="1972" applyFont="1" applyFill="1" applyBorder="1" applyAlignment="1">
      <alignment horizontal="center" vertical="center" wrapText="1"/>
    </xf>
    <xf numFmtId="41" fontId="179" fillId="0" borderId="0" xfId="2192" applyFont="1" applyFill="1" applyBorder="1" applyAlignment="1">
      <alignment horizontal="left" vertical="center" shrinkToFit="1"/>
    </xf>
    <xf numFmtId="3" fontId="180" fillId="0" borderId="131" xfId="0" applyNumberFormat="1" applyFont="1" applyFill="1" applyBorder="1" applyAlignment="1">
      <alignment horizontal="center" vertical="center"/>
    </xf>
    <xf numFmtId="0" fontId="180" fillId="0" borderId="231" xfId="0" applyFont="1" applyFill="1" applyBorder="1" applyAlignment="1">
      <alignment horizontal="center" vertical="center"/>
    </xf>
    <xf numFmtId="0" fontId="180" fillId="0" borderId="237" xfId="0" applyFont="1" applyFill="1" applyBorder="1" applyAlignment="1">
      <alignment horizontal="center" vertical="center"/>
    </xf>
    <xf numFmtId="3" fontId="180" fillId="0" borderId="229" xfId="0" applyNumberFormat="1" applyFont="1" applyBorder="1" applyAlignment="1">
      <alignment horizontal="right" vertical="center"/>
    </xf>
    <xf numFmtId="0" fontId="180" fillId="0" borderId="229" xfId="0" applyFont="1" applyBorder="1" applyAlignment="1">
      <alignment horizontal="right" vertical="center"/>
    </xf>
    <xf numFmtId="3" fontId="180" fillId="0" borderId="229" xfId="0" applyNumberFormat="1" applyFont="1" applyFill="1" applyBorder="1" applyAlignment="1">
      <alignment horizontal="right" vertical="center"/>
    </xf>
    <xf numFmtId="0" fontId="180" fillId="0" borderId="110" xfId="0" applyFont="1" applyFill="1" applyBorder="1" applyAlignment="1">
      <alignment horizontal="left" vertical="center"/>
    </xf>
    <xf numFmtId="0" fontId="180" fillId="0" borderId="229" xfId="0" applyFont="1" applyFill="1" applyBorder="1" applyAlignment="1">
      <alignment horizontal="left" vertical="center"/>
    </xf>
    <xf numFmtId="0" fontId="180" fillId="0" borderId="229" xfId="0" applyFont="1" applyFill="1" applyBorder="1" applyAlignment="1">
      <alignment horizontal="center" vertical="center"/>
    </xf>
    <xf numFmtId="0" fontId="180" fillId="0" borderId="110" xfId="0" applyFont="1" applyFill="1" applyBorder="1" applyAlignment="1">
      <alignment horizontal="center" vertical="center"/>
    </xf>
    <xf numFmtId="0" fontId="180" fillId="0" borderId="231" xfId="0" applyFont="1" applyFill="1" applyBorder="1" applyAlignment="1">
      <alignment horizontal="left" vertical="center"/>
    </xf>
    <xf numFmtId="0" fontId="180" fillId="0" borderId="232" xfId="0" applyFont="1" applyFill="1" applyBorder="1" applyAlignment="1">
      <alignment horizontal="left" vertical="center"/>
    </xf>
    <xf numFmtId="0" fontId="180" fillId="0" borderId="104" xfId="0" applyFont="1" applyFill="1" applyBorder="1" applyAlignment="1">
      <alignment horizontal="left" vertical="center"/>
    </xf>
    <xf numFmtId="4" fontId="180" fillId="0" borderId="229" xfId="0" quotePrefix="1" applyNumberFormat="1" applyFont="1" applyFill="1" applyBorder="1" applyAlignment="1">
      <alignment horizontal="right" vertical="center"/>
    </xf>
    <xf numFmtId="193" fontId="141" fillId="0" borderId="125" xfId="2193" applyNumberFormat="1" applyFont="1" applyFill="1" applyBorder="1" applyAlignment="1">
      <alignment horizontal="center" vertical="center"/>
    </xf>
    <xf numFmtId="193" fontId="141" fillId="0" borderId="126" xfId="2538" applyNumberFormat="1" applyFont="1" applyFill="1" applyBorder="1" applyAlignment="1">
      <alignment horizontal="center" vertical="center"/>
    </xf>
    <xf numFmtId="193" fontId="141" fillId="0" borderId="228" xfId="2538" applyNumberFormat="1" applyFont="1" applyFill="1" applyBorder="1" applyAlignment="1">
      <alignment horizontal="center" vertical="center"/>
    </xf>
    <xf numFmtId="0" fontId="143" fillId="0" borderId="129" xfId="2536" applyFont="1" applyFill="1" applyBorder="1" applyAlignment="1">
      <alignment horizontal="left" vertical="center"/>
    </xf>
    <xf numFmtId="193" fontId="141" fillId="0" borderId="124" xfId="2538" applyNumberFormat="1" applyFont="1" applyFill="1" applyBorder="1" applyAlignment="1">
      <alignment horizontal="center" vertical="center"/>
    </xf>
    <xf numFmtId="193" fontId="141" fillId="0" borderId="127" xfId="2538" applyNumberFormat="1" applyFont="1" applyFill="1" applyBorder="1" applyAlignment="1">
      <alignment horizontal="center" vertical="center"/>
    </xf>
    <xf numFmtId="193" fontId="141" fillId="0" borderId="125" xfId="2538" applyNumberFormat="1" applyFont="1" applyFill="1" applyBorder="1" applyAlignment="1">
      <alignment horizontal="center" vertical="center"/>
    </xf>
    <xf numFmtId="193" fontId="141" fillId="0" borderId="227" xfId="2538" applyNumberFormat="1" applyFont="1" applyFill="1" applyBorder="1" applyAlignment="1">
      <alignment horizontal="center" vertical="center"/>
    </xf>
    <xf numFmtId="200" fontId="141" fillId="0" borderId="125" xfId="2538" applyNumberFormat="1" applyFont="1" applyFill="1" applyBorder="1" applyAlignment="1">
      <alignment horizontal="center" vertical="center"/>
    </xf>
    <xf numFmtId="200" fontId="141" fillId="0" borderId="227" xfId="2538" applyNumberFormat="1" applyFont="1" applyFill="1" applyBorder="1" applyAlignment="1">
      <alignment horizontal="center" vertical="center"/>
    </xf>
    <xf numFmtId="3" fontId="191" fillId="0" borderId="236" xfId="0" applyNumberFormat="1" applyFont="1" applyFill="1" applyBorder="1" applyAlignment="1">
      <alignment horizontal="right" vertical="center"/>
    </xf>
    <xf numFmtId="3" fontId="191" fillId="0" borderId="237" xfId="0" applyNumberFormat="1" applyFont="1" applyFill="1" applyBorder="1" applyAlignment="1">
      <alignment horizontal="right" vertical="center"/>
    </xf>
    <xf numFmtId="3" fontId="180" fillId="0" borderId="111" xfId="0" applyNumberFormat="1" applyFont="1" applyFill="1" applyBorder="1" applyAlignment="1">
      <alignment horizontal="right" vertical="center"/>
    </xf>
    <xf numFmtId="0" fontId="180" fillId="0" borderId="111" xfId="0" applyFont="1" applyFill="1" applyBorder="1" applyAlignment="1">
      <alignment horizontal="right" vertical="center"/>
    </xf>
    <xf numFmtId="3" fontId="180" fillId="0" borderId="229" xfId="0" applyNumberFormat="1" applyFont="1" applyFill="1" applyBorder="1" applyAlignment="1">
      <alignment horizontal="center" vertical="center"/>
    </xf>
    <xf numFmtId="0" fontId="180" fillId="0" borderId="110" xfId="0" applyFont="1" applyBorder="1" applyAlignment="1">
      <alignment horizontal="left" vertical="center"/>
    </xf>
    <xf numFmtId="0" fontId="180" fillId="0" borderId="229" xfId="0" applyFont="1" applyBorder="1" applyAlignment="1">
      <alignment horizontal="left" vertical="center"/>
    </xf>
    <xf numFmtId="0" fontId="182" fillId="0" borderId="229" xfId="0" applyFont="1" applyBorder="1" applyAlignment="1">
      <alignment horizontal="right" vertical="center"/>
    </xf>
    <xf numFmtId="0" fontId="191" fillId="0" borderId="110" xfId="0" applyFont="1" applyFill="1" applyBorder="1" applyAlignment="1">
      <alignment horizontal="center" vertical="center"/>
    </xf>
    <xf numFmtId="0" fontId="191" fillId="0" borderId="229" xfId="0" applyFont="1" applyFill="1" applyBorder="1" applyAlignment="1">
      <alignment horizontal="center" vertical="center"/>
    </xf>
    <xf numFmtId="3" fontId="191" fillId="0" borderId="229" xfId="0" applyNumberFormat="1" applyFont="1" applyFill="1" applyBorder="1" applyAlignment="1">
      <alignment horizontal="right" vertical="center"/>
    </xf>
    <xf numFmtId="3" fontId="180" fillId="0" borderId="236" xfId="0" applyNumberFormat="1" applyFont="1" applyFill="1" applyBorder="1" applyAlignment="1">
      <alignment horizontal="center" vertical="center"/>
    </xf>
    <xf numFmtId="3" fontId="180" fillId="0" borderId="237" xfId="0" applyNumberFormat="1" applyFont="1" applyFill="1" applyBorder="1" applyAlignment="1">
      <alignment horizontal="center" vertical="center"/>
    </xf>
    <xf numFmtId="0" fontId="180" fillId="0" borderId="187" xfId="0" applyFont="1" applyFill="1" applyBorder="1" applyAlignment="1">
      <alignment horizontal="center" vertical="center"/>
    </xf>
    <xf numFmtId="0" fontId="180" fillId="0" borderId="111" xfId="0" applyFont="1" applyFill="1" applyBorder="1" applyAlignment="1">
      <alignment horizontal="center" vertical="center"/>
    </xf>
    <xf numFmtId="3" fontId="180" fillId="0" borderId="236" xfId="0" applyNumberFormat="1" applyFont="1" applyFill="1" applyBorder="1" applyAlignment="1">
      <alignment horizontal="right" vertical="center"/>
    </xf>
    <xf numFmtId="3" fontId="180" fillId="0" borderId="237" xfId="0" applyNumberFormat="1" applyFont="1" applyFill="1" applyBorder="1" applyAlignment="1">
      <alignment horizontal="right" vertical="center"/>
    </xf>
    <xf numFmtId="3" fontId="180" fillId="41" borderId="0" xfId="2561" applyNumberFormat="1" applyFont="1" applyFill="1" applyBorder="1" applyAlignment="1">
      <alignment horizontal="right" vertical="center"/>
    </xf>
    <xf numFmtId="0" fontId="182" fillId="0" borderId="70" xfId="2561" applyFont="1" applyBorder="1">
      <alignment vertical="center"/>
    </xf>
    <xf numFmtId="0" fontId="182" fillId="0" borderId="32" xfId="2561" applyFont="1" applyBorder="1">
      <alignment vertical="center"/>
    </xf>
    <xf numFmtId="0" fontId="182" fillId="0" borderId="71" xfId="2561" applyFont="1" applyBorder="1">
      <alignment vertical="center"/>
    </xf>
    <xf numFmtId="0" fontId="182" fillId="0" borderId="0" xfId="2561" applyFont="1" applyBorder="1">
      <alignment vertical="center"/>
    </xf>
    <xf numFmtId="0" fontId="182" fillId="0" borderId="0" xfId="2561" applyFont="1" applyBorder="1" applyAlignment="1">
      <alignment horizontal="left" vertical="top" wrapText="1"/>
    </xf>
    <xf numFmtId="41" fontId="182" fillId="0" borderId="0" xfId="2562" applyFont="1" applyBorder="1">
      <alignment vertical="center"/>
    </xf>
  </cellXfs>
  <cellStyles count="2566">
    <cellStyle name="&quot;" xfId="1"/>
    <cellStyle name="#,##0" xfId="2"/>
    <cellStyle name="$" xfId="3"/>
    <cellStyle name="$_0009김포공항LED교체공사(광일)" xfId="4"/>
    <cellStyle name="$_0011긴급전화기정산(99년형광일)" xfId="5"/>
    <cellStyle name="$_0011부산종합경기장전광판" xfId="6"/>
    <cellStyle name="$_db진흥" xfId="7"/>
    <cellStyle name="$_SE40" xfId="8"/>
    <cellStyle name="$_견적2" xfId="9"/>
    <cellStyle name="$_기아" xfId="10"/>
    <cellStyle name="(##.00)" xfId="11"/>
    <cellStyle name="(△콤마)" xfId="12"/>
    <cellStyle name="(1)" xfId="13"/>
    <cellStyle name="(백분율)" xfId="14"/>
    <cellStyle name="(콤마)" xfId="15"/>
    <cellStyle name="(표준)" xfId="16"/>
    <cellStyle name=";;;" xfId="17"/>
    <cellStyle name="??&amp;O?&amp;H?_x0008__x000f__x0007_?_x0007__x0001__x0001_" xfId="18"/>
    <cellStyle name="??&amp;O?&amp;H?_x0008_??_x0007__x0001__x0001_" xfId="19"/>
    <cellStyle name="??&amp;쏗?뷐9_x0008__x0011__x0007_?_x0007__x0001__x0001_" xfId="20"/>
    <cellStyle name="?W?_laroux" xfId="21"/>
    <cellStyle name="?曹%U?&amp;H?_x0008_?s_x000a__x0007__x0001__x0001_" xfId="22"/>
    <cellStyle name="?潮%뾁?둃u_x0008_??_x0007__x0001__x0001_" xfId="23"/>
    <cellStyle name="]_Sheet1_FY96" xfId="24"/>
    <cellStyle name="]_Sheet1_PRODUCT DETAIL_x0013_Comma [0]_Sheet1_Q1" xfId="25"/>
    <cellStyle name="_(동서부분뇨)내역서06-0429" xfId="26"/>
    <cellStyle name="_~MGsmvw" xfId="27"/>
    <cellStyle name="_☆일광설계용역(07(1).3.22경관,물건,공사비변경730억,구조물공삭제)!!!!" xfId="28"/>
    <cellStyle name="_0.실시설계-총괄" xfId="29"/>
    <cellStyle name="_0_발주설계서(최종-수식)" xfId="30"/>
    <cellStyle name="_0_발주설계서(최종-수식)_1) 신천금호강 종합개발 기본설계" xfId="31"/>
    <cellStyle name="_0_발주설계서(최종-수식)_2) 신천금호강 종합개발 동영상제작(변경최종)" xfId="32"/>
    <cellStyle name="_0_발주설계서(최종-수식)_3) 신천금호강 종합개발 산책로 실시설계(변경최종)" xfId="33"/>
    <cellStyle name="_0_발주설계서(최종-수식)_설계내역서(신천-금호강)" xfId="34"/>
    <cellStyle name="_0_발주설계서(최종-수식)_설계내역서(전체)" xfId="35"/>
    <cellStyle name="_0_발주설계서(최종-수식)_신천금호강 종합개발 기본설계  내역서(수정분)" xfId="36"/>
    <cellStyle name="_0_발주설계서(최종-수식)_신천금호강내역서(수정-보오링,사전재해및환경성제외,측량연장조정9(1).95억0726)" xfId="37"/>
    <cellStyle name="_0_발주설계서(최종-수식)_심사내역서" xfId="38"/>
    <cellStyle name="_00. 폐기물처리" xfId="39"/>
    <cellStyle name="_001_교통영향평가" xfId="40"/>
    <cellStyle name="_01 소하천내역서(동두천시)1차분+전체(계약용)" xfId="41"/>
    <cellStyle name="_01(1).산업단지개발계획" xfId="42"/>
    <cellStyle name="_01.산업단지개발계획" xfId="43"/>
    <cellStyle name="_01.차도1교자재및수량총괄집계" xfId="44"/>
    <cellStyle name="_01.차도1교자재및수량총괄집계_설계예" xfId="45"/>
    <cellStyle name="_01.차도1교자재및수량총괄집계_설계예_손골(1)취락 도로개설공사 실시설계용역내역서" xfId="46"/>
    <cellStyle name="_01.차도1교자재및수량총괄집계_손골(1)취락 도로개설공사 실시설계용역내역서" xfId="47"/>
    <cellStyle name="_01-배수지" xfId="48"/>
    <cellStyle name="_01-배수지_설계예" xfId="49"/>
    <cellStyle name="_01-배수지_설계예_손골(1)취락 도로개설공사 실시설계용역내역서" xfId="50"/>
    <cellStyle name="_01-배수지_손골(1)취락 도로개설공사 실시설계용역내역서" xfId="51"/>
    <cellStyle name="_02(1).지구단위계획" xfId="52"/>
    <cellStyle name="_02.지구단위계획" xfId="53"/>
    <cellStyle name="_02_토질조사(수정)" xfId="54"/>
    <cellStyle name="_021126_목포시청(총괄)" xfId="55"/>
    <cellStyle name="_02-가압장" xfId="56"/>
    <cellStyle name="_02-가압장_설계예" xfId="57"/>
    <cellStyle name="_02-가압장_설계예_손골(1)취락 도로개설공사 실시설계용역내역서" xfId="58"/>
    <cellStyle name="_02-가압장_손골(1)취락 도로개설공사 실시설계용역내역서" xfId="59"/>
    <cellStyle name="_02용역내역서060306" xfId="60"/>
    <cellStyle name="_02인천광역시내역서060519" xfId="61"/>
    <cellStyle name="_03" xfId="62"/>
    <cellStyle name="_03_기본및실시설계(수정)" xfId="63"/>
    <cellStyle name="_04_손배료(수정)" xfId="64"/>
    <cellStyle name="_050309 대한상공회의소 운영 1차 수정" xfId="65"/>
    <cellStyle name="_051216-Ucity 포털사이트-개발예산_이은실" xfId="66"/>
    <cellStyle name="_06(1).내역서(한강 가평삼회)" xfId="67"/>
    <cellStyle name="_071011 농업기술원-통합견적서" xfId="68"/>
    <cellStyle name="_09 군관리계획_적성-전산화내역서" xfId="69"/>
    <cellStyle name="_09 군관리계획_적성-전산화내역서(최종)" xfId="70"/>
    <cellStyle name="_09월소장단회의자료1" xfId="71"/>
    <cellStyle name="_09월소장단회의자료1_B-1,B-1-1노선변경실정보고" xfId="72"/>
    <cellStyle name="_09월소장단회의자료1_B-1,B-1-1노선변경실정보고_번암,산서하수처리장(처리장+관로+마을하수-1)" xfId="73"/>
    <cellStyle name="_09월소장단회의자료1_B-1,B-1-1노선변경실정보고_조천배수지 확장사업 내역서" xfId="74"/>
    <cellStyle name="_09월소장단회의자료1_B-1,B-1-1노선변경실정보고_진안지방상수도개발사업2-19(마을배수관로미포함)" xfId="75"/>
    <cellStyle name="_09월소장단회의자료1_B-1,B-1-1노선변경실정보고_진안지방상수도개발사업2-19(마을배수관로미포함)_고수,공음,신림마을하수도" xfId="76"/>
    <cellStyle name="_09월소장단회의자료1_B-1,B-1-1노선변경실정보고_진안지방상수도개발사업2-19(마을배수관로미포함)_고수,공음,신림마을하수도_조천배수지 확장사업 내역서" xfId="77"/>
    <cellStyle name="_09월소장단회의자료1_B-1,B-1-1노선변경실정보고_진안지방상수도개발사업2-19(마을배수관로미포함)_번암,산서하수처리장(처리장+관로+마을하수-1)" xfId="78"/>
    <cellStyle name="_09월소장단회의자료1_B-1,B-1-1노선변경실정보고_진안지방상수도개발사업2-19(마을배수관로미포함)_조천배수지 확장사업 내역서" xfId="79"/>
    <cellStyle name="_09월소장단회의자료1_번암,산서하수처리장(처리장+관로+마을하수-1)" xfId="80"/>
    <cellStyle name="_09월소장단회의자료1_조천배수지 확장사업 내역서" xfId="81"/>
    <cellStyle name="_09월소장단회의자료1_진안지방상수도개발사업2-19(마을배수관로미포함)" xfId="82"/>
    <cellStyle name="_09월소장단회의자료1_진안지방상수도개발사업2-19(마을배수관로미포함)_고수,공음,신림마을하수도" xfId="83"/>
    <cellStyle name="_09월소장단회의자료1_진안지방상수도개발사업2-19(마을배수관로미포함)_고수,공음,신림마을하수도_조천배수지 확장사업 내역서" xfId="84"/>
    <cellStyle name="_09월소장단회의자료1_진안지방상수도개발사업2-19(마을배수관로미포함)_번암,산서하수처리장(처리장+관로+마을하수-1)" xfId="85"/>
    <cellStyle name="_09월소장단회의자료1_진안지방상수도개발사업2-19(마을배수관로미포함)_조천배수지 확장사업 내역서" xfId="86"/>
    <cellStyle name="_09월소장단회의자료1_토공계획" xfId="87"/>
    <cellStyle name="_09월소장단회의자료1_토공계획_B-1,B-1-1노선변경실정보고" xfId="88"/>
    <cellStyle name="_09월소장단회의자료1_토공계획_B-1,B-1-1노선변경실정보고_번암,산서하수처리장(처리장+관로+마을하수-1)" xfId="89"/>
    <cellStyle name="_09월소장단회의자료1_토공계획_B-1,B-1-1노선변경실정보고_조천배수지 확장사업 내역서" xfId="90"/>
    <cellStyle name="_09월소장단회의자료1_토공계획_B-1,B-1-1노선변경실정보고_진안지방상수도개발사업2-19(마을배수관로미포함)" xfId="91"/>
    <cellStyle name="_09월소장단회의자료1_토공계획_B-1,B-1-1노선변경실정보고_진안지방상수도개발사업2-19(마을배수관로미포함)_고수,공음,신림마을하수도" xfId="92"/>
    <cellStyle name="_09월소장단회의자료1_토공계획_B-1,B-1-1노선변경실정보고_진안지방상수도개발사업2-19(마을배수관로미포함)_고수,공음,신림마을하수도_조천배수지 확장사업 내역서" xfId="93"/>
    <cellStyle name="_09월소장단회의자료1_토공계획_B-1,B-1-1노선변경실정보고_진안지방상수도개발사업2-19(마을배수관로미포함)_번암,산서하수처리장(처리장+관로+마을하수-1)" xfId="94"/>
    <cellStyle name="_09월소장단회의자료1_토공계획_B-1,B-1-1노선변경실정보고_진안지방상수도개발사업2-19(마을배수관로미포함)_조천배수지 확장사업 내역서" xfId="95"/>
    <cellStyle name="_09월소장단회의자료1_토공계획_구조물공사시공계획서" xfId="96"/>
    <cellStyle name="_09월소장단회의자료1_토공계획_구조물공사시공계획서_B-1,B-1-1노선변경실정보고" xfId="97"/>
    <cellStyle name="_09월소장단회의자료1_토공계획_구조물공사시공계획서_B-1,B-1-1노선변경실정보고_번암,산서하수처리장(처리장+관로+마을하수-1)" xfId="98"/>
    <cellStyle name="_09월소장단회의자료1_토공계획_구조물공사시공계획서_B-1,B-1-1노선변경실정보고_조천배수지 확장사업 내역서" xfId="99"/>
    <cellStyle name="_09월소장단회의자료1_토공계획_구조물공사시공계획서_B-1,B-1-1노선변경실정보고_진안지방상수도개발사업2-19(마을배수관로미포함)" xfId="100"/>
    <cellStyle name="_09월소장단회의자료1_토공계획_구조물공사시공계획서_B-1,B-1-1노선변경실정보고_진안지방상수도개발사업2-19(마을배수관로미포함)_고수,공음,신림마을하수도" xfId="101"/>
    <cellStyle name="_09월소장단회의자료1_토공계획_구조물공사시공계획서_B-1,B-1-1노선변경실정보고_진안지방상수도개발사업2-19(마을배수관로미포함)_고수,공음,신림마을하수도_조천배수지 확장사업 내역서" xfId="102"/>
    <cellStyle name="_09월소장단회의자료1_토공계획_구조물공사시공계획서_B-1,B-1-1노선변경실정보고_진안지방상수도개발사업2-19(마을배수관로미포함)_번암,산서하수처리장(처리장+관로+마을하수-1)" xfId="103"/>
    <cellStyle name="_09월소장단회의자료1_토공계획_구조물공사시공계획서_B-1,B-1-1노선변경실정보고_진안지방상수도개발사업2-19(마을배수관로미포함)_조천배수지 확장사업 내역서" xfId="104"/>
    <cellStyle name="_09월소장단회의자료1_토공계획_구조물공사시공계획서_번암,산서하수처리장(처리장+관로+마을하수-1)" xfId="105"/>
    <cellStyle name="_09월소장단회의자료1_토공계획_구조물공사시공계획서_조천배수지 확장사업 내역서" xfId="106"/>
    <cellStyle name="_09월소장단회의자료1_토공계획_구조물공사시공계획서_진안지방상수도개발사업2-19(마을배수관로미포함)" xfId="107"/>
    <cellStyle name="_09월소장단회의자료1_토공계획_구조물공사시공계획서_진안지방상수도개발사업2-19(마을배수관로미포함)_고수,공음,신림마을하수도" xfId="108"/>
    <cellStyle name="_09월소장단회의자료1_토공계획_구조물공사시공계획서_진안지방상수도개발사업2-19(마을배수관로미포함)_고수,공음,신림마을하수도_조천배수지 확장사업 내역서" xfId="109"/>
    <cellStyle name="_09월소장단회의자료1_토공계획_구조물공사시공계획서_진안지방상수도개발사업2-19(마을배수관로미포함)_번암,산서하수처리장(처리장+관로+마을하수-1)" xfId="110"/>
    <cellStyle name="_09월소장단회의자료1_토공계획_구조물공사시공계획서_진안지방상수도개발사업2-19(마을배수관로미포함)_조천배수지 확장사업 내역서" xfId="111"/>
    <cellStyle name="_09월소장단회의자료1_토공계획_번암,산서하수처리장(처리장+관로+마을하수-1)" xfId="112"/>
    <cellStyle name="_09월소장단회의자료1_토공계획_조천배수지 확장사업 내역서" xfId="113"/>
    <cellStyle name="_09월소장단회의자료1_토공계획_진안지방상수도개발사업2-19(마을배수관로미포함)" xfId="114"/>
    <cellStyle name="_09월소장단회의자료1_토공계획_진안지방상수도개발사업2-19(마을배수관로미포함)_고수,공음,신림마을하수도" xfId="115"/>
    <cellStyle name="_09월소장단회의자료1_토공계획_진안지방상수도개발사업2-19(마을배수관로미포함)_고수,공음,신림마을하수도_조천배수지 확장사업 내역서" xfId="116"/>
    <cellStyle name="_09월소장단회의자료1_토공계획_진안지방상수도개발사업2-19(마을배수관로미포함)_번암,산서하수처리장(처리장+관로+마을하수-1)" xfId="117"/>
    <cellStyle name="_09월소장단회의자료1_토공계획_진안지방상수도개발사업2-19(마을배수관로미포함)_조천배수지 확장사업 내역서" xfId="118"/>
    <cellStyle name="_09월소장단회의자료1_토공계획_토공사시공계획서" xfId="119"/>
    <cellStyle name="_09월소장단회의자료1_토공계획_토공사시공계획서(포)" xfId="120"/>
    <cellStyle name="_09월소장단회의자료1_토공계획_토공사시공계획서(포)_B-1,B-1-1노선변경실정보고" xfId="121"/>
    <cellStyle name="_09월소장단회의자료1_토공계획_토공사시공계획서(포)_B-1,B-1-1노선변경실정보고_번암,산서하수처리장(처리장+관로+마을하수-1)" xfId="122"/>
    <cellStyle name="_09월소장단회의자료1_토공계획_토공사시공계획서(포)_B-1,B-1-1노선변경실정보고_조천배수지 확장사업 내역서" xfId="123"/>
    <cellStyle name="_09월소장단회의자료1_토공계획_토공사시공계획서(포)_B-1,B-1-1노선변경실정보고_진안지방상수도개발사업2-19(마을배수관로미포함)" xfId="124"/>
    <cellStyle name="_09월소장단회의자료1_토공계획_토공사시공계획서(포)_B-1,B-1-1노선변경실정보고_진안지방상수도개발사업2-19(마을배수관로미포함)_고수,공음,신림마을하수도" xfId="125"/>
    <cellStyle name="_09월소장단회의자료1_토공계획_토공사시공계획서(포)_B-1,B-1-1노선변경실정보고_진안지방상수도개발사업2-19(마을배수관로미포함)_고수,공음,신림마을하수도_조천배수지 확장사업 내역서" xfId="126"/>
    <cellStyle name="_09월소장단회의자료1_토공계획_토공사시공계획서(포)_B-1,B-1-1노선변경실정보고_진안지방상수도개발사업2-19(마을배수관로미포함)_번암,산서하수처리장(처리장+관로+마을하수-1)" xfId="127"/>
    <cellStyle name="_09월소장단회의자료1_토공계획_토공사시공계획서(포)_B-1,B-1-1노선변경실정보고_진안지방상수도개발사업2-19(마을배수관로미포함)_조천배수지 확장사업 내역서" xfId="128"/>
    <cellStyle name="_09월소장단회의자료1_토공계획_토공사시공계획서(포)_번암,산서하수처리장(처리장+관로+마을하수-1)" xfId="129"/>
    <cellStyle name="_09월소장단회의자료1_토공계획_토공사시공계획서(포)_조천배수지 확장사업 내역서" xfId="130"/>
    <cellStyle name="_09월소장단회의자료1_토공계획_토공사시공계획서(포)_진안지방상수도개발사업2-19(마을배수관로미포함)" xfId="131"/>
    <cellStyle name="_09월소장단회의자료1_토공계획_토공사시공계획서(포)_진안지방상수도개발사업2-19(마을배수관로미포함)_고수,공음,신림마을하수도" xfId="132"/>
    <cellStyle name="_09월소장단회의자료1_토공계획_토공사시공계획서(포)_진안지방상수도개발사업2-19(마을배수관로미포함)_고수,공음,신림마을하수도_조천배수지 확장사업 내역서" xfId="133"/>
    <cellStyle name="_09월소장단회의자료1_토공계획_토공사시공계획서(포)_진안지방상수도개발사업2-19(마을배수관로미포함)_번암,산서하수처리장(처리장+관로+마을하수-1)" xfId="134"/>
    <cellStyle name="_09월소장단회의자료1_토공계획_토공사시공계획서(포)_진안지방상수도개발사업2-19(마을배수관로미포함)_조천배수지 확장사업 내역서" xfId="135"/>
    <cellStyle name="_09월소장단회의자료1_토공계획_토공사시공계획서_B-1,B-1-1노선변경실정보고" xfId="136"/>
    <cellStyle name="_09월소장단회의자료1_토공계획_토공사시공계획서_B-1,B-1-1노선변경실정보고_번암,산서하수처리장(처리장+관로+마을하수-1)" xfId="137"/>
    <cellStyle name="_09월소장단회의자료1_토공계획_토공사시공계획서_B-1,B-1-1노선변경실정보고_조천배수지 확장사업 내역서" xfId="138"/>
    <cellStyle name="_09월소장단회의자료1_토공계획_토공사시공계획서_B-1,B-1-1노선변경실정보고_진안지방상수도개발사업2-19(마을배수관로미포함)" xfId="139"/>
    <cellStyle name="_09월소장단회의자료1_토공계획_토공사시공계획서_B-1,B-1-1노선변경실정보고_진안지방상수도개발사업2-19(마을배수관로미포함)_고수,공음,신림마을하수도" xfId="140"/>
    <cellStyle name="_09월소장단회의자료1_토공계획_토공사시공계획서_B-1,B-1-1노선변경실정보고_진안지방상수도개발사업2-19(마을배수관로미포함)_고수,공음,신림마을하수도_조천배수지 확장사업 내역서" xfId="141"/>
    <cellStyle name="_09월소장단회의자료1_토공계획_토공사시공계획서_B-1,B-1-1노선변경실정보고_진안지방상수도개발사업2-19(마을배수관로미포함)_번암,산서하수처리장(처리장+관로+마을하수-1)" xfId="142"/>
    <cellStyle name="_09월소장단회의자료1_토공계획_토공사시공계획서_B-1,B-1-1노선변경실정보고_진안지방상수도개발사업2-19(마을배수관로미포함)_조천배수지 확장사업 내역서" xfId="143"/>
    <cellStyle name="_09월소장단회의자료1_토공계획_토공사시공계획서_번암,산서하수처리장(처리장+관로+마을하수-1)" xfId="144"/>
    <cellStyle name="_09월소장단회의자료1_토공계획_토공사시공계획서_조천배수지 확장사업 내역서" xfId="145"/>
    <cellStyle name="_09월소장단회의자료1_토공계획_토공사시공계획서_진안지방상수도개발사업2-19(마을배수관로미포함)" xfId="146"/>
    <cellStyle name="_09월소장단회의자료1_토공계획_토공사시공계획서_진안지방상수도개발사업2-19(마을배수관로미포함)_고수,공음,신림마을하수도" xfId="147"/>
    <cellStyle name="_09월소장단회의자료1_토공계획_토공사시공계획서_진안지방상수도개발사업2-19(마을배수관로미포함)_고수,공음,신림마을하수도_조천배수지 확장사업 내역서" xfId="148"/>
    <cellStyle name="_09월소장단회의자료1_토공계획_토공사시공계획서_진안지방상수도개발사업2-19(마을배수관로미포함)_번암,산서하수처리장(처리장+관로+마을하수-1)" xfId="149"/>
    <cellStyle name="_09월소장단회의자료1_토공계획_토공사시공계획서_진안지방상수도개발사업2-19(마을배수관로미포함)_조천배수지 확장사업 내역서" xfId="150"/>
    <cellStyle name="_09월소장단회의자료1_토공시공계획서(효)" xfId="151"/>
    <cellStyle name="_09월소장단회의자료1_토공시공계획서(효)_B-1,B-1-1노선변경실정보고" xfId="152"/>
    <cellStyle name="_09월소장단회의자료1_토공시공계획서(효)_B-1,B-1-1노선변경실정보고_번암,산서하수처리장(처리장+관로+마을하수-1)" xfId="153"/>
    <cellStyle name="_09월소장단회의자료1_토공시공계획서(효)_B-1,B-1-1노선변경실정보고_조천배수지 확장사업 내역서" xfId="154"/>
    <cellStyle name="_09월소장단회의자료1_토공시공계획서(효)_B-1,B-1-1노선변경실정보고_진안지방상수도개발사업2-19(마을배수관로미포함)" xfId="155"/>
    <cellStyle name="_09월소장단회의자료1_토공시공계획서(효)_B-1,B-1-1노선변경실정보고_진안지방상수도개발사업2-19(마을배수관로미포함)_고수,공음,신림마을하수도" xfId="156"/>
    <cellStyle name="_09월소장단회의자료1_토공시공계획서(효)_B-1,B-1-1노선변경실정보고_진안지방상수도개발사업2-19(마을배수관로미포함)_고수,공음,신림마을하수도_조천배수지 확장사업 내역서" xfId="157"/>
    <cellStyle name="_09월소장단회의자료1_토공시공계획서(효)_B-1,B-1-1노선변경실정보고_진안지방상수도개발사업2-19(마을배수관로미포함)_번암,산서하수처리장(처리장+관로+마을하수-1)" xfId="158"/>
    <cellStyle name="_09월소장단회의자료1_토공시공계획서(효)_B-1,B-1-1노선변경실정보고_진안지방상수도개발사업2-19(마을배수관로미포함)_조천배수지 확장사업 내역서" xfId="159"/>
    <cellStyle name="_09월소장단회의자료1_토공시공계획서(효)_구조물공사시공계획서" xfId="160"/>
    <cellStyle name="_09월소장단회의자료1_토공시공계획서(효)_구조물공사시공계획서_B-1,B-1-1노선변경실정보고" xfId="161"/>
    <cellStyle name="_09월소장단회의자료1_토공시공계획서(효)_구조물공사시공계획서_B-1,B-1-1노선변경실정보고_번암,산서하수처리장(처리장+관로+마을하수-1)" xfId="162"/>
    <cellStyle name="_09월소장단회의자료1_토공시공계획서(효)_구조물공사시공계획서_B-1,B-1-1노선변경실정보고_조천배수지 확장사업 내역서" xfId="163"/>
    <cellStyle name="_09월소장단회의자료1_토공시공계획서(효)_구조물공사시공계획서_B-1,B-1-1노선변경실정보고_진안지방상수도개발사업2-19(마을배수관로미포함)" xfId="164"/>
    <cellStyle name="_09월소장단회의자료1_토공시공계획서(효)_구조물공사시공계획서_B-1,B-1-1노선변경실정보고_진안지방상수도개발사업2-19(마을배수관로미포함)_고수,공음,신림마을하수도" xfId="165"/>
    <cellStyle name="_09월소장단회의자료1_토공시공계획서(효)_구조물공사시공계획서_B-1,B-1-1노선변경실정보고_진안지방상수도개발사업2-19(마을배수관로미포함)_고수,공음,신림마을하수도_조천배수지 확장사업 내역서" xfId="166"/>
    <cellStyle name="_09월소장단회의자료1_토공시공계획서(효)_구조물공사시공계획서_B-1,B-1-1노선변경실정보고_진안지방상수도개발사업2-19(마을배수관로미포함)_번암,산서하수처리장(처리장+관로+마을하수-1)" xfId="167"/>
    <cellStyle name="_09월소장단회의자료1_토공시공계획서(효)_구조물공사시공계획서_B-1,B-1-1노선변경실정보고_진안지방상수도개발사업2-19(마을배수관로미포함)_조천배수지 확장사업 내역서" xfId="168"/>
    <cellStyle name="_09월소장단회의자료1_토공시공계획서(효)_구조물공사시공계획서_번암,산서하수처리장(처리장+관로+마을하수-1)" xfId="169"/>
    <cellStyle name="_09월소장단회의자료1_토공시공계획서(효)_구조물공사시공계획서_조천배수지 확장사업 내역서" xfId="170"/>
    <cellStyle name="_09월소장단회의자료1_토공시공계획서(효)_구조물공사시공계획서_진안지방상수도개발사업2-19(마을배수관로미포함)" xfId="171"/>
    <cellStyle name="_09월소장단회의자료1_토공시공계획서(효)_구조물공사시공계획서_진안지방상수도개발사업2-19(마을배수관로미포함)_고수,공음,신림마을하수도" xfId="172"/>
    <cellStyle name="_09월소장단회의자료1_토공시공계획서(효)_구조물공사시공계획서_진안지방상수도개발사업2-19(마을배수관로미포함)_고수,공음,신림마을하수도_조천배수지 확장사업 내역서" xfId="173"/>
    <cellStyle name="_09월소장단회의자료1_토공시공계획서(효)_구조물공사시공계획서_진안지방상수도개발사업2-19(마을배수관로미포함)_번암,산서하수처리장(처리장+관로+마을하수-1)" xfId="174"/>
    <cellStyle name="_09월소장단회의자료1_토공시공계획서(효)_구조물공사시공계획서_진안지방상수도개발사업2-19(마을배수관로미포함)_조천배수지 확장사업 내역서" xfId="175"/>
    <cellStyle name="_09월소장단회의자료1_토공시공계획서(효)_번암,산서하수처리장(처리장+관로+마을하수-1)" xfId="176"/>
    <cellStyle name="_09월소장단회의자료1_토공시공계획서(효)_조천배수지 확장사업 내역서" xfId="177"/>
    <cellStyle name="_09월소장단회의자료1_토공시공계획서(효)_진안지방상수도개발사업2-19(마을배수관로미포함)" xfId="178"/>
    <cellStyle name="_09월소장단회의자료1_토공시공계획서(효)_진안지방상수도개발사업2-19(마을배수관로미포함)_고수,공음,신림마을하수도" xfId="179"/>
    <cellStyle name="_09월소장단회의자료1_토공시공계획서(효)_진안지방상수도개발사업2-19(마을배수관로미포함)_고수,공음,신림마을하수도_조천배수지 확장사업 내역서" xfId="180"/>
    <cellStyle name="_09월소장단회의자료1_토공시공계획서(효)_진안지방상수도개발사업2-19(마을배수관로미포함)_번암,산서하수처리장(처리장+관로+마을하수-1)" xfId="181"/>
    <cellStyle name="_09월소장단회의자료1_토공시공계획서(효)_진안지방상수도개발사업2-19(마을배수관로미포함)_조천배수지 확장사업 내역서" xfId="182"/>
    <cellStyle name="_09월소장단회의자료1_토공시공계획서(효)_토공사시공계획서" xfId="183"/>
    <cellStyle name="_09월소장단회의자료1_토공시공계획서(효)_토공사시공계획서(포)" xfId="184"/>
    <cellStyle name="_09월소장단회의자료1_토공시공계획서(효)_토공사시공계획서(포)_B-1,B-1-1노선변경실정보고" xfId="185"/>
    <cellStyle name="_09월소장단회의자료1_토공시공계획서(효)_토공사시공계획서(포)_B-1,B-1-1노선변경실정보고_번암,산서하수처리장(처리장+관로+마을하수-1)" xfId="186"/>
    <cellStyle name="_09월소장단회의자료1_토공시공계획서(효)_토공사시공계획서(포)_B-1,B-1-1노선변경실정보고_조천배수지 확장사업 내역서" xfId="187"/>
    <cellStyle name="_09월소장단회의자료1_토공시공계획서(효)_토공사시공계획서(포)_B-1,B-1-1노선변경실정보고_진안지방상수도개발사업2-19(마을배수관로미포함)" xfId="188"/>
    <cellStyle name="_09월소장단회의자료1_토공시공계획서(효)_토공사시공계획서(포)_B-1,B-1-1노선변경실정보고_진안지방상수도개발사업2-19(마을배수관로미포함)_고수,공음,신림마을하수도" xfId="189"/>
    <cellStyle name="_09월소장단회의자료1_토공시공계획서(효)_토공사시공계획서(포)_B-1,B-1-1노선변경실정보고_진안지방상수도개발사업2-19(마을배수관로미포함)_고수,공음,신림마을하수도_조천배수지 확장사업 내역서" xfId="190"/>
    <cellStyle name="_09월소장단회의자료1_토공시공계획서(효)_토공사시공계획서(포)_B-1,B-1-1노선변경실정보고_진안지방상수도개발사업2-19(마을배수관로미포함)_번암,산서하수처리장(처리장+관로+마을하수-1)" xfId="191"/>
    <cellStyle name="_09월소장단회의자료1_토공시공계획서(효)_토공사시공계획서(포)_B-1,B-1-1노선변경실정보고_진안지방상수도개발사업2-19(마을배수관로미포함)_조천배수지 확장사업 내역서" xfId="192"/>
    <cellStyle name="_09월소장단회의자료1_토공시공계획서(효)_토공사시공계획서(포)_번암,산서하수처리장(처리장+관로+마을하수-1)" xfId="193"/>
    <cellStyle name="_09월소장단회의자료1_토공시공계획서(효)_토공사시공계획서(포)_조천배수지 확장사업 내역서" xfId="194"/>
    <cellStyle name="_09월소장단회의자료1_토공시공계획서(효)_토공사시공계획서(포)_진안지방상수도개발사업2-19(마을배수관로미포함)" xfId="195"/>
    <cellStyle name="_09월소장단회의자료1_토공시공계획서(효)_토공사시공계획서(포)_진안지방상수도개발사업2-19(마을배수관로미포함)_고수,공음,신림마을하수도" xfId="196"/>
    <cellStyle name="_09월소장단회의자료1_토공시공계획서(효)_토공사시공계획서(포)_진안지방상수도개발사업2-19(마을배수관로미포함)_고수,공음,신림마을하수도_조천배수지 확장사업 내역서" xfId="197"/>
    <cellStyle name="_09월소장단회의자료1_토공시공계획서(효)_토공사시공계획서(포)_진안지방상수도개발사업2-19(마을배수관로미포함)_번암,산서하수처리장(처리장+관로+마을하수-1)" xfId="198"/>
    <cellStyle name="_09월소장단회의자료1_토공시공계획서(효)_토공사시공계획서(포)_진안지방상수도개발사업2-19(마을배수관로미포함)_조천배수지 확장사업 내역서" xfId="199"/>
    <cellStyle name="_09월소장단회의자료1_토공시공계획서(효)_토공사시공계획서_B-1,B-1-1노선변경실정보고" xfId="200"/>
    <cellStyle name="_09월소장단회의자료1_토공시공계획서(효)_토공사시공계획서_B-1,B-1-1노선변경실정보고_번암,산서하수처리장(처리장+관로+마을하수-1)" xfId="201"/>
    <cellStyle name="_09월소장단회의자료1_토공시공계획서(효)_토공사시공계획서_B-1,B-1-1노선변경실정보고_조천배수지 확장사업 내역서" xfId="202"/>
    <cellStyle name="_09월소장단회의자료1_토공시공계획서(효)_토공사시공계획서_B-1,B-1-1노선변경실정보고_진안지방상수도개발사업2-19(마을배수관로미포함)" xfId="203"/>
    <cellStyle name="_09월소장단회의자료1_토공시공계획서(효)_토공사시공계획서_B-1,B-1-1노선변경실정보고_진안지방상수도개발사업2-19(마을배수관로미포함)_고수,공음,신림마을하수도" xfId="204"/>
    <cellStyle name="_09월소장단회의자료1_토공시공계획서(효)_토공사시공계획서_B-1,B-1-1노선변경실정보고_진안지방상수도개발사업2-19(마을배수관로미포함)_고수,공음,신림마을하수도_조천배수지 확장사업 내역서" xfId="205"/>
    <cellStyle name="_09월소장단회의자료1_토공시공계획서(효)_토공사시공계획서_B-1,B-1-1노선변경실정보고_진안지방상수도개발사업2-19(마을배수관로미포함)_번암,산서하수처리장(처리장+관로+마을하수-1)" xfId="206"/>
    <cellStyle name="_09월소장단회의자료1_토공시공계획서(효)_토공사시공계획서_B-1,B-1-1노선변경실정보고_진안지방상수도개발사업2-19(마을배수관로미포함)_조천배수지 확장사업 내역서" xfId="207"/>
    <cellStyle name="_09월소장단회의자료1_토공시공계획서(효)_토공사시공계획서_번암,산서하수처리장(처리장+관로+마을하수-1)" xfId="208"/>
    <cellStyle name="_09월소장단회의자료1_토공시공계획서(효)_토공사시공계획서_조천배수지 확장사업 내역서" xfId="209"/>
    <cellStyle name="_09월소장단회의자료1_토공시공계획서(효)_토공사시공계획서_진안지방상수도개발사업2-19(마을배수관로미포함)" xfId="210"/>
    <cellStyle name="_09월소장단회의자료1_토공시공계획서(효)_토공사시공계획서_진안지방상수도개발사업2-19(마을배수관로미포함)_고수,공음,신림마을하수도" xfId="211"/>
    <cellStyle name="_09월소장단회의자료1_토공시공계획서(효)_토공사시공계획서_진안지방상수도개발사업2-19(마을배수관로미포함)_고수,공음,신림마을하수도_조천배수지 확장사업 내역서" xfId="212"/>
    <cellStyle name="_09월소장단회의자료1_토공시공계획서(효)_토공사시공계획서_진안지방상수도개발사업2-19(마을배수관로미포함)_번암,산서하수처리장(처리장+관로+마을하수-1)" xfId="213"/>
    <cellStyle name="_09월소장단회의자료1_토공시공계획서(효)_토공사시공계획서_진안지방상수도개발사업2-19(마을배수관로미포함)_조천배수지 확장사업 내역서" xfId="214"/>
    <cellStyle name="_1.0설계내역서(전체-최종)" xfId="215"/>
    <cellStyle name="_1_기본계획0510-수정" xfId="216"/>
    <cellStyle name="_1_토지및권리조사" xfId="217"/>
    <cellStyle name="_1000억(공사비)기본및실시설계-1" xfId="218"/>
    <cellStyle name="_11111설계내역서(부곡동노후관교체낙찰율적용)" xfId="219"/>
    <cellStyle name="_1안(Turnkey)_030127" xfId="220"/>
    <cellStyle name="_2.내역서" xfId="221"/>
    <cellStyle name="_2_BP및PM" xfId="222"/>
    <cellStyle name="_2_BusinessPlan수립" xfId="223"/>
    <cellStyle name="_2001년1월소장단회의REV2" xfId="224"/>
    <cellStyle name="_2001년1월소장단회의REV2_B-1,B-1-1노선변경실정보고" xfId="225"/>
    <cellStyle name="_2001년1월소장단회의REV2_B-1,B-1-1노선변경실정보고_번암,산서하수처리장(처리장+관로+마을하수-1)" xfId="226"/>
    <cellStyle name="_2001년1월소장단회의REV2_B-1,B-1-1노선변경실정보고_조천배수지 확장사업 내역서" xfId="227"/>
    <cellStyle name="_2001년1월소장단회의REV2_B-1,B-1-1노선변경실정보고_진안지방상수도개발사업2-19(마을배수관로미포함)" xfId="228"/>
    <cellStyle name="_2001년1월소장단회의REV2_B-1,B-1-1노선변경실정보고_진안지방상수도개발사업2-19(마을배수관로미포함)_고수,공음,신림마을하수도" xfId="229"/>
    <cellStyle name="_2001년1월소장단회의REV2_B-1,B-1-1노선변경실정보고_진안지방상수도개발사업2-19(마을배수관로미포함)_고수,공음,신림마을하수도_조천배수지 확장사업 내역서" xfId="230"/>
    <cellStyle name="_2001년1월소장단회의REV2_B-1,B-1-1노선변경실정보고_진안지방상수도개발사업2-19(마을배수관로미포함)_번암,산서하수처리장(처리장+관로+마을하수-1)" xfId="231"/>
    <cellStyle name="_2001년1월소장단회의REV2_B-1,B-1-1노선변경실정보고_진안지방상수도개발사업2-19(마을배수관로미포함)_조천배수지 확장사업 내역서" xfId="232"/>
    <cellStyle name="_2001년1월소장단회의REV2_번암,산서하수처리장(처리장+관로+마을하수-1)" xfId="233"/>
    <cellStyle name="_2001년1월소장단회의REV2_조천배수지 확장사업 내역서" xfId="234"/>
    <cellStyle name="_2001년1월소장단회의REV2_진안지방상수도개발사업2-19(마을배수관로미포함)" xfId="235"/>
    <cellStyle name="_2001년1월소장단회의REV2_진안지방상수도개발사업2-19(마을배수관로미포함)_고수,공음,신림마을하수도" xfId="236"/>
    <cellStyle name="_2001년1월소장단회의REV2_진안지방상수도개발사업2-19(마을배수관로미포함)_고수,공음,신림마을하수도_조천배수지 확장사업 내역서" xfId="237"/>
    <cellStyle name="_2001년1월소장단회의REV2_진안지방상수도개발사업2-19(마을배수관로미포함)_번암,산서하수처리장(처리장+관로+마을하수-1)" xfId="238"/>
    <cellStyle name="_2001년1월소장단회의REV2_진안지방상수도개발사업2-19(마을배수관로미포함)_조천배수지 확장사업 내역서" xfId="239"/>
    <cellStyle name="_2001년1월소장단회의REV2_토공계획" xfId="240"/>
    <cellStyle name="_2001년1월소장단회의REV2_토공계획_B-1,B-1-1노선변경실정보고" xfId="241"/>
    <cellStyle name="_2001년1월소장단회의REV2_토공계획_B-1,B-1-1노선변경실정보고_번암,산서하수처리장(처리장+관로+마을하수-1)" xfId="242"/>
    <cellStyle name="_2001년1월소장단회의REV2_토공계획_B-1,B-1-1노선변경실정보고_조천배수지 확장사업 내역서" xfId="243"/>
    <cellStyle name="_2001년1월소장단회의REV2_토공계획_B-1,B-1-1노선변경실정보고_진안지방상수도개발사업2-19(마을배수관로미포함)" xfId="244"/>
    <cellStyle name="_2001년1월소장단회의REV2_토공계획_B-1,B-1-1노선변경실정보고_진안지방상수도개발사업2-19(마을배수관로미포함)_고수,공음,신림마을하수도" xfId="245"/>
    <cellStyle name="_2001년1월소장단회의REV2_토공계획_B-1,B-1-1노선변경실정보고_진안지방상수도개발사업2-19(마을배수관로미포함)_고수,공음,신림마을하수도_조천배수지 확장사업 내역서" xfId="246"/>
    <cellStyle name="_2001년1월소장단회의REV2_토공계획_B-1,B-1-1노선변경실정보고_진안지방상수도개발사업2-19(마을배수관로미포함)_번암,산서하수처리장(처리장+관로+마을하수-1)" xfId="247"/>
    <cellStyle name="_2001년1월소장단회의REV2_토공계획_B-1,B-1-1노선변경실정보고_진안지방상수도개발사업2-19(마을배수관로미포함)_조천배수지 확장사업 내역서" xfId="248"/>
    <cellStyle name="_2001년1월소장단회의REV2_토공계획_구조물공사시공계획서" xfId="249"/>
    <cellStyle name="_2001년1월소장단회의REV2_토공계획_구조물공사시공계획서_B-1,B-1-1노선변경실정보고" xfId="250"/>
    <cellStyle name="_2001년1월소장단회의REV2_토공계획_구조물공사시공계획서_B-1,B-1-1노선변경실정보고_번암,산서하수처리장(처리장+관로+마을하수-1)" xfId="251"/>
    <cellStyle name="_2001년1월소장단회의REV2_토공계획_구조물공사시공계획서_B-1,B-1-1노선변경실정보고_조천배수지 확장사업 내역서" xfId="252"/>
    <cellStyle name="_2001년1월소장단회의REV2_토공계획_구조물공사시공계획서_B-1,B-1-1노선변경실정보고_진안지방상수도개발사업2-19(마을배수관로미포함)" xfId="253"/>
    <cellStyle name="_2001년1월소장단회의REV2_토공계획_구조물공사시공계획서_B-1,B-1-1노선변경실정보고_진안지방상수도개발사업2-19(마을배수관로미포함)_고수,공음,신림마을하수도" xfId="254"/>
    <cellStyle name="_2001년1월소장단회의REV2_토공계획_구조물공사시공계획서_B-1,B-1-1노선변경실정보고_진안지방상수도개발사업2-19(마을배수관로미포함)_고수,공음,신림마을하수도_조천배수지 확장사업 내역서" xfId="255"/>
    <cellStyle name="_2001년1월소장단회의REV2_토공계획_구조물공사시공계획서_B-1,B-1-1노선변경실정보고_진안지방상수도개발사업2-19(마을배수관로미포함)_번암,산서하수처리장(처리장+관로+마을하수-1)" xfId="256"/>
    <cellStyle name="_2001년1월소장단회의REV2_토공계획_구조물공사시공계획서_B-1,B-1-1노선변경실정보고_진안지방상수도개발사업2-19(마을배수관로미포함)_조천배수지 확장사업 내역서" xfId="257"/>
    <cellStyle name="_2001년1월소장단회의REV2_토공계획_구조물공사시공계획서_번암,산서하수처리장(처리장+관로+마을하수-1)" xfId="258"/>
    <cellStyle name="_2001년1월소장단회의REV2_토공계획_구조물공사시공계획서_조천배수지 확장사업 내역서" xfId="259"/>
    <cellStyle name="_2001년1월소장단회의REV2_토공계획_구조물공사시공계획서_진안지방상수도개발사업2-19(마을배수관로미포함)" xfId="260"/>
    <cellStyle name="_2001년1월소장단회의REV2_토공계획_구조물공사시공계획서_진안지방상수도개발사업2-19(마을배수관로미포함)_고수,공음,신림마을하수도" xfId="261"/>
    <cellStyle name="_2001년1월소장단회의REV2_토공계획_구조물공사시공계획서_진안지방상수도개발사업2-19(마을배수관로미포함)_고수,공음,신림마을하수도_조천배수지 확장사업 내역서" xfId="262"/>
    <cellStyle name="_2001년1월소장단회의REV2_토공계획_구조물공사시공계획서_진안지방상수도개발사업2-19(마을배수관로미포함)_번암,산서하수처리장(처리장+관로+마을하수-1)" xfId="263"/>
    <cellStyle name="_2001년1월소장단회의REV2_토공계획_구조물공사시공계획서_진안지방상수도개발사업2-19(마을배수관로미포함)_조천배수지 확장사업 내역서" xfId="264"/>
    <cellStyle name="_2001년1월소장단회의REV2_토공계획_번암,산서하수처리장(처리장+관로+마을하수-1)" xfId="265"/>
    <cellStyle name="_2001년1월소장단회의REV2_토공계획_조천배수지 확장사업 내역서" xfId="266"/>
    <cellStyle name="_2001년1월소장단회의REV2_토공계획_진안지방상수도개발사업2-19(마을배수관로미포함)" xfId="267"/>
    <cellStyle name="_2001년1월소장단회의REV2_토공계획_진안지방상수도개발사업2-19(마을배수관로미포함)_고수,공음,신림마을하수도" xfId="268"/>
    <cellStyle name="_2001년1월소장단회의REV2_토공계획_진안지방상수도개발사업2-19(마을배수관로미포함)_고수,공음,신림마을하수도_조천배수지 확장사업 내역서" xfId="269"/>
    <cellStyle name="_2001년1월소장단회의REV2_토공계획_진안지방상수도개발사업2-19(마을배수관로미포함)_번암,산서하수처리장(처리장+관로+마을하수-1)" xfId="270"/>
    <cellStyle name="_2001년1월소장단회의REV2_토공계획_진안지방상수도개발사업2-19(마을배수관로미포함)_조천배수지 확장사업 내역서" xfId="271"/>
    <cellStyle name="_2001년1월소장단회의REV2_토공계획_토공사시공계획서" xfId="272"/>
    <cellStyle name="_2001년1월소장단회의REV2_토공계획_토공사시공계획서(포)" xfId="273"/>
    <cellStyle name="_2001년1월소장단회의REV2_토공계획_토공사시공계획서(포)_B-1,B-1-1노선변경실정보고" xfId="274"/>
    <cellStyle name="_2001년1월소장단회의REV2_토공계획_토공사시공계획서(포)_B-1,B-1-1노선변경실정보고_번암,산서하수처리장(처리장+관로+마을하수-1)" xfId="275"/>
    <cellStyle name="_2001년1월소장단회의REV2_토공계획_토공사시공계획서(포)_B-1,B-1-1노선변경실정보고_조천배수지 확장사업 내역서" xfId="276"/>
    <cellStyle name="_2001년1월소장단회의REV2_토공계획_토공사시공계획서(포)_B-1,B-1-1노선변경실정보고_진안지방상수도개발사업2-19(마을배수관로미포함)" xfId="277"/>
    <cellStyle name="_2001년1월소장단회의REV2_토공계획_토공사시공계획서(포)_B-1,B-1-1노선변경실정보고_진안지방상수도개발사업2-19(마을배수관로미포함)_고수,공음,신림마을하수도" xfId="278"/>
    <cellStyle name="_2001년1월소장단회의REV2_토공계획_토공사시공계획서(포)_B-1,B-1-1노선변경실정보고_진안지방상수도개발사업2-19(마을배수관로미포함)_고수,공음,신림마을하수도_조천배수지 확장사업 내역서" xfId="279"/>
    <cellStyle name="_2001년1월소장단회의REV2_토공계획_토공사시공계획서(포)_B-1,B-1-1노선변경실정보고_진안지방상수도개발사업2-19(마을배수관로미포함)_번암,산서하수처리장(처리장+관로+마을하수-1)" xfId="280"/>
    <cellStyle name="_2001년1월소장단회의REV2_토공계획_토공사시공계획서(포)_B-1,B-1-1노선변경실정보고_진안지방상수도개발사업2-19(마을배수관로미포함)_조천배수지 확장사업 내역서" xfId="281"/>
    <cellStyle name="_2001년1월소장단회의REV2_토공계획_토공사시공계획서(포)_번암,산서하수처리장(처리장+관로+마을하수-1)" xfId="282"/>
    <cellStyle name="_2001년1월소장단회의REV2_토공계획_토공사시공계획서(포)_조천배수지 확장사업 내역서" xfId="283"/>
    <cellStyle name="_2001년1월소장단회의REV2_토공계획_토공사시공계획서(포)_진안지방상수도개발사업2-19(마을배수관로미포함)" xfId="284"/>
    <cellStyle name="_2001년1월소장단회의REV2_토공계획_토공사시공계획서(포)_진안지방상수도개발사업2-19(마을배수관로미포함)_고수,공음,신림마을하수도" xfId="285"/>
    <cellStyle name="_2001년1월소장단회의REV2_토공계획_토공사시공계획서(포)_진안지방상수도개발사업2-19(마을배수관로미포함)_고수,공음,신림마을하수도_조천배수지 확장사업 내역서" xfId="286"/>
    <cellStyle name="_2001년1월소장단회의REV2_토공계획_토공사시공계획서(포)_진안지방상수도개발사업2-19(마을배수관로미포함)_번암,산서하수처리장(처리장+관로+마을하수-1)" xfId="287"/>
    <cellStyle name="_2001년1월소장단회의REV2_토공계획_토공사시공계획서(포)_진안지방상수도개발사업2-19(마을배수관로미포함)_조천배수지 확장사업 내역서" xfId="288"/>
    <cellStyle name="_2001년1월소장단회의REV2_토공계획_토공사시공계획서_B-1,B-1-1노선변경실정보고" xfId="289"/>
    <cellStyle name="_2001년1월소장단회의REV2_토공계획_토공사시공계획서_B-1,B-1-1노선변경실정보고_번암,산서하수처리장(처리장+관로+마을하수-1)" xfId="290"/>
    <cellStyle name="_2001년1월소장단회의REV2_토공계획_토공사시공계획서_B-1,B-1-1노선변경실정보고_조천배수지 확장사업 내역서" xfId="291"/>
    <cellStyle name="_2001년1월소장단회의REV2_토공계획_토공사시공계획서_B-1,B-1-1노선변경실정보고_진안지방상수도개발사업2-19(마을배수관로미포함)" xfId="292"/>
    <cellStyle name="_2001년1월소장단회의REV2_토공계획_토공사시공계획서_B-1,B-1-1노선변경실정보고_진안지방상수도개발사업2-19(마을배수관로미포함)_고수,공음,신림마을하수도" xfId="293"/>
    <cellStyle name="_2001년1월소장단회의REV2_토공계획_토공사시공계획서_B-1,B-1-1노선변경실정보고_진안지방상수도개발사업2-19(마을배수관로미포함)_고수,공음,신림마을하수도_조천배수지 확장사업 내역서" xfId="294"/>
    <cellStyle name="_2001년1월소장단회의REV2_토공계획_토공사시공계획서_B-1,B-1-1노선변경실정보고_진안지방상수도개발사업2-19(마을배수관로미포함)_번암,산서하수처리장(처리장+관로+마을하수-1)" xfId="295"/>
    <cellStyle name="_2001년1월소장단회의REV2_토공계획_토공사시공계획서_B-1,B-1-1노선변경실정보고_진안지방상수도개발사업2-19(마을배수관로미포함)_조천배수지 확장사업 내역서" xfId="296"/>
    <cellStyle name="_2001년1월소장단회의REV2_토공계획_토공사시공계획서_번암,산서하수처리장(처리장+관로+마을하수-1)" xfId="297"/>
    <cellStyle name="_2001년1월소장단회의REV2_토공계획_토공사시공계획서_조천배수지 확장사업 내역서" xfId="298"/>
    <cellStyle name="_2001년1월소장단회의REV2_토공계획_토공사시공계획서_진안지방상수도개발사업2-19(마을배수관로미포함)" xfId="299"/>
    <cellStyle name="_2001년1월소장단회의REV2_토공계획_토공사시공계획서_진안지방상수도개발사업2-19(마을배수관로미포함)_고수,공음,신림마을하수도" xfId="300"/>
    <cellStyle name="_2001년1월소장단회의REV2_토공계획_토공사시공계획서_진안지방상수도개발사업2-19(마을배수관로미포함)_고수,공음,신림마을하수도_조천배수지 확장사업 내역서" xfId="301"/>
    <cellStyle name="_2001년1월소장단회의REV2_토공계획_토공사시공계획서_진안지방상수도개발사업2-19(마을배수관로미포함)_번암,산서하수처리장(처리장+관로+마을하수-1)" xfId="302"/>
    <cellStyle name="_2001년1월소장단회의REV2_토공계획_토공사시공계획서_진안지방상수도개발사업2-19(마을배수관로미포함)_조천배수지 확장사업 내역서" xfId="303"/>
    <cellStyle name="_2001년1월소장단회의REV2_토공시공계획서(효)" xfId="304"/>
    <cellStyle name="_2001년1월소장단회의REV2_토공시공계획서(효)_B-1,B-1-1노선변경실정보고" xfId="305"/>
    <cellStyle name="_2001년1월소장단회의REV2_토공시공계획서(효)_B-1,B-1-1노선변경실정보고_번암,산서하수처리장(처리장+관로+마을하수-1)" xfId="306"/>
    <cellStyle name="_2001년1월소장단회의REV2_토공시공계획서(효)_B-1,B-1-1노선변경실정보고_조천배수지 확장사업 내역서" xfId="307"/>
    <cellStyle name="_2001년1월소장단회의REV2_토공시공계획서(효)_B-1,B-1-1노선변경실정보고_진안지방상수도개발사업2-19(마을배수관로미포함)" xfId="308"/>
    <cellStyle name="_2001년1월소장단회의REV2_토공시공계획서(효)_B-1,B-1-1노선변경실정보고_진안지방상수도개발사업2-19(마을배수관로미포함)_고수,공음,신림마을하수도" xfId="309"/>
    <cellStyle name="_2001년1월소장단회의REV2_토공시공계획서(효)_B-1,B-1-1노선변경실정보고_진안지방상수도개발사업2-19(마을배수관로미포함)_고수,공음,신림마을하수도_조천배수지 확장사업 내역서" xfId="310"/>
    <cellStyle name="_2001년1월소장단회의REV2_토공시공계획서(효)_B-1,B-1-1노선변경실정보고_진안지방상수도개발사업2-19(마을배수관로미포함)_번암,산서하수처리장(처리장+관로+마을하수-1)" xfId="311"/>
    <cellStyle name="_2001년1월소장단회의REV2_토공시공계획서(효)_B-1,B-1-1노선변경실정보고_진안지방상수도개발사업2-19(마을배수관로미포함)_조천배수지 확장사업 내역서" xfId="312"/>
    <cellStyle name="_2001년1월소장단회의REV2_토공시공계획서(효)_구조물공사시공계획서" xfId="313"/>
    <cellStyle name="_2001년1월소장단회의REV2_토공시공계획서(효)_구조물공사시공계획서_B-1,B-1-1노선변경실정보고" xfId="314"/>
    <cellStyle name="_2001년1월소장단회의REV2_토공시공계획서(효)_구조물공사시공계획서_B-1,B-1-1노선변경실정보고_번암,산서하수처리장(처리장+관로+마을하수-1)" xfId="315"/>
    <cellStyle name="_2001년1월소장단회의REV2_토공시공계획서(효)_구조물공사시공계획서_B-1,B-1-1노선변경실정보고_조천배수지 확장사업 내역서" xfId="316"/>
    <cellStyle name="_2001년1월소장단회의REV2_토공시공계획서(효)_구조물공사시공계획서_B-1,B-1-1노선변경실정보고_진안지방상수도개발사업2-19(마을배수관로미포함)" xfId="317"/>
    <cellStyle name="_2001년1월소장단회의REV2_토공시공계획서(효)_구조물공사시공계획서_B-1,B-1-1노선변경실정보고_진안지방상수도개발사업2-19(마을배수관로미포함)_고수,공음,신림마을하수도" xfId="318"/>
    <cellStyle name="_2001년1월소장단회의REV2_토공시공계획서(효)_구조물공사시공계획서_B-1,B-1-1노선변경실정보고_진안지방상수도개발사업2-19(마을배수관로미포함)_고수,공음,신림마을하수도_조천배수지 확장사업 내역서" xfId="319"/>
    <cellStyle name="_2001년1월소장단회의REV2_토공시공계획서(효)_구조물공사시공계획서_B-1,B-1-1노선변경실정보고_진안지방상수도개발사업2-19(마을배수관로미포함)_번암,산서하수처리장(처리장+관로+마을하수-1)" xfId="320"/>
    <cellStyle name="_2001년1월소장단회의REV2_토공시공계획서(효)_구조물공사시공계획서_B-1,B-1-1노선변경실정보고_진안지방상수도개발사업2-19(마을배수관로미포함)_조천배수지 확장사업 내역서" xfId="321"/>
    <cellStyle name="_2001년1월소장단회의REV2_토공시공계획서(효)_구조물공사시공계획서_번암,산서하수처리장(처리장+관로+마을하수-1)" xfId="322"/>
    <cellStyle name="_2001년1월소장단회의REV2_토공시공계획서(효)_구조물공사시공계획서_조천배수지 확장사업 내역서" xfId="323"/>
    <cellStyle name="_2001년1월소장단회의REV2_토공시공계획서(효)_구조물공사시공계획서_진안지방상수도개발사업2-19(마을배수관로미포함)" xfId="324"/>
    <cellStyle name="_2001년1월소장단회의REV2_토공시공계획서(효)_구조물공사시공계획서_진안지방상수도개발사업2-19(마을배수관로미포함)_고수,공음,신림마을하수도" xfId="325"/>
    <cellStyle name="_2001년1월소장단회의REV2_토공시공계획서(효)_구조물공사시공계획서_진안지방상수도개발사업2-19(마을배수관로미포함)_고수,공음,신림마을하수도_조천배수지 확장사업 내역서" xfId="326"/>
    <cellStyle name="_2001년1월소장단회의REV2_토공시공계획서(효)_구조물공사시공계획서_진안지방상수도개발사업2-19(마을배수관로미포함)_번암,산서하수처리장(처리장+관로+마을하수-1)" xfId="327"/>
    <cellStyle name="_2001년1월소장단회의REV2_토공시공계획서(효)_구조물공사시공계획서_진안지방상수도개발사업2-19(마을배수관로미포함)_조천배수지 확장사업 내역서" xfId="328"/>
    <cellStyle name="_2001년1월소장단회의REV2_토공시공계획서(효)_번암,산서하수처리장(처리장+관로+마을하수-1)" xfId="329"/>
    <cellStyle name="_2001년1월소장단회의REV2_토공시공계획서(효)_조천배수지 확장사업 내역서" xfId="330"/>
    <cellStyle name="_2001년1월소장단회의REV2_토공시공계획서(효)_진안지방상수도개발사업2-19(마을배수관로미포함)" xfId="331"/>
    <cellStyle name="_2001년1월소장단회의REV2_토공시공계획서(효)_진안지방상수도개발사업2-19(마을배수관로미포함)_고수,공음,신림마을하수도" xfId="332"/>
    <cellStyle name="_2001년1월소장단회의REV2_토공시공계획서(효)_진안지방상수도개발사업2-19(마을배수관로미포함)_고수,공음,신림마을하수도_조천배수지 확장사업 내역서" xfId="333"/>
    <cellStyle name="_2001년1월소장단회의REV2_토공시공계획서(효)_진안지방상수도개발사업2-19(마을배수관로미포함)_번암,산서하수처리장(처리장+관로+마을하수-1)" xfId="334"/>
    <cellStyle name="_2001년1월소장단회의REV2_토공시공계획서(효)_진안지방상수도개발사업2-19(마을배수관로미포함)_조천배수지 확장사업 내역서" xfId="335"/>
    <cellStyle name="_2001년1월소장단회의REV2_토공시공계획서(효)_토공사시공계획서" xfId="336"/>
    <cellStyle name="_2001년1월소장단회의REV2_토공시공계획서(효)_토공사시공계획서(포)" xfId="337"/>
    <cellStyle name="_2001년1월소장단회의REV2_토공시공계획서(효)_토공사시공계획서(포)_B-1,B-1-1노선변경실정보고" xfId="338"/>
    <cellStyle name="_2001년1월소장단회의REV2_토공시공계획서(효)_토공사시공계획서(포)_B-1,B-1-1노선변경실정보고_번암,산서하수처리장(처리장+관로+마을하수-1)" xfId="339"/>
    <cellStyle name="_2001년1월소장단회의REV2_토공시공계획서(효)_토공사시공계획서(포)_B-1,B-1-1노선변경실정보고_조천배수지 확장사업 내역서" xfId="340"/>
    <cellStyle name="_2001년1월소장단회의REV2_토공시공계획서(효)_토공사시공계획서(포)_B-1,B-1-1노선변경실정보고_진안지방상수도개발사업2-19(마을배수관로미포함)" xfId="341"/>
    <cellStyle name="_2001년1월소장단회의REV2_토공시공계획서(효)_토공사시공계획서(포)_B-1,B-1-1노선변경실정보고_진안지방상수도개발사업2-19(마을배수관로미포함)_고수,공음,신림마을하수도" xfId="342"/>
    <cellStyle name="_2001년1월소장단회의REV2_토공시공계획서(효)_토공사시공계획서(포)_B-1,B-1-1노선변경실정보고_진안지방상수도개발사업2-19(마을배수관로미포함)_고수,공음,신림마을하수도_조천배수지 확장사업 내역서" xfId="343"/>
    <cellStyle name="_2001년1월소장단회의REV2_토공시공계획서(효)_토공사시공계획서(포)_B-1,B-1-1노선변경실정보고_진안지방상수도개발사업2-19(마을배수관로미포함)_번암,산서하수처리장(처리장+관로+마을하수-1)" xfId="344"/>
    <cellStyle name="_2001년1월소장단회의REV2_토공시공계획서(효)_토공사시공계획서(포)_B-1,B-1-1노선변경실정보고_진안지방상수도개발사업2-19(마을배수관로미포함)_조천배수지 확장사업 내역서" xfId="345"/>
    <cellStyle name="_2001년1월소장단회의REV2_토공시공계획서(효)_토공사시공계획서(포)_번암,산서하수처리장(처리장+관로+마을하수-1)" xfId="346"/>
    <cellStyle name="_2001년1월소장단회의REV2_토공시공계획서(효)_토공사시공계획서(포)_조천배수지 확장사업 내역서" xfId="347"/>
    <cellStyle name="_2001년1월소장단회의REV2_토공시공계획서(효)_토공사시공계획서(포)_진안지방상수도개발사업2-19(마을배수관로미포함)" xfId="348"/>
    <cellStyle name="_2001년1월소장단회의REV2_토공시공계획서(효)_토공사시공계획서(포)_진안지방상수도개발사업2-19(마을배수관로미포함)_고수,공음,신림마을하수도" xfId="349"/>
    <cellStyle name="_2001년1월소장단회의REV2_토공시공계획서(효)_토공사시공계획서(포)_진안지방상수도개발사업2-19(마을배수관로미포함)_고수,공음,신림마을하수도_조천배수지 확장사업 내역서" xfId="350"/>
    <cellStyle name="_2001년1월소장단회의REV2_토공시공계획서(효)_토공사시공계획서(포)_진안지방상수도개발사업2-19(마을배수관로미포함)_번암,산서하수처리장(처리장+관로+마을하수-1)" xfId="351"/>
    <cellStyle name="_2001년1월소장단회의REV2_토공시공계획서(효)_토공사시공계획서(포)_진안지방상수도개발사업2-19(마을배수관로미포함)_조천배수지 확장사업 내역서" xfId="352"/>
    <cellStyle name="_2001년1월소장단회의REV2_토공시공계획서(효)_토공사시공계획서_B-1,B-1-1노선변경실정보고" xfId="353"/>
    <cellStyle name="_2001년1월소장단회의REV2_토공시공계획서(효)_토공사시공계획서_B-1,B-1-1노선변경실정보고_번암,산서하수처리장(처리장+관로+마을하수-1)" xfId="354"/>
    <cellStyle name="_2001년1월소장단회의REV2_토공시공계획서(효)_토공사시공계획서_B-1,B-1-1노선변경실정보고_조천배수지 확장사업 내역서" xfId="355"/>
    <cellStyle name="_2001년1월소장단회의REV2_토공시공계획서(효)_토공사시공계획서_B-1,B-1-1노선변경실정보고_진안지방상수도개발사업2-19(마을배수관로미포함)" xfId="356"/>
    <cellStyle name="_2001년1월소장단회의REV2_토공시공계획서(효)_토공사시공계획서_B-1,B-1-1노선변경실정보고_진안지방상수도개발사업2-19(마을배수관로미포함)_고수,공음,신림마을하수도" xfId="357"/>
    <cellStyle name="_2001년1월소장단회의REV2_토공시공계획서(효)_토공사시공계획서_B-1,B-1-1노선변경실정보고_진안지방상수도개발사업2-19(마을배수관로미포함)_고수,공음,신림마을하수도_조천배수지 확장사업 내역서" xfId="358"/>
    <cellStyle name="_2001년1월소장단회의REV2_토공시공계획서(효)_토공사시공계획서_B-1,B-1-1노선변경실정보고_진안지방상수도개발사업2-19(마을배수관로미포함)_번암,산서하수처리장(처리장+관로+마을하수-1)" xfId="359"/>
    <cellStyle name="_2001년1월소장단회의REV2_토공시공계획서(효)_토공사시공계획서_B-1,B-1-1노선변경실정보고_진안지방상수도개발사업2-19(마을배수관로미포함)_조천배수지 확장사업 내역서" xfId="360"/>
    <cellStyle name="_2001년1월소장단회의REV2_토공시공계획서(효)_토공사시공계획서_번암,산서하수처리장(처리장+관로+마을하수-1)" xfId="361"/>
    <cellStyle name="_2001년1월소장단회의REV2_토공시공계획서(효)_토공사시공계획서_조천배수지 확장사업 내역서" xfId="362"/>
    <cellStyle name="_2001년1월소장단회의REV2_토공시공계획서(효)_토공사시공계획서_진안지방상수도개발사업2-19(마을배수관로미포함)" xfId="363"/>
    <cellStyle name="_2001년1월소장단회의REV2_토공시공계획서(효)_토공사시공계획서_진안지방상수도개발사업2-19(마을배수관로미포함)_고수,공음,신림마을하수도" xfId="364"/>
    <cellStyle name="_2001년1월소장단회의REV2_토공시공계획서(효)_토공사시공계획서_진안지방상수도개발사업2-19(마을배수관로미포함)_고수,공음,신림마을하수도_조천배수지 확장사업 내역서" xfId="365"/>
    <cellStyle name="_2001년1월소장단회의REV2_토공시공계획서(효)_토공사시공계획서_진안지방상수도개발사업2-19(마을배수관로미포함)_번암,산서하수처리장(처리장+관로+마을하수-1)" xfId="366"/>
    <cellStyle name="_2001년1월소장단회의REV2_토공시공계획서(효)_토공사시공계획서_진안지방상수도개발사업2-19(마을배수관로미포함)_조천배수지 확장사업 내역서" xfId="367"/>
    <cellStyle name="_2001년1월소장회의" xfId="368"/>
    <cellStyle name="_2001년1월소장회의_B-1,B-1-1노선변경실정보고" xfId="369"/>
    <cellStyle name="_2001년1월소장회의_B-1,B-1-1노선변경실정보고_번암,산서하수처리장(처리장+관로+마을하수-1)" xfId="370"/>
    <cellStyle name="_2001년1월소장회의_B-1,B-1-1노선변경실정보고_조천배수지 확장사업 내역서" xfId="371"/>
    <cellStyle name="_2001년1월소장회의_B-1,B-1-1노선변경실정보고_진안지방상수도개발사업2-19(마을배수관로미포함)" xfId="372"/>
    <cellStyle name="_2001년1월소장회의_B-1,B-1-1노선변경실정보고_진안지방상수도개발사업2-19(마을배수관로미포함)_고수,공음,신림마을하수도" xfId="373"/>
    <cellStyle name="_2001년1월소장회의_B-1,B-1-1노선변경실정보고_진안지방상수도개발사업2-19(마을배수관로미포함)_고수,공음,신림마을하수도_조천배수지 확장사업 내역서" xfId="374"/>
    <cellStyle name="_2001년1월소장회의_B-1,B-1-1노선변경실정보고_진안지방상수도개발사업2-19(마을배수관로미포함)_번암,산서하수처리장(처리장+관로+마을하수-1)" xfId="375"/>
    <cellStyle name="_2001년1월소장회의_B-1,B-1-1노선변경실정보고_진안지방상수도개발사업2-19(마을배수관로미포함)_조천배수지 확장사업 내역서" xfId="376"/>
    <cellStyle name="_2001년1월소장회의_번암,산서하수처리장(처리장+관로+마을하수-1)" xfId="377"/>
    <cellStyle name="_2001년1월소장회의_조천배수지 확장사업 내역서" xfId="378"/>
    <cellStyle name="_2001년1월소장회의_진안지방상수도개발사업2-19(마을배수관로미포함)" xfId="379"/>
    <cellStyle name="_2001년1월소장회의_진안지방상수도개발사업2-19(마을배수관로미포함)_고수,공음,신림마을하수도" xfId="380"/>
    <cellStyle name="_2001년1월소장회의_진안지방상수도개발사업2-19(마을배수관로미포함)_고수,공음,신림마을하수도_조천배수지 확장사업 내역서" xfId="381"/>
    <cellStyle name="_2001년1월소장회의_진안지방상수도개발사업2-19(마을배수관로미포함)_번암,산서하수처리장(처리장+관로+마을하수-1)" xfId="382"/>
    <cellStyle name="_2001년1월소장회의_진안지방상수도개발사업2-19(마을배수관로미포함)_조천배수지 확장사업 내역서" xfId="383"/>
    <cellStyle name="_2001년1월소장회의_토공계획" xfId="384"/>
    <cellStyle name="_2001년1월소장회의_토공계획_B-1,B-1-1노선변경실정보고" xfId="385"/>
    <cellStyle name="_2001년1월소장회의_토공계획_B-1,B-1-1노선변경실정보고_번암,산서하수처리장(처리장+관로+마을하수-1)" xfId="386"/>
    <cellStyle name="_2001년1월소장회의_토공계획_B-1,B-1-1노선변경실정보고_조천배수지 확장사업 내역서" xfId="387"/>
    <cellStyle name="_2001년1월소장회의_토공계획_B-1,B-1-1노선변경실정보고_진안지방상수도개발사업2-19(마을배수관로미포함)" xfId="388"/>
    <cellStyle name="_2001년1월소장회의_토공계획_B-1,B-1-1노선변경실정보고_진안지방상수도개발사업2-19(마을배수관로미포함)_고수,공음,신림마을하수도" xfId="389"/>
    <cellStyle name="_2001년1월소장회의_토공계획_B-1,B-1-1노선변경실정보고_진안지방상수도개발사업2-19(마을배수관로미포함)_고수,공음,신림마을하수도_조천배수지 확장사업 내역서" xfId="390"/>
    <cellStyle name="_2001년1월소장회의_토공계획_B-1,B-1-1노선변경실정보고_진안지방상수도개발사업2-19(마을배수관로미포함)_번암,산서하수처리장(처리장+관로+마을하수-1)" xfId="391"/>
    <cellStyle name="_2001년1월소장회의_토공계획_B-1,B-1-1노선변경실정보고_진안지방상수도개발사업2-19(마을배수관로미포함)_조천배수지 확장사업 내역서" xfId="392"/>
    <cellStyle name="_2001년1월소장회의_토공계획_구조물공사시공계획서" xfId="393"/>
    <cellStyle name="_2001년1월소장회의_토공계획_구조물공사시공계획서_B-1,B-1-1노선변경실정보고" xfId="394"/>
    <cellStyle name="_2001년1월소장회의_토공계획_구조물공사시공계획서_B-1,B-1-1노선변경실정보고_번암,산서하수처리장(처리장+관로+마을하수-1)" xfId="395"/>
    <cellStyle name="_2001년1월소장회의_토공계획_구조물공사시공계획서_B-1,B-1-1노선변경실정보고_조천배수지 확장사업 내역서" xfId="396"/>
    <cellStyle name="_2001년1월소장회의_토공계획_구조물공사시공계획서_B-1,B-1-1노선변경실정보고_진안지방상수도개발사업2-19(마을배수관로미포함)" xfId="397"/>
    <cellStyle name="_2001년1월소장회의_토공계획_구조물공사시공계획서_B-1,B-1-1노선변경실정보고_진안지방상수도개발사업2-19(마을배수관로미포함)_고수,공음,신림마을하수도" xfId="398"/>
    <cellStyle name="_2001년1월소장회의_토공계획_구조물공사시공계획서_B-1,B-1-1노선변경실정보고_진안지방상수도개발사업2-19(마을배수관로미포함)_고수,공음,신림마을하수도_조천배수지 확장사업 내역서" xfId="399"/>
    <cellStyle name="_2001년1월소장회의_토공계획_구조물공사시공계획서_B-1,B-1-1노선변경실정보고_진안지방상수도개발사업2-19(마을배수관로미포함)_번암,산서하수처리장(처리장+관로+마을하수-1)" xfId="400"/>
    <cellStyle name="_2001년1월소장회의_토공계획_구조물공사시공계획서_B-1,B-1-1노선변경실정보고_진안지방상수도개발사업2-19(마을배수관로미포함)_조천배수지 확장사업 내역서" xfId="401"/>
    <cellStyle name="_2001년1월소장회의_토공계획_구조물공사시공계획서_번암,산서하수처리장(처리장+관로+마을하수-1)" xfId="402"/>
    <cellStyle name="_2001년1월소장회의_토공계획_구조물공사시공계획서_조천배수지 확장사업 내역서" xfId="403"/>
    <cellStyle name="_2001년1월소장회의_토공계획_구조물공사시공계획서_진안지방상수도개발사업2-19(마을배수관로미포함)" xfId="404"/>
    <cellStyle name="_2001년1월소장회의_토공계획_구조물공사시공계획서_진안지방상수도개발사업2-19(마을배수관로미포함)_고수,공음,신림마을하수도" xfId="405"/>
    <cellStyle name="_2001년1월소장회의_토공계획_구조물공사시공계획서_진안지방상수도개발사업2-19(마을배수관로미포함)_고수,공음,신림마을하수도_조천배수지 확장사업 내역서" xfId="406"/>
    <cellStyle name="_2001년1월소장회의_토공계획_구조물공사시공계획서_진안지방상수도개발사업2-19(마을배수관로미포함)_번암,산서하수처리장(처리장+관로+마을하수-1)" xfId="407"/>
    <cellStyle name="_2001년1월소장회의_토공계획_구조물공사시공계획서_진안지방상수도개발사업2-19(마을배수관로미포함)_조천배수지 확장사업 내역서" xfId="408"/>
    <cellStyle name="_2001년1월소장회의_토공계획_번암,산서하수처리장(처리장+관로+마을하수-1)" xfId="409"/>
    <cellStyle name="_2001년1월소장회의_토공계획_조천배수지 확장사업 내역서" xfId="410"/>
    <cellStyle name="_2001년1월소장회의_토공계획_진안지방상수도개발사업2-19(마을배수관로미포함)" xfId="411"/>
    <cellStyle name="_2001년1월소장회의_토공계획_진안지방상수도개발사업2-19(마을배수관로미포함)_고수,공음,신림마을하수도" xfId="412"/>
    <cellStyle name="_2001년1월소장회의_토공계획_진안지방상수도개발사업2-19(마을배수관로미포함)_고수,공음,신림마을하수도_조천배수지 확장사업 내역서" xfId="413"/>
    <cellStyle name="_2001년1월소장회의_토공계획_진안지방상수도개발사업2-19(마을배수관로미포함)_번암,산서하수처리장(처리장+관로+마을하수-1)" xfId="414"/>
    <cellStyle name="_2001년1월소장회의_토공계획_진안지방상수도개발사업2-19(마을배수관로미포함)_조천배수지 확장사업 내역서" xfId="415"/>
    <cellStyle name="_2001년1월소장회의_토공계획_토공사시공계획서" xfId="416"/>
    <cellStyle name="_2001년1월소장회의_토공계획_토공사시공계획서(포)" xfId="417"/>
    <cellStyle name="_2001년1월소장회의_토공계획_토공사시공계획서(포)_B-1,B-1-1노선변경실정보고" xfId="418"/>
    <cellStyle name="_2001년1월소장회의_토공계획_토공사시공계획서(포)_B-1,B-1-1노선변경실정보고_번암,산서하수처리장(처리장+관로+마을하수-1)" xfId="419"/>
    <cellStyle name="_2001년1월소장회의_토공계획_토공사시공계획서(포)_B-1,B-1-1노선변경실정보고_조천배수지 확장사업 내역서" xfId="420"/>
    <cellStyle name="_2001년1월소장회의_토공계획_토공사시공계획서(포)_B-1,B-1-1노선변경실정보고_진안지방상수도개발사업2-19(마을배수관로미포함)" xfId="421"/>
    <cellStyle name="_2001년1월소장회의_토공계획_토공사시공계획서(포)_B-1,B-1-1노선변경실정보고_진안지방상수도개발사업2-19(마을배수관로미포함)_고수,공음,신림마을하수도" xfId="422"/>
    <cellStyle name="_2001년1월소장회의_토공계획_토공사시공계획서(포)_B-1,B-1-1노선변경실정보고_진안지방상수도개발사업2-19(마을배수관로미포함)_고수,공음,신림마을하수도_조천배수지 확장사업 내역서" xfId="423"/>
    <cellStyle name="_2001년1월소장회의_토공계획_토공사시공계획서(포)_B-1,B-1-1노선변경실정보고_진안지방상수도개발사업2-19(마을배수관로미포함)_번암,산서하수처리장(처리장+관로+마을하수-1)" xfId="424"/>
    <cellStyle name="_2001년1월소장회의_토공계획_토공사시공계획서(포)_B-1,B-1-1노선변경실정보고_진안지방상수도개발사업2-19(마을배수관로미포함)_조천배수지 확장사업 내역서" xfId="425"/>
    <cellStyle name="_2001년1월소장회의_토공계획_토공사시공계획서(포)_번암,산서하수처리장(처리장+관로+마을하수-1)" xfId="426"/>
    <cellStyle name="_2001년1월소장회의_토공계획_토공사시공계획서(포)_조천배수지 확장사업 내역서" xfId="427"/>
    <cellStyle name="_2001년1월소장회의_토공계획_토공사시공계획서(포)_진안지방상수도개발사업2-19(마을배수관로미포함)" xfId="428"/>
    <cellStyle name="_2001년1월소장회의_토공계획_토공사시공계획서(포)_진안지방상수도개발사업2-19(마을배수관로미포함)_고수,공음,신림마을하수도" xfId="429"/>
    <cellStyle name="_2001년1월소장회의_토공계획_토공사시공계획서(포)_진안지방상수도개발사업2-19(마을배수관로미포함)_고수,공음,신림마을하수도_조천배수지 확장사업 내역서" xfId="430"/>
    <cellStyle name="_2001년1월소장회의_토공계획_토공사시공계획서(포)_진안지방상수도개발사업2-19(마을배수관로미포함)_번암,산서하수처리장(처리장+관로+마을하수-1)" xfId="431"/>
    <cellStyle name="_2001년1월소장회의_토공계획_토공사시공계획서(포)_진안지방상수도개발사업2-19(마을배수관로미포함)_조천배수지 확장사업 내역서" xfId="432"/>
    <cellStyle name="_2001년1월소장회의_토공계획_토공사시공계획서_B-1,B-1-1노선변경실정보고" xfId="433"/>
    <cellStyle name="_2001년1월소장회의_토공계획_토공사시공계획서_B-1,B-1-1노선변경실정보고_번암,산서하수처리장(처리장+관로+마을하수-1)" xfId="434"/>
    <cellStyle name="_2001년1월소장회의_토공계획_토공사시공계획서_B-1,B-1-1노선변경실정보고_조천배수지 확장사업 내역서" xfId="435"/>
    <cellStyle name="_2001년1월소장회의_토공계획_토공사시공계획서_B-1,B-1-1노선변경실정보고_진안지방상수도개발사업2-19(마을배수관로미포함)" xfId="436"/>
    <cellStyle name="_2001년1월소장회의_토공계획_토공사시공계획서_B-1,B-1-1노선변경실정보고_진안지방상수도개발사업2-19(마을배수관로미포함)_고수,공음,신림마을하수도" xfId="437"/>
    <cellStyle name="_2001년1월소장회의_토공계획_토공사시공계획서_B-1,B-1-1노선변경실정보고_진안지방상수도개발사업2-19(마을배수관로미포함)_고수,공음,신림마을하수도_조천배수지 확장사업 내역서" xfId="438"/>
    <cellStyle name="_2001년1월소장회의_토공계획_토공사시공계획서_B-1,B-1-1노선변경실정보고_진안지방상수도개발사업2-19(마을배수관로미포함)_번암,산서하수처리장(처리장+관로+마을하수-1)" xfId="439"/>
    <cellStyle name="_2001년1월소장회의_토공계획_토공사시공계획서_B-1,B-1-1노선변경실정보고_진안지방상수도개발사업2-19(마을배수관로미포함)_조천배수지 확장사업 내역서" xfId="440"/>
    <cellStyle name="_2001년1월소장회의_토공계획_토공사시공계획서_번암,산서하수처리장(처리장+관로+마을하수-1)" xfId="441"/>
    <cellStyle name="_2001년1월소장회의_토공계획_토공사시공계획서_조천배수지 확장사업 내역서" xfId="442"/>
    <cellStyle name="_2001년1월소장회의_토공계획_토공사시공계획서_진안지방상수도개발사업2-19(마을배수관로미포함)" xfId="443"/>
    <cellStyle name="_2001년1월소장회의_토공계획_토공사시공계획서_진안지방상수도개발사업2-19(마을배수관로미포함)_고수,공음,신림마을하수도" xfId="444"/>
    <cellStyle name="_2001년1월소장회의_토공계획_토공사시공계획서_진안지방상수도개발사업2-19(마을배수관로미포함)_고수,공음,신림마을하수도_조천배수지 확장사업 내역서" xfId="445"/>
    <cellStyle name="_2001년1월소장회의_토공계획_토공사시공계획서_진안지방상수도개발사업2-19(마을배수관로미포함)_번암,산서하수처리장(처리장+관로+마을하수-1)" xfId="446"/>
    <cellStyle name="_2001년1월소장회의_토공계획_토공사시공계획서_진안지방상수도개발사업2-19(마을배수관로미포함)_조천배수지 확장사업 내역서" xfId="447"/>
    <cellStyle name="_2001년1월소장회의_토공시공계획서(효)" xfId="448"/>
    <cellStyle name="_2001년1월소장회의_토공시공계획서(효)_B-1,B-1-1노선변경실정보고" xfId="449"/>
    <cellStyle name="_2001년1월소장회의_토공시공계획서(효)_B-1,B-1-1노선변경실정보고_번암,산서하수처리장(처리장+관로+마을하수-1)" xfId="450"/>
    <cellStyle name="_2001년1월소장회의_토공시공계획서(효)_B-1,B-1-1노선변경실정보고_조천배수지 확장사업 내역서" xfId="451"/>
    <cellStyle name="_2001년1월소장회의_토공시공계획서(효)_B-1,B-1-1노선변경실정보고_진안지방상수도개발사업2-19(마을배수관로미포함)" xfId="452"/>
    <cellStyle name="_2001년1월소장회의_토공시공계획서(효)_B-1,B-1-1노선변경실정보고_진안지방상수도개발사업2-19(마을배수관로미포함)_고수,공음,신림마을하수도" xfId="453"/>
    <cellStyle name="_2001년1월소장회의_토공시공계획서(효)_B-1,B-1-1노선변경실정보고_진안지방상수도개발사업2-19(마을배수관로미포함)_고수,공음,신림마을하수도_조천배수지 확장사업 내역서" xfId="454"/>
    <cellStyle name="_2001년1월소장회의_토공시공계획서(효)_B-1,B-1-1노선변경실정보고_진안지방상수도개발사업2-19(마을배수관로미포함)_번암,산서하수처리장(처리장+관로+마을하수-1)" xfId="455"/>
    <cellStyle name="_2001년1월소장회의_토공시공계획서(효)_B-1,B-1-1노선변경실정보고_진안지방상수도개발사업2-19(마을배수관로미포함)_조천배수지 확장사업 내역서" xfId="456"/>
    <cellStyle name="_2001년1월소장회의_토공시공계획서(효)_구조물공사시공계획서" xfId="457"/>
    <cellStyle name="_2001년1월소장회의_토공시공계획서(효)_구조물공사시공계획서_B-1,B-1-1노선변경실정보고" xfId="458"/>
    <cellStyle name="_2001년1월소장회의_토공시공계획서(효)_구조물공사시공계획서_B-1,B-1-1노선변경실정보고_번암,산서하수처리장(처리장+관로+마을하수-1)" xfId="459"/>
    <cellStyle name="_2001년1월소장회의_토공시공계획서(효)_구조물공사시공계획서_B-1,B-1-1노선변경실정보고_조천배수지 확장사업 내역서" xfId="460"/>
    <cellStyle name="_2001년1월소장회의_토공시공계획서(효)_구조물공사시공계획서_B-1,B-1-1노선변경실정보고_진안지방상수도개발사업2-19(마을배수관로미포함)" xfId="461"/>
    <cellStyle name="_2001년1월소장회의_토공시공계획서(효)_구조물공사시공계획서_B-1,B-1-1노선변경실정보고_진안지방상수도개발사업2-19(마을배수관로미포함)_고수,공음,신림마을하수도" xfId="462"/>
    <cellStyle name="_2001년1월소장회의_토공시공계획서(효)_구조물공사시공계획서_B-1,B-1-1노선변경실정보고_진안지방상수도개발사업2-19(마을배수관로미포함)_고수,공음,신림마을하수도_조천배수지 확장사업 내역서" xfId="463"/>
    <cellStyle name="_2001년1월소장회의_토공시공계획서(효)_구조물공사시공계획서_B-1,B-1-1노선변경실정보고_진안지방상수도개발사업2-19(마을배수관로미포함)_번암,산서하수처리장(처리장+관로+마을하수-1)" xfId="464"/>
    <cellStyle name="_2001년1월소장회의_토공시공계획서(효)_구조물공사시공계획서_B-1,B-1-1노선변경실정보고_진안지방상수도개발사업2-19(마을배수관로미포함)_조천배수지 확장사업 내역서" xfId="465"/>
    <cellStyle name="_2001년1월소장회의_토공시공계획서(효)_구조물공사시공계획서_번암,산서하수처리장(처리장+관로+마을하수-1)" xfId="466"/>
    <cellStyle name="_2001년1월소장회의_토공시공계획서(효)_구조물공사시공계획서_조천배수지 확장사업 내역서" xfId="467"/>
    <cellStyle name="_2001년1월소장회의_토공시공계획서(효)_구조물공사시공계획서_진안지방상수도개발사업2-19(마을배수관로미포함)" xfId="468"/>
    <cellStyle name="_2001년1월소장회의_토공시공계획서(효)_구조물공사시공계획서_진안지방상수도개발사업2-19(마을배수관로미포함)_고수,공음,신림마을하수도" xfId="469"/>
    <cellStyle name="_2001년1월소장회의_토공시공계획서(효)_구조물공사시공계획서_진안지방상수도개발사업2-19(마을배수관로미포함)_고수,공음,신림마을하수도_조천배수지 확장사업 내역서" xfId="470"/>
    <cellStyle name="_2001년1월소장회의_토공시공계획서(효)_구조물공사시공계획서_진안지방상수도개발사업2-19(마을배수관로미포함)_번암,산서하수처리장(처리장+관로+마을하수-1)" xfId="471"/>
    <cellStyle name="_2001년1월소장회의_토공시공계획서(효)_구조물공사시공계획서_진안지방상수도개발사업2-19(마을배수관로미포함)_조천배수지 확장사업 내역서" xfId="472"/>
    <cellStyle name="_2001년1월소장회의_토공시공계획서(효)_번암,산서하수처리장(처리장+관로+마을하수-1)" xfId="473"/>
    <cellStyle name="_2001년1월소장회의_토공시공계획서(효)_조천배수지 확장사업 내역서" xfId="474"/>
    <cellStyle name="_2001년1월소장회의_토공시공계획서(효)_진안지방상수도개발사업2-19(마을배수관로미포함)" xfId="475"/>
    <cellStyle name="_2001년1월소장회의_토공시공계획서(효)_진안지방상수도개발사업2-19(마을배수관로미포함)_고수,공음,신림마을하수도" xfId="476"/>
    <cellStyle name="_2001년1월소장회의_토공시공계획서(효)_진안지방상수도개발사업2-19(마을배수관로미포함)_고수,공음,신림마을하수도_조천배수지 확장사업 내역서" xfId="477"/>
    <cellStyle name="_2001년1월소장회의_토공시공계획서(효)_진안지방상수도개발사업2-19(마을배수관로미포함)_번암,산서하수처리장(처리장+관로+마을하수-1)" xfId="478"/>
    <cellStyle name="_2001년1월소장회의_토공시공계획서(효)_진안지방상수도개발사업2-19(마을배수관로미포함)_조천배수지 확장사업 내역서" xfId="479"/>
    <cellStyle name="_2001년1월소장회의_토공시공계획서(효)_토공사시공계획서" xfId="480"/>
    <cellStyle name="_2001년1월소장회의_토공시공계획서(효)_토공사시공계획서(포)" xfId="481"/>
    <cellStyle name="_2001년1월소장회의_토공시공계획서(효)_토공사시공계획서(포)_B-1,B-1-1노선변경실정보고" xfId="482"/>
    <cellStyle name="_2001년1월소장회의_토공시공계획서(효)_토공사시공계획서(포)_B-1,B-1-1노선변경실정보고_번암,산서하수처리장(처리장+관로+마을하수-1)" xfId="483"/>
    <cellStyle name="_2001년1월소장회의_토공시공계획서(효)_토공사시공계획서(포)_B-1,B-1-1노선변경실정보고_조천배수지 확장사업 내역서" xfId="484"/>
    <cellStyle name="_2001년1월소장회의_토공시공계획서(효)_토공사시공계획서(포)_B-1,B-1-1노선변경실정보고_진안지방상수도개발사업2-19(마을배수관로미포함)" xfId="485"/>
    <cellStyle name="_2001년1월소장회의_토공시공계획서(효)_토공사시공계획서(포)_B-1,B-1-1노선변경실정보고_진안지방상수도개발사업2-19(마을배수관로미포함)_고수,공음,신림마을하수도" xfId="486"/>
    <cellStyle name="_2001년1월소장회의_토공시공계획서(효)_토공사시공계획서(포)_B-1,B-1-1노선변경실정보고_진안지방상수도개발사업2-19(마을배수관로미포함)_고수,공음,신림마을하수도_조천배수지 확장사업 내역서" xfId="487"/>
    <cellStyle name="_2001년1월소장회의_토공시공계획서(효)_토공사시공계획서(포)_B-1,B-1-1노선변경실정보고_진안지방상수도개발사업2-19(마을배수관로미포함)_번암,산서하수처리장(처리장+관로+마을하수-1)" xfId="488"/>
    <cellStyle name="_2001년1월소장회의_토공시공계획서(효)_토공사시공계획서(포)_B-1,B-1-1노선변경실정보고_진안지방상수도개발사업2-19(마을배수관로미포함)_조천배수지 확장사업 내역서" xfId="489"/>
    <cellStyle name="_2001년1월소장회의_토공시공계획서(효)_토공사시공계획서(포)_번암,산서하수처리장(처리장+관로+마을하수-1)" xfId="490"/>
    <cellStyle name="_2001년1월소장회의_토공시공계획서(효)_토공사시공계획서(포)_조천배수지 확장사업 내역서" xfId="491"/>
    <cellStyle name="_2001년1월소장회의_토공시공계획서(효)_토공사시공계획서(포)_진안지방상수도개발사업2-19(마을배수관로미포함)" xfId="492"/>
    <cellStyle name="_2001년1월소장회의_토공시공계획서(효)_토공사시공계획서(포)_진안지방상수도개발사업2-19(마을배수관로미포함)_고수,공음,신림마을하수도" xfId="493"/>
    <cellStyle name="_2001년1월소장회의_토공시공계획서(효)_토공사시공계획서(포)_진안지방상수도개발사업2-19(마을배수관로미포함)_고수,공음,신림마을하수도_조천배수지 확장사업 내역서" xfId="494"/>
    <cellStyle name="_2001년1월소장회의_토공시공계획서(효)_토공사시공계획서(포)_진안지방상수도개발사업2-19(마을배수관로미포함)_번암,산서하수처리장(처리장+관로+마을하수-1)" xfId="495"/>
    <cellStyle name="_2001년1월소장회의_토공시공계획서(효)_토공사시공계획서(포)_진안지방상수도개발사업2-19(마을배수관로미포함)_조천배수지 확장사업 내역서" xfId="496"/>
    <cellStyle name="_2001년1월소장회의_토공시공계획서(효)_토공사시공계획서_B-1,B-1-1노선변경실정보고" xfId="497"/>
    <cellStyle name="_2001년1월소장회의_토공시공계획서(효)_토공사시공계획서_B-1,B-1-1노선변경실정보고_번암,산서하수처리장(처리장+관로+마을하수-1)" xfId="498"/>
    <cellStyle name="_2001년1월소장회의_토공시공계획서(효)_토공사시공계획서_B-1,B-1-1노선변경실정보고_조천배수지 확장사업 내역서" xfId="499"/>
    <cellStyle name="_2001년1월소장회의_토공시공계획서(효)_토공사시공계획서_B-1,B-1-1노선변경실정보고_진안지방상수도개발사업2-19(마을배수관로미포함)" xfId="500"/>
    <cellStyle name="_2001년1월소장회의_토공시공계획서(효)_토공사시공계획서_B-1,B-1-1노선변경실정보고_진안지방상수도개발사업2-19(마을배수관로미포함)_고수,공음,신림마을하수도" xfId="501"/>
    <cellStyle name="_2001년1월소장회의_토공시공계획서(효)_토공사시공계획서_B-1,B-1-1노선변경실정보고_진안지방상수도개발사업2-19(마을배수관로미포함)_고수,공음,신림마을하수도_조천배수지 확장사업 내역서" xfId="502"/>
    <cellStyle name="_2001년1월소장회의_토공시공계획서(효)_토공사시공계획서_B-1,B-1-1노선변경실정보고_진안지방상수도개발사업2-19(마을배수관로미포함)_번암,산서하수처리장(처리장+관로+마을하수-1)" xfId="503"/>
    <cellStyle name="_2001년1월소장회의_토공시공계획서(효)_토공사시공계획서_B-1,B-1-1노선변경실정보고_진안지방상수도개발사업2-19(마을배수관로미포함)_조천배수지 확장사업 내역서" xfId="504"/>
    <cellStyle name="_2001년1월소장회의_토공시공계획서(효)_토공사시공계획서_번암,산서하수처리장(처리장+관로+마을하수-1)" xfId="505"/>
    <cellStyle name="_2001년1월소장회의_토공시공계획서(효)_토공사시공계획서_조천배수지 확장사업 내역서" xfId="506"/>
    <cellStyle name="_2001년1월소장회의_토공시공계획서(효)_토공사시공계획서_진안지방상수도개발사업2-19(마을배수관로미포함)" xfId="507"/>
    <cellStyle name="_2001년1월소장회의_토공시공계획서(효)_토공사시공계획서_진안지방상수도개발사업2-19(마을배수관로미포함)_고수,공음,신림마을하수도" xfId="508"/>
    <cellStyle name="_2001년1월소장회의_토공시공계획서(효)_토공사시공계획서_진안지방상수도개발사업2-19(마을배수관로미포함)_고수,공음,신림마을하수도_조천배수지 확장사업 내역서" xfId="509"/>
    <cellStyle name="_2001년1월소장회의_토공시공계획서(효)_토공사시공계획서_진안지방상수도개발사업2-19(마을배수관로미포함)_번암,산서하수처리장(처리장+관로+마을하수-1)" xfId="510"/>
    <cellStyle name="_2001년1월소장회의_토공시공계획서(효)_토공사시공계획서_진안지방상수도개발사업2-19(마을배수관로미포함)_조천배수지 확장사업 내역서" xfId="511"/>
    <cellStyle name="_2001年事業計劃(資材)" xfId="512"/>
    <cellStyle name="_2001年事業計劃(資材)_2002년자재사업계획양식" xfId="513"/>
    <cellStyle name="_2001年事業計劃(파주)" xfId="514"/>
    <cellStyle name="_2001年事業計劃(파주)_2002년자재사업계획양식" xfId="515"/>
    <cellStyle name="_2002년자재사업계획양식" xfId="516"/>
    <cellStyle name="_2003년설계품v2.1" xfId="517"/>
    <cellStyle name="_2004(하반기)단가서" xfId="518"/>
    <cellStyle name="_2004(하반기)단가서_간이배수펌프장설치에 따른 타당성용역내역" xfId="519"/>
    <cellStyle name="_2004년 도로와 지하시설물 공동구축 제1회 설계변경내역서(기환형작업)" xfId="520"/>
    <cellStyle name="_2004년 설계내역서-추경" xfId="521"/>
    <cellStyle name="_2004년 추경예산 도로와 지하시설물 공동구축 설계내역서" xfId="522"/>
    <cellStyle name="_2004년도상수,하수,도로내역(기본폼)" xfId="523"/>
    <cellStyle name="_2004년도상수,하수,도로내역(물량조정완료218)" xfId="524"/>
    <cellStyle name="_2004년도상수,하수,도로내역(물량조정중)" xfId="525"/>
    <cellStyle name="_2004년도상수,하수,도로설계변경내역(예정3)" xfId="526"/>
    <cellStyle name="_2005년 사업 시스템 부문 설계내역서_2.0" xfId="527"/>
    <cellStyle name="_20060203-ktis-Security견적v2(김재호과장님)v3" xfId="528"/>
    <cellStyle name="_2006수위계설치계약내역서(5월17일)" xfId="529"/>
    <cellStyle name="_2006수해복구수위계설치설계예산서" xfId="530"/>
    <cellStyle name="_20080303132755-U0002083-15119FBB3633-기본_및_실시설계" xfId="531"/>
    <cellStyle name="_2008년도 소하천정비공사 실시설계용역(진동천)" xfId="532"/>
    <cellStyle name="_2-4.상반기실적부문별요약" xfId="533"/>
    <cellStyle name="_2-4.상반기실적부문별요약(표지및목차포함)" xfId="534"/>
    <cellStyle name="_2-4.상반기실적부문별요약(표지및목차포함)_1" xfId="535"/>
    <cellStyle name="_2-4.상반기실적부문별요약_1" xfId="536"/>
    <cellStyle name="_2500정사사진(2005년도2차물량 위성과 통합)" xfId="537"/>
    <cellStyle name="_2차계약설계서" xfId="538"/>
    <cellStyle name="_3.교통영향평가" xfId="539"/>
    <cellStyle name="_3.기본및실시설계" xfId="540"/>
    <cellStyle name="_3.제경,기술" xfId="541"/>
    <cellStyle name="_3_사업타당성검토" xfId="542"/>
    <cellStyle name="_4_토지및권리조사" xfId="543"/>
    <cellStyle name="_4_토질및지반조사0509수정끝(핸드시험추가)" xfId="544"/>
    <cellStyle name="_4공구-계약내역(전체)" xfId="545"/>
    <cellStyle name="_4공구-도급계약(전체분)내역" xfId="546"/>
    <cellStyle name="_4차사업설계서(계약가)" xfId="547"/>
    <cellStyle name="_5_항공측량_규0509수정끝" xfId="548"/>
    <cellStyle name="_6_사전환경성검토0509진짜수정끝" xfId="549"/>
    <cellStyle name="_7_사전재해성검토0509진짜수정끝" xfId="550"/>
    <cellStyle name="_'99상반기경영개선활동결과(게시용)" xfId="551"/>
    <cellStyle name="_BOOK1" xfId="552"/>
    <cellStyle name="_Book1_대장천_도심생태복원사업_기본_및_실시설계용역_설계예산서(원내역)" xfId="553"/>
    <cellStyle name="_Book3" xfId="554"/>
    <cellStyle name="_cnm-hw" xfId="555"/>
    <cellStyle name="_COMPAQServer" xfId="556"/>
    <cellStyle name="_CPU" xfId="557"/>
    <cellStyle name="_DB설계" xfId="558"/>
    <cellStyle name="_FAX1" xfId="559"/>
    <cellStyle name="_FAX1_간이배수펌프장설치에 따른 타당성용역내역" xfId="560"/>
    <cellStyle name="_FAX1_선정안(삼산)" xfId="561"/>
    <cellStyle name="_FAX1_선정안(삼산)_간이배수펌프장설치에 따른 타당성용역내역" xfId="562"/>
    <cellStyle name="_FAX1_추풍령" xfId="563"/>
    <cellStyle name="_FAX1_추풍령_간이배수펌프장설치에 따른 타당성용역내역" xfId="564"/>
    <cellStyle name="_FAX1_추풍령-1" xfId="565"/>
    <cellStyle name="_FAX1_추풍령-1_간이배수펌프장설치에 따른 타당성용역내역" xfId="566"/>
    <cellStyle name="_FAX2" xfId="567"/>
    <cellStyle name="_FAX2_간이배수펌프장설치에 따른 타당성용역내역" xfId="568"/>
    <cellStyle name="_FAX2_선정안(삼산)" xfId="569"/>
    <cellStyle name="_FAX2_선정안(삼산)_간이배수펌프장설치에 따른 타당성용역내역" xfId="570"/>
    <cellStyle name="_FAX2_추풍령" xfId="571"/>
    <cellStyle name="_FAX2_추풍령_간이배수펌프장설치에 따른 타당성용역내역" xfId="572"/>
    <cellStyle name="_FAX2_추풍령-1" xfId="573"/>
    <cellStyle name="_FAX2_추풍령-1_간이배수펌프장설치에 따른 타당성용역내역" xfId="574"/>
    <cellStyle name="_FCST (2)" xfId="575"/>
    <cellStyle name="_FP_설계내역샘플_(가중치직접산정방식)_New" xfId="576"/>
    <cellStyle name="_FP_설계내역샘플_(평균가중치방식)_New" xfId="577"/>
    <cellStyle name="_GIS총괄설계서(Version3.0)" xfId="578"/>
    <cellStyle name="_G-PJT 계약내역서(토목,기계,전기계장)" xfId="579"/>
    <cellStyle name="_HIServlet?SLET=AttView&amp;APP=1&amp;ID=00050ozrw&amp;SEQ=0&amp;K=00U7A3Fxv1&amp;FILENAME=구조물단면" xfId="580"/>
    <cellStyle name="_HIServlet?SLET=AttView&amp;APP=1&amp;ID=00050ozrw&amp;SEQ=0&amp;K=00U7A3Fxv1&amp;FILENAME=구조물단면_댐직하류 하천정비(환경)사업 기본계획 및 실시설계용역-수공용" xfId="581"/>
    <cellStyle name="_HIServlet?SLET=AttView&amp;APP=1&amp;ID=00050ozrw&amp;SEQ=0&amp;K=00U7A3Fxv1&amp;FILENAME=구조물단면_댐직하류 하천정비(환경)사업 기본계획 및 실시설계용역-수공용_용담댐직하류 하천정비공사 설계예산서(남원작성)-" xfId="582"/>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 xfId="583"/>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1) 신천금호강 종합개발 기본설계" xfId="584"/>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2) 신천금호강 종합개발 동영상제작(변경최종)" xfId="585"/>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586"/>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설계내역서(신천-금호강)" xfId="587"/>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설계내역서(전체)" xfId="588"/>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신천금호강 종합개발 기본설계  내역서(수정분)" xfId="589"/>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590"/>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심사내역서" xfId="591"/>
    <cellStyle name="_HIServlet?SLET=AttView&amp;APP=1&amp;ID=00050ozrw&amp;SEQ=0&amp;K=00U7A3Fxv1&amp;FILENAME=구조물단면_댐직하류 하천정비(환경)사업 기본계획 및 실시설계용역-수공용_용담댐하류하천환경정비사업설계예산서(건희)" xfId="592"/>
    <cellStyle name="_HIServlet?SLET=AttView&amp;APP=1&amp;ID=00050ozrw&amp;SEQ=0&amp;K=00U7A3Fxv1&amp;FILENAME=구조물단면_댐직하류 하천정비(환경)사업 기본계획 및 실시설계용역-수공용_용담댐하류하천환경정비사업설계예산서(건희)_1) 신천금호강 종합개발 기본설계" xfId="593"/>
    <cellStyle name="_HIServlet?SLET=AttView&amp;APP=1&amp;ID=00050ozrw&amp;SEQ=0&amp;K=00U7A3Fxv1&amp;FILENAME=구조물단면_댐직하류 하천정비(환경)사업 기본계획 및 실시설계용역-수공용_용담댐하류하천환경정비사업설계예산서(건희)_2) 신천금호강 종합개발 동영상제작(변경최종)" xfId="594"/>
    <cellStyle name="_HIServlet?SLET=AttView&amp;APP=1&amp;ID=00050ozrw&amp;SEQ=0&amp;K=00U7A3Fxv1&amp;FILENAME=구조물단면_댐직하류 하천정비(환경)사업 기본계획 및 실시설계용역-수공용_용담댐하류하천환경정비사업설계예산서(건희)_3) 신천금호강 종합개발 산책로 실시설계(변경최종)" xfId="595"/>
    <cellStyle name="_HIServlet?SLET=AttView&amp;APP=1&amp;ID=00050ozrw&amp;SEQ=0&amp;K=00U7A3Fxv1&amp;FILENAME=구조물단면_댐직하류 하천정비(환경)사업 기본계획 및 실시설계용역-수공용_용담댐하류하천환경정비사업설계예산서(건희)_설계내역서(신천-금호강)" xfId="596"/>
    <cellStyle name="_HIServlet?SLET=AttView&amp;APP=1&amp;ID=00050ozrw&amp;SEQ=0&amp;K=00U7A3Fxv1&amp;FILENAME=구조물단면_댐직하류 하천정비(환경)사업 기본계획 및 실시설계용역-수공용_용담댐하류하천환경정비사업설계예산서(건희)_설계내역서(전체)" xfId="597"/>
    <cellStyle name="_HIServlet?SLET=AttView&amp;APP=1&amp;ID=00050ozrw&amp;SEQ=0&amp;K=00U7A3Fxv1&amp;FILENAME=구조물단면_댐직하류 하천정비(환경)사업 기본계획 및 실시설계용역-수공용_용담댐하류하천환경정비사업설계예산서(건희)_신천금호강 종합개발 기본설계  내역서(수정분)" xfId="598"/>
    <cellStyle name="_HIServlet?SLET=AttView&amp;APP=1&amp;ID=00050ozrw&amp;SEQ=0&amp;K=00U7A3Fxv1&amp;FILENAME=구조물단면_댐직하류 하천정비(환경)사업 기본계획 및 실시설계용역-수공용_용담댐하류하천환경정비사업설계예산서(건희)_신천금호강내역서(수정-보오링,사전재해및환경성제외,측량연장조정9(1).95억0726)" xfId="599"/>
    <cellStyle name="_HIServlet?SLET=AttView&amp;APP=1&amp;ID=00050ozrw&amp;SEQ=0&amp;K=00U7A3Fxv1&amp;FILENAME=구조물단면_댐직하류 하천정비(환경)사업 기본계획 및 실시설계용역-수공용_용담댐하류하천환경정비사업설계예산서(건희)_심사내역서" xfId="600"/>
    <cellStyle name="_HIServlet?SLET=AttView&amp;APP=1&amp;ID=00050ozrw&amp;SEQ=0&amp;K=00U7A3Fxv1&amp;FILENAME=구조물단면_용담댐하류하천환경정비사업설계예산서(건희)" xfId="601"/>
    <cellStyle name="_HIServlet?SLET=AttView&amp;APP=1&amp;ID=00050ozrw&amp;SEQ=0&amp;K=00U7A3Fxv1&amp;FILENAME=구조물단면_용담댐하류하천환경정비사업설계예산서(건희)_1) 신천금호강 종합개발 기본설계" xfId="602"/>
    <cellStyle name="_HIServlet?SLET=AttView&amp;APP=1&amp;ID=00050ozrw&amp;SEQ=0&amp;K=00U7A3Fxv1&amp;FILENAME=구조물단면_용담댐하류하천환경정비사업설계예산서(건희)_2) 신천금호강 종합개발 동영상제작(변경최종)" xfId="603"/>
    <cellStyle name="_HIServlet?SLET=AttView&amp;APP=1&amp;ID=00050ozrw&amp;SEQ=0&amp;K=00U7A3Fxv1&amp;FILENAME=구조물단면_용담댐하류하천환경정비사업설계예산서(건희)_3) 신천금호강 종합개발 산책로 실시설계(변경최종)" xfId="604"/>
    <cellStyle name="_HIServlet?SLET=AttView&amp;APP=1&amp;ID=00050ozrw&amp;SEQ=0&amp;K=00U7A3Fxv1&amp;FILENAME=구조물단면_용담댐하류하천환경정비사업설계예산서(건희)_설계내역서(신천-금호강)" xfId="605"/>
    <cellStyle name="_HIServlet?SLET=AttView&amp;APP=1&amp;ID=00050ozrw&amp;SEQ=0&amp;K=00U7A3Fxv1&amp;FILENAME=구조물단면_용담댐하류하천환경정비사업설계예산서(건희)_설계내역서(전체)" xfId="606"/>
    <cellStyle name="_HIServlet?SLET=AttView&amp;APP=1&amp;ID=00050ozrw&amp;SEQ=0&amp;K=00U7A3Fxv1&amp;FILENAME=구조물단면_용담댐하류하천환경정비사업설계예산서(건희)_신천금호강 종합개발 기본설계  내역서(수정분)" xfId="607"/>
    <cellStyle name="_HIServlet?SLET=AttView&amp;APP=1&amp;ID=00050ozrw&amp;SEQ=0&amp;K=00U7A3Fxv1&amp;FILENAME=구조물단면_용담댐하류하천환경정비사업설계예산서(건희)_신천금호강내역서(수정-보오링,사전재해및환경성제외,측량연장조정9(1).95억0726)" xfId="608"/>
    <cellStyle name="_HIServlet?SLET=AttView&amp;APP=1&amp;ID=00050ozrw&amp;SEQ=0&amp;K=00U7A3Fxv1&amp;FILENAME=구조물단면_용담댐하류하천환경정비사업설계예산서(건희)_심사내역서" xfId="609"/>
    <cellStyle name="_IBM" xfId="610"/>
    <cellStyle name="_ktis-Security견적(giga)_최종-조정안" xfId="611"/>
    <cellStyle name="_P-03-092공통" xfId="612"/>
    <cellStyle name="_P-04-007(공통)" xfId="613"/>
    <cellStyle name="_P-04-007(총괄)" xfId="614"/>
    <cellStyle name="_PC-01. U-City_시설종합관리시스템 개발비_상세내역_(0328)" xfId="615"/>
    <cellStyle name="_RAMP-E교-최종000" xfId="616"/>
    <cellStyle name="_RAMP-E교-최종000_시방서" xfId="617"/>
    <cellStyle name="_RAMP-E교-최종000_파도 - 모항선 횡배수관 확장" xfId="618"/>
    <cellStyle name="_RAMP-E교-최종000_파도 - 모항선 횡배수관 확장_시방서" xfId="619"/>
    <cellStyle name="_RESULTS" xfId="620"/>
    <cellStyle name="_SI부문_김천시" xfId="621"/>
    <cellStyle name="_가천지방산단-사전&amp;평가" xfId="622"/>
    <cellStyle name="_갑지양식" xfId="623"/>
    <cellStyle name="_갑천3지구-낙찰후(최종진짜)" xfId="624"/>
    <cellStyle name="_강남대_네트웍_컴스(시스코쓰리콤견적)" xfId="625"/>
    <cellStyle name="_강원도 정책결정지원 인트라넷 구축사업_내역서" xfId="626"/>
    <cellStyle name="_개발비 산출양식(웨이버스)" xfId="627"/>
    <cellStyle name="_건국대학교 매체제작실 견적서 03.0929" xfId="628"/>
    <cellStyle name="_견적결과" xfId="629"/>
    <cellStyle name="_견적결과_간이배수펌프장설치에 따른 타당성용역내역" xfId="630"/>
    <cellStyle name="_견적결과_선정안(삼산)" xfId="631"/>
    <cellStyle name="_견적결과_선정안(삼산)_간이배수펌프장설치에 따른 타당성용역내역" xfId="632"/>
    <cellStyle name="_견적결과_추풍령" xfId="633"/>
    <cellStyle name="_견적결과_추풍령_간이배수펌프장설치에 따른 타당성용역내역" xfId="634"/>
    <cellStyle name="_견적결과_추풍령-1" xfId="635"/>
    <cellStyle name="_견적결과_추풍령-1_간이배수펌프장설치에 따른 타당성용역내역" xfId="636"/>
    <cellStyle name="_견적결과보고서-2" xfId="637"/>
    <cellStyle name="_견적결과보고서-2_반포토목,기계" xfId="638"/>
    <cellStyle name="_견적결과보고서-2_반포토목,기계_사전원가심의결과보고" xfId="639"/>
    <cellStyle name="_견적결과보고서-2_사전원가심의결과보고" xfId="640"/>
    <cellStyle name="_견적서" xfId="641"/>
    <cellStyle name="_견적서_사전원가심의결과보고" xfId="642"/>
    <cellStyle name="_견적서갑지양식" xfId="643"/>
    <cellStyle name="_견적조건" xfId="644"/>
    <cellStyle name="_견적조건_간이배수펌프장설치에 따른 타당성용역내역" xfId="645"/>
    <cellStyle name="_견적조건_선정안(삼산)" xfId="646"/>
    <cellStyle name="_견적조건_선정안(삼산)_간이배수펌프장설치에 따른 타당성용역내역" xfId="647"/>
    <cellStyle name="_견적조건_추풍령" xfId="648"/>
    <cellStyle name="_견적조건_추풍령_간이배수펌프장설치에 따른 타당성용역내역" xfId="649"/>
    <cellStyle name="_견적조건_추풍령-1" xfId="650"/>
    <cellStyle name="_견적조건_추풍령-1_간이배수펌프장설치에 따른 타당성용역내역" xfId="651"/>
    <cellStyle name="_경남교통표지판" xfId="652"/>
    <cellStyle name="_경남교통표지판_문화의 거리 농로포장(김병국2차)" xfId="653"/>
    <cellStyle name="_경남교통표지판_문화의 거리 농로포장(김병국2차)_문화의 거리 농로포장(김병국2차)" xfId="654"/>
    <cellStyle name="_경영개선활동상반기실적(990708)" xfId="655"/>
    <cellStyle name="_경영개선활동상반기실적(990708)_1" xfId="656"/>
    <cellStyle name="_경영개선활동상반기실적(990708)_2" xfId="657"/>
    <cellStyle name="_경영개선활성화방안(990802)" xfId="658"/>
    <cellStyle name="_경영개선활성화방안(990802)_1" xfId="659"/>
    <cellStyle name="_고려-수원미네시티(작업)" xfId="660"/>
    <cellStyle name="_공문 " xfId="661"/>
    <cellStyle name="_공문 _내역서" xfId="662"/>
    <cellStyle name="_공문양식" xfId="663"/>
    <cellStyle name="_공정표" xfId="664"/>
    <cellStyle name="_광산점 개략공사비" xfId="665"/>
    <cellStyle name="_광역송수관 이설공사 설계(SK판넬, 최종)" xfId="666"/>
    <cellStyle name="_광역송수관 이설공사 설계(SK판넬, 최종)_댐직하류 하천정비(환경)사업 기본계획 및 실시설계용역-수공용" xfId="667"/>
    <cellStyle name="_광역송수관 이설공사 설계(SK판넬, 최종)_댐직하류 하천정비(환경)사업 기본계획 및 실시설계용역-수공용_용담댐직하류 하천정비공사 설계예산서(남원작성)-" xfId="668"/>
    <cellStyle name="_광역송수관 이설공사 설계(SK판넬, 최종)_댐직하류 하천정비(환경)사업 기본계획 및 실시설계용역-수공용_용담댐직하류 하천정비공사 설계예산서(남원작성)-_용담댐하류하천환경정비사업설계예산서(건희)" xfId="669"/>
    <cellStyle name="_광역송수관 이설공사 설계(SK판넬, 최종)_댐직하류 하천정비(환경)사업 기본계획 및 실시설계용역-수공용_용담댐직하류 하천정비공사 설계예산서(남원작성)-_용담댐하류하천환경정비사업설계예산서(건희)_1) 신천금호강 종합개발 기본설계" xfId="670"/>
    <cellStyle name="_광역송수관 이설공사 설계(SK판넬, 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671"/>
    <cellStyle name="_광역송수관 이설공사 설계(SK판넬, 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672"/>
    <cellStyle name="_광역송수관 이설공사 설계(SK판넬, 최종)_댐직하류 하천정비(환경)사업 기본계획 및 실시설계용역-수공용_용담댐직하류 하천정비공사 설계예산서(남원작성)-_용담댐하류하천환경정비사업설계예산서(건희)_설계내역서(신천-금호강)" xfId="673"/>
    <cellStyle name="_광역송수관 이설공사 설계(SK판넬, 최종)_댐직하류 하천정비(환경)사업 기본계획 및 실시설계용역-수공용_용담댐직하류 하천정비공사 설계예산서(남원작성)-_용담댐하류하천환경정비사업설계예산서(건희)_설계내역서(전체)" xfId="674"/>
    <cellStyle name="_광역송수관 이설공사 설계(SK판넬, 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675"/>
    <cellStyle name="_광역송수관 이설공사 설계(SK판넬, 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676"/>
    <cellStyle name="_광역송수관 이설공사 설계(SK판넬, 최종)_댐직하류 하천정비(환경)사업 기본계획 및 실시설계용역-수공용_용담댐직하류 하천정비공사 설계예산서(남원작성)-_용담댐하류하천환경정비사업설계예산서(건희)_심사내역서" xfId="677"/>
    <cellStyle name="_광역송수관 이설공사 설계(SK판넬, 최종)_댐직하류 하천정비(환경)사업 기본계획 및 실시설계용역-수공용_용담댐하류하천환경정비사업설계예산서(건희)" xfId="678"/>
    <cellStyle name="_광역송수관 이설공사 설계(SK판넬, 최종)_댐직하류 하천정비(환경)사업 기본계획 및 실시설계용역-수공용_용담댐하류하천환경정비사업설계예산서(건희)_1) 신천금호강 종합개발 기본설계" xfId="679"/>
    <cellStyle name="_광역송수관 이설공사 설계(SK판넬, 최종)_댐직하류 하천정비(환경)사업 기본계획 및 실시설계용역-수공용_용담댐하류하천환경정비사업설계예산서(건희)_2) 신천금호강 종합개발 동영상제작(변경최종)" xfId="680"/>
    <cellStyle name="_광역송수관 이설공사 설계(SK판넬, 최종)_댐직하류 하천정비(환경)사업 기본계획 및 실시설계용역-수공용_용담댐하류하천환경정비사업설계예산서(건희)_3) 신천금호강 종합개발 산책로 실시설계(변경최종)" xfId="681"/>
    <cellStyle name="_광역송수관 이설공사 설계(SK판넬, 최종)_댐직하류 하천정비(환경)사업 기본계획 및 실시설계용역-수공용_용담댐하류하천환경정비사업설계예산서(건희)_설계내역서(신천-금호강)" xfId="682"/>
    <cellStyle name="_광역송수관 이설공사 설계(SK판넬, 최종)_댐직하류 하천정비(환경)사업 기본계획 및 실시설계용역-수공용_용담댐하류하천환경정비사업설계예산서(건희)_설계내역서(전체)" xfId="683"/>
    <cellStyle name="_광역송수관 이설공사 설계(SK판넬, 최종)_댐직하류 하천정비(환경)사업 기본계획 및 실시설계용역-수공용_용담댐하류하천환경정비사업설계예산서(건희)_신천금호강 종합개발 기본설계  내역서(수정분)" xfId="684"/>
    <cellStyle name="_광역송수관 이설공사 설계(SK판넬, 최종)_댐직하류 하천정비(환경)사업 기본계획 및 실시설계용역-수공용_용담댐하류하천환경정비사업설계예산서(건희)_신천금호강내역서(수정-보오링,사전재해및환경성제외,측량연장조정9(1).95억0726)" xfId="685"/>
    <cellStyle name="_광역송수관 이설공사 설계(SK판넬, 최종)_댐직하류 하천정비(환경)사업 기본계획 및 실시설계용역-수공용_용담댐하류하천환경정비사업설계예산서(건희)_심사내역서" xfId="686"/>
    <cellStyle name="_광역송수관 이설공사 설계(SK판넬, 최종)_용담댐하류하천환경정비사업설계예산서(건희)" xfId="687"/>
    <cellStyle name="_광역송수관 이설공사 설계(SK판넬, 최종)_용담댐하류하천환경정비사업설계예산서(건희)_1) 신천금호강 종합개발 기본설계" xfId="688"/>
    <cellStyle name="_광역송수관 이설공사 설계(SK판넬, 최종)_용담댐하류하천환경정비사업설계예산서(건희)_2) 신천금호강 종합개발 동영상제작(변경최종)" xfId="689"/>
    <cellStyle name="_광역송수관 이설공사 설계(SK판넬, 최종)_용담댐하류하천환경정비사업설계예산서(건희)_3) 신천금호강 종합개발 산책로 실시설계(변경최종)" xfId="690"/>
    <cellStyle name="_광역송수관 이설공사 설계(SK판넬, 최종)_용담댐하류하천환경정비사업설계예산서(건희)_설계내역서(신천-금호강)" xfId="691"/>
    <cellStyle name="_광역송수관 이설공사 설계(SK판넬, 최종)_용담댐하류하천환경정비사업설계예산서(건희)_설계내역서(전체)" xfId="692"/>
    <cellStyle name="_광역송수관 이설공사 설계(SK판넬, 최종)_용담댐하류하천환경정비사업설계예산서(건희)_신천금호강 종합개발 기본설계  내역서(수정분)" xfId="693"/>
    <cellStyle name="_광역송수관 이설공사 설계(SK판넬, 최종)_용담댐하류하천환경정비사업설계예산서(건희)_신천금호강내역서(수정-보오링,사전재해및환경성제외,측량연장조정9(1).95억0726)" xfId="694"/>
    <cellStyle name="_광역송수관 이설공사 설계(SK판넬, 최종)_용담댐하류하천환경정비사업설계예산서(건희)_심사내역서" xfId="695"/>
    <cellStyle name="_광역송수관 이설공사 설계(토공삭제최종)" xfId="696"/>
    <cellStyle name="_광역송수관 이설공사 설계(토공삭제최종)_댐직하류 하천정비(환경)사업 기본계획 및 실시설계용역-수공용" xfId="697"/>
    <cellStyle name="_광역송수관 이설공사 설계(토공삭제최종)_댐직하류 하천정비(환경)사업 기본계획 및 실시설계용역-수공용_용담댐직하류 하천정비공사 설계예산서(남원작성)-" xfId="698"/>
    <cellStyle name="_광역송수관 이설공사 설계(토공삭제최종)_댐직하류 하천정비(환경)사업 기본계획 및 실시설계용역-수공용_용담댐직하류 하천정비공사 설계예산서(남원작성)-_용담댐하류하천환경정비사업설계예산서(건희)" xfId="699"/>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1) 신천금호강 종합개발 기본설계" xfId="700"/>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701"/>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702"/>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설계내역서(신천-금호강)" xfId="703"/>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설계내역서(전체)" xfId="704"/>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705"/>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706"/>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심사내역서" xfId="707"/>
    <cellStyle name="_광역송수관 이설공사 설계(토공삭제최종)_댐직하류 하천정비(환경)사업 기본계획 및 실시설계용역-수공용_용담댐하류하천환경정비사업설계예산서(건희)" xfId="708"/>
    <cellStyle name="_광역송수관 이설공사 설계(토공삭제최종)_댐직하류 하천정비(환경)사업 기본계획 및 실시설계용역-수공용_용담댐하류하천환경정비사업설계예산서(건희)_1) 신천금호강 종합개발 기본설계" xfId="709"/>
    <cellStyle name="_광역송수관 이설공사 설계(토공삭제최종)_댐직하류 하천정비(환경)사업 기본계획 및 실시설계용역-수공용_용담댐하류하천환경정비사업설계예산서(건희)_2) 신천금호강 종합개발 동영상제작(변경최종)" xfId="710"/>
    <cellStyle name="_광역송수관 이설공사 설계(토공삭제최종)_댐직하류 하천정비(환경)사업 기본계획 및 실시설계용역-수공용_용담댐하류하천환경정비사업설계예산서(건희)_3) 신천금호강 종합개발 산책로 실시설계(변경최종)" xfId="711"/>
    <cellStyle name="_광역송수관 이설공사 설계(토공삭제최종)_댐직하류 하천정비(환경)사업 기본계획 및 실시설계용역-수공용_용담댐하류하천환경정비사업설계예산서(건희)_설계내역서(신천-금호강)" xfId="712"/>
    <cellStyle name="_광역송수관 이설공사 설계(토공삭제최종)_댐직하류 하천정비(환경)사업 기본계획 및 실시설계용역-수공용_용담댐하류하천환경정비사업설계예산서(건희)_설계내역서(전체)" xfId="713"/>
    <cellStyle name="_광역송수관 이설공사 설계(토공삭제최종)_댐직하류 하천정비(환경)사업 기본계획 및 실시설계용역-수공용_용담댐하류하천환경정비사업설계예산서(건희)_신천금호강 종합개발 기본설계  내역서(수정분)" xfId="714"/>
    <cellStyle name="_광역송수관 이설공사 설계(토공삭제최종)_댐직하류 하천정비(환경)사업 기본계획 및 실시설계용역-수공용_용담댐하류하천환경정비사업설계예산서(건희)_신천금호강내역서(수정-보오링,사전재해및환경성제외,측량연장조정9(1).95억0726)" xfId="715"/>
    <cellStyle name="_광역송수관 이설공사 설계(토공삭제최종)_댐직하류 하천정비(환경)사업 기본계획 및 실시설계용역-수공용_용담댐하류하천환경정비사업설계예산서(건희)_심사내역서" xfId="716"/>
    <cellStyle name="_광역송수관 이설공사 설계(토공삭제최종)_용담댐하류하천환경정비사업설계예산서(건희)" xfId="717"/>
    <cellStyle name="_광역송수관 이설공사 설계(토공삭제최종)_용담댐하류하천환경정비사업설계예산서(건희)_1) 신천금호강 종합개발 기본설계" xfId="718"/>
    <cellStyle name="_광역송수관 이설공사 설계(토공삭제최종)_용담댐하류하천환경정비사업설계예산서(건희)_2) 신천금호강 종합개발 동영상제작(변경최종)" xfId="719"/>
    <cellStyle name="_광역송수관 이설공사 설계(토공삭제최종)_용담댐하류하천환경정비사업설계예산서(건희)_3) 신천금호강 종합개발 산책로 실시설계(변경최종)" xfId="720"/>
    <cellStyle name="_광역송수관 이설공사 설계(토공삭제최종)_용담댐하류하천환경정비사업설계예산서(건희)_설계내역서(신천-금호강)" xfId="721"/>
    <cellStyle name="_광역송수관 이설공사 설계(토공삭제최종)_용담댐하류하천환경정비사업설계예산서(건희)_설계내역서(전체)" xfId="722"/>
    <cellStyle name="_광역송수관 이설공사 설계(토공삭제최종)_용담댐하류하천환경정비사업설계예산서(건희)_신천금호강 종합개발 기본설계  내역서(수정분)" xfId="723"/>
    <cellStyle name="_광역송수관 이설공사 설계(토공삭제최종)_용담댐하류하천환경정비사업설계예산서(건희)_신천금호강내역서(수정-보오링,사전재해및환경성제외,측량연장조정9(1).95억0726)" xfId="724"/>
    <cellStyle name="_광역송수관 이설공사 설계(토공삭제최종)_용담댐하류하천환경정비사업설계예산서(건희)_심사내역서" xfId="725"/>
    <cellStyle name="_광역송수관 이설공사 설계(흙막이)" xfId="726"/>
    <cellStyle name="_광역송수관 이설공사 설계(흙막이)_댐직하류 하천정비(환경)사업 기본계획 및 실시설계용역-수공용" xfId="727"/>
    <cellStyle name="_광역송수관 이설공사 설계(흙막이)_댐직하류 하천정비(환경)사업 기본계획 및 실시설계용역-수공용_용담댐직하류 하천정비공사 설계예산서(남원작성)-" xfId="728"/>
    <cellStyle name="_광역송수관 이설공사 설계(흙막이)_댐직하류 하천정비(환경)사업 기본계획 및 실시설계용역-수공용_용담댐직하류 하천정비공사 설계예산서(남원작성)-_용담댐하류하천환경정비사업설계예산서(건희)" xfId="729"/>
    <cellStyle name="_광역송수관 이설공사 설계(흙막이)_댐직하류 하천정비(환경)사업 기본계획 및 실시설계용역-수공용_용담댐직하류 하천정비공사 설계예산서(남원작성)-_용담댐하류하천환경정비사업설계예산서(건희)_1) 신천금호강 종합개발 기본설계" xfId="730"/>
    <cellStyle name="_광역송수관 이설공사 설계(흙막이)_댐직하류 하천정비(환경)사업 기본계획 및 실시설계용역-수공용_용담댐직하류 하천정비공사 설계예산서(남원작성)-_용담댐하류하천환경정비사업설계예산서(건희)_2) 신천금호강 종합개발 동영상제작(변경최종)" xfId="731"/>
    <cellStyle name="_광역송수관 이설공사 설계(흙막이)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732"/>
    <cellStyle name="_광역송수관 이설공사 설계(흙막이)_댐직하류 하천정비(환경)사업 기본계획 및 실시설계용역-수공용_용담댐직하류 하천정비공사 설계예산서(남원작성)-_용담댐하류하천환경정비사업설계예산서(건희)_설계내역서(신천-금호강)" xfId="733"/>
    <cellStyle name="_광역송수관 이설공사 설계(흙막이)_댐직하류 하천정비(환경)사업 기본계획 및 실시설계용역-수공용_용담댐직하류 하천정비공사 설계예산서(남원작성)-_용담댐하류하천환경정비사업설계예산서(건희)_설계내역서(전체)" xfId="734"/>
    <cellStyle name="_광역송수관 이설공사 설계(흙막이)_댐직하류 하천정비(환경)사업 기본계획 및 실시설계용역-수공용_용담댐직하류 하천정비공사 설계예산서(남원작성)-_용담댐하류하천환경정비사업설계예산서(건희)_신천금호강 종합개발 기본설계  내역서(수정분)" xfId="735"/>
    <cellStyle name="_광역송수관 이설공사 설계(흙막이)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736"/>
    <cellStyle name="_광역송수관 이설공사 설계(흙막이)_댐직하류 하천정비(환경)사업 기본계획 및 실시설계용역-수공용_용담댐직하류 하천정비공사 설계예산서(남원작성)-_용담댐하류하천환경정비사업설계예산서(건희)_심사내역서" xfId="737"/>
    <cellStyle name="_광역송수관 이설공사 설계(흙막이)_댐직하류 하천정비(환경)사업 기본계획 및 실시설계용역-수공용_용담댐하류하천환경정비사업설계예산서(건희)" xfId="738"/>
    <cellStyle name="_광역송수관 이설공사 설계(흙막이)_댐직하류 하천정비(환경)사업 기본계획 및 실시설계용역-수공용_용담댐하류하천환경정비사업설계예산서(건희)_1) 신천금호강 종합개발 기본설계" xfId="739"/>
    <cellStyle name="_광역송수관 이설공사 설계(흙막이)_댐직하류 하천정비(환경)사업 기본계획 및 실시설계용역-수공용_용담댐하류하천환경정비사업설계예산서(건희)_2) 신천금호강 종합개발 동영상제작(변경최종)" xfId="740"/>
    <cellStyle name="_광역송수관 이설공사 설계(흙막이)_댐직하류 하천정비(환경)사업 기본계획 및 실시설계용역-수공용_용담댐하류하천환경정비사업설계예산서(건희)_3) 신천금호강 종합개발 산책로 실시설계(변경최종)" xfId="741"/>
    <cellStyle name="_광역송수관 이설공사 설계(흙막이)_댐직하류 하천정비(환경)사업 기본계획 및 실시설계용역-수공용_용담댐하류하천환경정비사업설계예산서(건희)_설계내역서(신천-금호강)" xfId="742"/>
    <cellStyle name="_광역송수관 이설공사 설계(흙막이)_댐직하류 하천정비(환경)사업 기본계획 및 실시설계용역-수공용_용담댐하류하천환경정비사업설계예산서(건희)_설계내역서(전체)" xfId="743"/>
    <cellStyle name="_광역송수관 이설공사 설계(흙막이)_댐직하류 하천정비(환경)사업 기본계획 및 실시설계용역-수공용_용담댐하류하천환경정비사업설계예산서(건희)_신천금호강 종합개발 기본설계  내역서(수정분)" xfId="744"/>
    <cellStyle name="_광역송수관 이설공사 설계(흙막이)_댐직하류 하천정비(환경)사업 기본계획 및 실시설계용역-수공용_용담댐하류하천환경정비사업설계예산서(건희)_신천금호강내역서(수정-보오링,사전재해및환경성제외,측량연장조정9(1).95억0726)" xfId="745"/>
    <cellStyle name="_광역송수관 이설공사 설계(흙막이)_댐직하류 하천정비(환경)사업 기본계획 및 실시설계용역-수공용_용담댐하류하천환경정비사업설계예산서(건희)_심사내역서" xfId="746"/>
    <cellStyle name="_광역송수관 이설공사 설계(흙막이)_용담댐하류하천환경정비사업설계예산서(건희)" xfId="747"/>
    <cellStyle name="_광역송수관 이설공사 설계(흙막이)_용담댐하류하천환경정비사업설계예산서(건희)_1) 신천금호강 종합개발 기본설계" xfId="748"/>
    <cellStyle name="_광역송수관 이설공사 설계(흙막이)_용담댐하류하천환경정비사업설계예산서(건희)_2) 신천금호강 종합개발 동영상제작(변경최종)" xfId="749"/>
    <cellStyle name="_광역송수관 이설공사 설계(흙막이)_용담댐하류하천환경정비사업설계예산서(건희)_3) 신천금호강 종합개발 산책로 실시설계(변경최종)" xfId="750"/>
    <cellStyle name="_광역송수관 이설공사 설계(흙막이)_용담댐하류하천환경정비사업설계예산서(건희)_설계내역서(신천-금호강)" xfId="751"/>
    <cellStyle name="_광역송수관 이설공사 설계(흙막이)_용담댐하류하천환경정비사업설계예산서(건희)_설계내역서(전체)" xfId="752"/>
    <cellStyle name="_광역송수관 이설공사 설계(흙막이)_용담댐하류하천환경정비사업설계예산서(건희)_신천금호강 종합개발 기본설계  내역서(수정분)" xfId="753"/>
    <cellStyle name="_광역송수관 이설공사 설계(흙막이)_용담댐하류하천환경정비사업설계예산서(건희)_신천금호강내역서(수정-보오링,사전재해및환경성제외,측량연장조정9(1).95억0726)" xfId="754"/>
    <cellStyle name="_광역송수관 이설공사 설계(흙막이)_용담댐하류하천환경정비사업설계예산서(건희)_심사내역서" xfId="755"/>
    <cellStyle name="_광역송수관 이설공사 설계(흙막이+양수)" xfId="756"/>
    <cellStyle name="_광역송수관 이설공사 설계(흙막이+양수)_댐직하류 하천정비(환경)사업 기본계획 및 실시설계용역-수공용" xfId="757"/>
    <cellStyle name="_광역송수관 이설공사 설계(흙막이+양수)_댐직하류 하천정비(환경)사업 기본계획 및 실시설계용역-수공용_용담댐직하류 하천정비공사 설계예산서(남원작성)-" xfId="758"/>
    <cellStyle name="_광역송수관 이설공사 설계(흙막이+양수)_댐직하류 하천정비(환경)사업 기본계획 및 실시설계용역-수공용_용담댐직하류 하천정비공사 설계예산서(남원작성)-_용담댐하류하천환경정비사업설계예산서(건희)" xfId="759"/>
    <cellStyle name="_광역송수관 이설공사 설계(흙막이+양수)_댐직하류 하천정비(환경)사업 기본계획 및 실시설계용역-수공용_용담댐직하류 하천정비공사 설계예산서(남원작성)-_용담댐하류하천환경정비사업설계예산서(건희)_1) 신천금호강 종합개발 기본설계" xfId="760"/>
    <cellStyle name="_광역송수관 이설공사 설계(흙막이+양수)_댐직하류 하천정비(환경)사업 기본계획 및 실시설계용역-수공용_용담댐직하류 하천정비공사 설계예산서(남원작성)-_용담댐하류하천환경정비사업설계예산서(건희)_2) 신천금호강 종합개발 동영상제작(변경최종)" xfId="761"/>
    <cellStyle name="_광역송수관 이설공사 설계(흙막이+양수)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762"/>
    <cellStyle name="_광역송수관 이설공사 설계(흙막이+양수)_댐직하류 하천정비(환경)사업 기본계획 및 실시설계용역-수공용_용담댐직하류 하천정비공사 설계예산서(남원작성)-_용담댐하류하천환경정비사업설계예산서(건희)_설계내역서(신천-금호강)" xfId="763"/>
    <cellStyle name="_광역송수관 이설공사 설계(흙막이+양수)_댐직하류 하천정비(환경)사업 기본계획 및 실시설계용역-수공용_용담댐직하류 하천정비공사 설계예산서(남원작성)-_용담댐하류하천환경정비사업설계예산서(건희)_설계내역서(전체)" xfId="764"/>
    <cellStyle name="_광역송수관 이설공사 설계(흙막이+양수)_댐직하류 하천정비(환경)사업 기본계획 및 실시설계용역-수공용_용담댐직하류 하천정비공사 설계예산서(남원작성)-_용담댐하류하천환경정비사업설계예산서(건희)_신천금호강 종합개발 기본설계  내역서(수정분)" xfId="765"/>
    <cellStyle name="_광역송수관 이설공사 설계(흙막이+양수)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766"/>
    <cellStyle name="_광역송수관 이설공사 설계(흙막이+양수)_댐직하류 하천정비(환경)사업 기본계획 및 실시설계용역-수공용_용담댐직하류 하천정비공사 설계예산서(남원작성)-_용담댐하류하천환경정비사업설계예산서(건희)_심사내역서" xfId="767"/>
    <cellStyle name="_광역송수관 이설공사 설계(흙막이+양수)_댐직하류 하천정비(환경)사업 기본계획 및 실시설계용역-수공용_용담댐하류하천환경정비사업설계예산서(건희)" xfId="768"/>
    <cellStyle name="_광역송수관 이설공사 설계(흙막이+양수)_댐직하류 하천정비(환경)사업 기본계획 및 실시설계용역-수공용_용담댐하류하천환경정비사업설계예산서(건희)_1) 신천금호강 종합개발 기본설계" xfId="769"/>
    <cellStyle name="_광역송수관 이설공사 설계(흙막이+양수)_댐직하류 하천정비(환경)사업 기본계획 및 실시설계용역-수공용_용담댐하류하천환경정비사업설계예산서(건희)_2) 신천금호강 종합개발 동영상제작(변경최종)" xfId="770"/>
    <cellStyle name="_광역송수관 이설공사 설계(흙막이+양수)_댐직하류 하천정비(환경)사업 기본계획 및 실시설계용역-수공용_용담댐하류하천환경정비사업설계예산서(건희)_3) 신천금호강 종합개발 산책로 실시설계(변경최종)" xfId="771"/>
    <cellStyle name="_광역송수관 이설공사 설계(흙막이+양수)_댐직하류 하천정비(환경)사업 기본계획 및 실시설계용역-수공용_용담댐하류하천환경정비사업설계예산서(건희)_설계내역서(신천-금호강)" xfId="772"/>
    <cellStyle name="_광역송수관 이설공사 설계(흙막이+양수)_댐직하류 하천정비(환경)사업 기본계획 및 실시설계용역-수공용_용담댐하류하천환경정비사업설계예산서(건희)_설계내역서(전체)" xfId="773"/>
    <cellStyle name="_광역송수관 이설공사 설계(흙막이+양수)_댐직하류 하천정비(환경)사업 기본계획 및 실시설계용역-수공용_용담댐하류하천환경정비사업설계예산서(건희)_신천금호강 종합개발 기본설계  내역서(수정분)" xfId="774"/>
    <cellStyle name="_광역송수관 이설공사 설계(흙막이+양수)_댐직하류 하천정비(환경)사업 기본계획 및 실시설계용역-수공용_용담댐하류하천환경정비사업설계예산서(건희)_신천금호강내역서(수정-보오링,사전재해및환경성제외,측량연장조정9(1).95억0726)" xfId="775"/>
    <cellStyle name="_광역송수관 이설공사 설계(흙막이+양수)_댐직하류 하천정비(환경)사업 기본계획 및 실시설계용역-수공용_용담댐하류하천환경정비사업설계예산서(건희)_심사내역서" xfId="776"/>
    <cellStyle name="_광역송수관 이설공사 설계(흙막이+양수)_용담댐하류하천환경정비사업설계예산서(건희)" xfId="777"/>
    <cellStyle name="_광역송수관 이설공사 설계(흙막이+양수)_용담댐하류하천환경정비사업설계예산서(건희)_1) 신천금호강 종합개발 기본설계" xfId="778"/>
    <cellStyle name="_광역송수관 이설공사 설계(흙막이+양수)_용담댐하류하천환경정비사업설계예산서(건희)_2) 신천금호강 종합개발 동영상제작(변경최종)" xfId="779"/>
    <cellStyle name="_광역송수관 이설공사 설계(흙막이+양수)_용담댐하류하천환경정비사업설계예산서(건희)_3) 신천금호강 종합개발 산책로 실시설계(변경최종)" xfId="780"/>
    <cellStyle name="_광역송수관 이설공사 설계(흙막이+양수)_용담댐하류하천환경정비사업설계예산서(건희)_설계내역서(신천-금호강)" xfId="781"/>
    <cellStyle name="_광역송수관 이설공사 설계(흙막이+양수)_용담댐하류하천환경정비사업설계예산서(건희)_설계내역서(전체)" xfId="782"/>
    <cellStyle name="_광역송수관 이설공사 설계(흙막이+양수)_용담댐하류하천환경정비사업설계예산서(건희)_신천금호강 종합개발 기본설계  내역서(수정분)" xfId="783"/>
    <cellStyle name="_광역송수관 이설공사 설계(흙막이+양수)_용담댐하류하천환경정비사업설계예산서(건희)_신천금호강내역서(수정-보오링,사전재해및환경성제외,측량연장조정9(1).95억0726)" xfId="784"/>
    <cellStyle name="_광역송수관 이설공사 설계(흙막이+양수)_용담댐하류하천환경정비사업설계예산서(건희)_심사내역서" xfId="785"/>
    <cellStyle name="_광주시 2차 시스템" xfId="786"/>
    <cellStyle name="_광주시 도로와 지하시설물도 공동구축사업(2차) 설계내역서_1.0" xfId="787"/>
    <cellStyle name="_광주시도로와지하시설물도공동구축사업_04072" xfId="788"/>
    <cellStyle name="_구즉내역서" xfId="789"/>
    <cellStyle name="_국공유지실태조사(최종)" xfId="790"/>
    <cellStyle name="_국도42호선여량지구오르막차로" xfId="791"/>
    <cellStyle name="_국수교수량" xfId="792"/>
    <cellStyle name="_국수교수량_설계예" xfId="793"/>
    <cellStyle name="_국수교수량_설계예_손골(1)취락 도로개설공사 실시설계용역내역서" xfId="794"/>
    <cellStyle name="_국수교수량_손골(1)취락 도로개설공사 실시설계용역내역서" xfId="795"/>
    <cellStyle name="_군산내항-품셈기준" xfId="796"/>
    <cellStyle name="_군산시_UIS설계서(0308)" xfId="797"/>
    <cellStyle name="_군포시 지하시설물통합정보시스템 구축사업 설계내역서_2.3" xfId="798"/>
    <cellStyle name="_금강시스템구축_용역내역서" xfId="799"/>
    <cellStyle name="_기본 및 실시설계(특수구조물 포함)" xfId="800"/>
    <cellStyle name="_기본 및 실시설계, 경관설계(고천)" xfId="801"/>
    <cellStyle name="_기본_및_실시설계" xfId="802"/>
    <cellStyle name="_기본_및_실시설계,_경관설계(고천)" xfId="803"/>
    <cellStyle name="_기본계획_기존(문화재포함)_GJ" xfId="804"/>
    <cellStyle name="_기성검사원" xfId="805"/>
    <cellStyle name="_기성검사원_내역서" xfId="806"/>
    <cellStyle name="_기흥구갈1" xfId="807"/>
    <cellStyle name="_기흥구갈1_사전원가심의결과보고" xfId="808"/>
    <cellStyle name="_김제시 GIS 구축사업 설계내역서_시스템부문_4" xfId="809"/>
    <cellStyle name="_김제시 도로와 지하시설물 공동구축사업 설계서_계약(1차년도)_1" xfId="810"/>
    <cellStyle name="_김천시설계서(제출용)" xfId="811"/>
    <cellStyle name="_김포시 UIS-설계내역서" xfId="812"/>
    <cellStyle name="_김해시_도로와지하시설물도공동구축사업 설계내역서.2.9" xfId="813"/>
    <cellStyle name="_나주시-품셈기준" xfId="814"/>
    <cellStyle name="_내역서" xfId="815"/>
    <cellStyle name="_내역서(총괄착수내역서)" xfId="816"/>
    <cellStyle name="_내역서_5공구 설계내역서" xfId="817"/>
    <cellStyle name="_내역서_문화의 거리 농로포장(김병국2차)" xfId="818"/>
    <cellStyle name="_내역서_문화의 거리 농로포장(김병국2차)_문화의 거리 농로포장(김병국2차)" xfId="819"/>
    <cellStyle name="_다우SW(1023)" xfId="820"/>
    <cellStyle name="_단가산출서" xfId="821"/>
    <cellStyle name="_단가산출서_댐직하류 하천정비(환경)사업 기본계획 및 실시설계용역-수공용" xfId="822"/>
    <cellStyle name="_단가산출서_댐직하류 하천정비(환경)사업 기본계획 및 실시설계용역-수공용_용담댐직하류 하천정비공사 설계예산서(남원작성)-" xfId="823"/>
    <cellStyle name="_단가산출서_댐직하류 하천정비(환경)사업 기본계획 및 실시설계용역-수공용_용담댐직하류 하천정비공사 설계예산서(남원작성)-_용담댐하류하천환경정비사업설계예산서(건희)" xfId="824"/>
    <cellStyle name="_단가산출서_댐직하류 하천정비(환경)사업 기본계획 및 실시설계용역-수공용_용담댐직하류 하천정비공사 설계예산서(남원작성)-_용담댐하류하천환경정비사업설계예산서(건희)_1) 신천금호강 종합개발 기본설계" xfId="825"/>
    <cellStyle name="_단가산출서_댐직하류 하천정비(환경)사업 기본계획 및 실시설계용역-수공용_용담댐직하류 하천정비공사 설계예산서(남원작성)-_용담댐하류하천환경정비사업설계예산서(건희)_2) 신천금호강 종합개발 동영상제작(변경최종)" xfId="826"/>
    <cellStyle name="_단가산출서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827"/>
    <cellStyle name="_단가산출서_댐직하류 하천정비(환경)사업 기본계획 및 실시설계용역-수공용_용담댐직하류 하천정비공사 설계예산서(남원작성)-_용담댐하류하천환경정비사업설계예산서(건희)_설계내역서(신천-금호강)" xfId="828"/>
    <cellStyle name="_단가산출서_댐직하류 하천정비(환경)사업 기본계획 및 실시설계용역-수공용_용담댐직하류 하천정비공사 설계예산서(남원작성)-_용담댐하류하천환경정비사업설계예산서(건희)_설계내역서(전체)" xfId="829"/>
    <cellStyle name="_단가산출서_댐직하류 하천정비(환경)사업 기본계획 및 실시설계용역-수공용_용담댐직하류 하천정비공사 설계예산서(남원작성)-_용담댐하류하천환경정비사업설계예산서(건희)_신천금호강 종합개발 기본설계  내역서(수정분)" xfId="830"/>
    <cellStyle name="_단가산출서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831"/>
    <cellStyle name="_단가산출서_댐직하류 하천정비(환경)사업 기본계획 및 실시설계용역-수공용_용담댐직하류 하천정비공사 설계예산서(남원작성)-_용담댐하류하천환경정비사업설계예산서(건희)_심사내역서" xfId="832"/>
    <cellStyle name="_단가산출서_댐직하류 하천정비(환경)사업 기본계획 및 실시설계용역-수공용_용담댐하류하천환경정비사업설계예산서(건희)" xfId="833"/>
    <cellStyle name="_단가산출서_댐직하류 하천정비(환경)사업 기본계획 및 실시설계용역-수공용_용담댐하류하천환경정비사업설계예산서(건희)_1) 신천금호강 종합개발 기본설계" xfId="834"/>
    <cellStyle name="_단가산출서_댐직하류 하천정비(환경)사업 기본계획 및 실시설계용역-수공용_용담댐하류하천환경정비사업설계예산서(건희)_2) 신천금호강 종합개발 동영상제작(변경최종)" xfId="835"/>
    <cellStyle name="_단가산출서_댐직하류 하천정비(환경)사업 기본계획 및 실시설계용역-수공용_용담댐하류하천환경정비사업설계예산서(건희)_3) 신천금호강 종합개발 산책로 실시설계(변경최종)" xfId="836"/>
    <cellStyle name="_단가산출서_댐직하류 하천정비(환경)사업 기본계획 및 실시설계용역-수공용_용담댐하류하천환경정비사업설계예산서(건희)_설계내역서(신천-금호강)" xfId="837"/>
    <cellStyle name="_단가산출서_댐직하류 하천정비(환경)사업 기본계획 및 실시설계용역-수공용_용담댐하류하천환경정비사업설계예산서(건희)_설계내역서(전체)" xfId="838"/>
    <cellStyle name="_단가산출서_댐직하류 하천정비(환경)사업 기본계획 및 실시설계용역-수공용_용담댐하류하천환경정비사업설계예산서(건희)_신천금호강 종합개발 기본설계  내역서(수정분)" xfId="839"/>
    <cellStyle name="_단가산출서_댐직하류 하천정비(환경)사업 기본계획 및 실시설계용역-수공용_용담댐하류하천환경정비사업설계예산서(건희)_신천금호강내역서(수정-보오링,사전재해및환경성제외,측량연장조정9(1).95억0726)" xfId="840"/>
    <cellStyle name="_단가산출서_댐직하류 하천정비(환경)사업 기본계획 및 실시설계용역-수공용_용담댐하류하천환경정비사업설계예산서(건희)_심사내역서" xfId="841"/>
    <cellStyle name="_단가산출서_용담댐하류하천환경정비사업설계예산서(건희)" xfId="842"/>
    <cellStyle name="_단가산출서_용담댐하류하천환경정비사업설계예산서(건희)_1) 신천금호강 종합개발 기본설계" xfId="843"/>
    <cellStyle name="_단가산출서_용담댐하류하천환경정비사업설계예산서(건희)_2) 신천금호강 종합개발 동영상제작(변경최종)" xfId="844"/>
    <cellStyle name="_단가산출서_용담댐하류하천환경정비사업설계예산서(건희)_3) 신천금호강 종합개발 산책로 실시설계(변경최종)" xfId="845"/>
    <cellStyle name="_단가산출서_용담댐하류하천환경정비사업설계예산서(건희)_설계내역서(신천-금호강)" xfId="846"/>
    <cellStyle name="_단가산출서_용담댐하류하천환경정비사업설계예산서(건희)_설계내역서(전체)" xfId="847"/>
    <cellStyle name="_단가산출서_용담댐하류하천환경정비사업설계예산서(건희)_신천금호강 종합개발 기본설계  내역서(수정분)" xfId="848"/>
    <cellStyle name="_단가산출서_용담댐하류하천환경정비사업설계예산서(건희)_신천금호강내역서(수정-보오링,사전재해및환경성제외,측량연장조정9(1).95억0726)" xfId="849"/>
    <cellStyle name="_단가산출서_용담댐하류하천환경정비사업설계예산서(건희)_심사내역서" xfId="850"/>
    <cellStyle name="_대구논공초" xfId="851"/>
    <cellStyle name="_대구시 일원 항공사진측량 용역" xfId="852"/>
    <cellStyle name="_도곡1교 교대 수량" xfId="853"/>
    <cellStyle name="_도곡1교 교대 수량_RAMP-E교-최종000" xfId="854"/>
    <cellStyle name="_도곡1교 교대 수량_RAMP-E교-최종000_시방서" xfId="855"/>
    <cellStyle name="_도곡1교 교대 수량_RAMP-E교-최종000_파도 - 모항선 횡배수관 확장" xfId="856"/>
    <cellStyle name="_도곡1교 교대 수량_RAMP-E교-최종000_파도 - 모항선 횡배수관 확장_시방서" xfId="857"/>
    <cellStyle name="_도곡1교 교대 수량_시방서" xfId="858"/>
    <cellStyle name="_도곡1교 교대(시점) 수량" xfId="859"/>
    <cellStyle name="_도곡1교 교대(시점) 수량_RAMP-E교-최종000" xfId="860"/>
    <cellStyle name="_도곡1교 교대(시점) 수량_RAMP-E교-최종000_시방서" xfId="861"/>
    <cellStyle name="_도곡1교 교대(시점) 수량_RAMP-E교-최종000_파도 - 모항선 횡배수관 확장" xfId="862"/>
    <cellStyle name="_도곡1교 교대(시점) 수량_RAMP-E교-최종000_파도 - 모항선 횡배수관 확장_시방서" xfId="863"/>
    <cellStyle name="_도곡1교 교대(시점) 수량_시방서" xfId="864"/>
    <cellStyle name="_도곡1교 하부공 수량" xfId="865"/>
    <cellStyle name="_도곡1교 하부공 수량_RAMP-E교-최종000" xfId="866"/>
    <cellStyle name="_도곡1교 하부공 수량_RAMP-E교-최종000_시방서" xfId="867"/>
    <cellStyle name="_도곡1교 하부공 수량_RAMP-E교-최종000_파도 - 모항선 횡배수관 확장" xfId="868"/>
    <cellStyle name="_도곡1교 하부공 수량_RAMP-E교-최종000_파도 - 모항선 횡배수관 확장_시방서" xfId="869"/>
    <cellStyle name="_도곡1교 하부공 수량_시방서" xfId="870"/>
    <cellStyle name="_도곡2교 교대 수량" xfId="871"/>
    <cellStyle name="_도곡2교 교대 수량_RAMP-E교-최종000" xfId="872"/>
    <cellStyle name="_도곡2교 교대 수량_RAMP-E교-최종000_시방서" xfId="873"/>
    <cellStyle name="_도곡2교 교대 수량_RAMP-E교-최종000_파도 - 모항선 횡배수관 확장" xfId="874"/>
    <cellStyle name="_도곡2교 교대 수량_RAMP-E교-최종000_파도 - 모항선 횡배수관 확장_시방서" xfId="875"/>
    <cellStyle name="_도곡2교 교대 수량_시방서" xfId="876"/>
    <cellStyle name="_도곡2교 교대(종점) 수량" xfId="877"/>
    <cellStyle name="_도곡2교 교대(종점) 수량_RAMP-E교-최종000" xfId="878"/>
    <cellStyle name="_도곡2교 교대(종점) 수량_RAMP-E교-최종000_시방서" xfId="879"/>
    <cellStyle name="_도곡2교 교대(종점) 수량_RAMP-E교-최종000_파도 - 모항선 횡배수관 확장" xfId="880"/>
    <cellStyle name="_도곡2교 교대(종점) 수량_RAMP-E교-최종000_파도 - 모항선 횡배수관 확장_시방서" xfId="881"/>
    <cellStyle name="_도곡2교 교대(종점) 수량_시방서" xfId="882"/>
    <cellStyle name="_도곡3교 교대 수량" xfId="883"/>
    <cellStyle name="_도곡3교 교대 수량_RAMP-E교-최종000" xfId="884"/>
    <cellStyle name="_도곡3교 교대 수량_RAMP-E교-최종000_시방서" xfId="885"/>
    <cellStyle name="_도곡3교 교대 수량_RAMP-E교-최종000_파도 - 모항선 횡배수관 확장" xfId="886"/>
    <cellStyle name="_도곡3교 교대 수량_RAMP-E교-최종000_파도 - 모항선 횡배수관 확장_시방서" xfId="887"/>
    <cellStyle name="_도곡3교 교대 수량_시방서" xfId="888"/>
    <cellStyle name="_도곡4교 하부공 수량" xfId="889"/>
    <cellStyle name="_도곡4교 하부공 수량_RAMP-E교-최종000" xfId="890"/>
    <cellStyle name="_도곡4교 하부공 수량_RAMP-E교-최종000_시방서" xfId="891"/>
    <cellStyle name="_도곡4교 하부공 수량_RAMP-E교-최종000_파도 - 모항선 횡배수관 확장" xfId="892"/>
    <cellStyle name="_도곡4교 하부공 수량_RAMP-E교-최종000_파도 - 모항선 횡배수관 확장_시방서" xfId="893"/>
    <cellStyle name="_도곡4교 하부공 수량_시방서" xfId="894"/>
    <cellStyle name="_도곡교 교대 수량" xfId="895"/>
    <cellStyle name="_도곡교 교대 수량_RAMP-E교-최종000" xfId="896"/>
    <cellStyle name="_도곡교 교대 수량_RAMP-E교-최종000_시방서" xfId="897"/>
    <cellStyle name="_도곡교 교대 수량_RAMP-E교-최종000_파도 - 모항선 횡배수관 확장" xfId="898"/>
    <cellStyle name="_도곡교 교대 수량_RAMP-E교-최종000_파도 - 모항선 횡배수관 확장_시방서" xfId="899"/>
    <cellStyle name="_도곡교 교대 수량_시방서" xfId="900"/>
    <cellStyle name="_도로,상,하수 DB구축설계서(2,4급)_2005" xfId="901"/>
    <cellStyle name="_도로+상수+하수총괄분(진주시)-총괄-최종" xfId="902"/>
    <cellStyle name="_도로공사대전지사" xfId="903"/>
    <cellStyle name="_도로및지하시설물도공동구축사업 설계내역서.1.0" xfId="904"/>
    <cellStyle name="_도로시설물020517총괄" xfId="905"/>
    <cellStyle name="_도로와 지하시설물도 구축사업(2차) 설계내역서_v4" xfId="906"/>
    <cellStyle name="_도로와 지하시설물도 시범사업 설계내역서_1.2" xfId="907"/>
    <cellStyle name="_돌망태수량(바이리)" xfId="908"/>
    <cellStyle name="_동원꽃농원" xfId="909"/>
    <cellStyle name="_동홍천외12개하천(도급내역)" xfId="910"/>
    <cellStyle name="_두산중공업_021203" xfId="911"/>
    <cellStyle name="_디지털_도시_기반공사_견적_내역" xfId="912"/>
    <cellStyle name="_매출분석" xfId="913"/>
    <cellStyle name="_문화재GIS_설계내역_040718_v3" xfId="914"/>
    <cellStyle name="_물건조사" xfId="915"/>
    <cellStyle name="_반포토목,기계" xfId="916"/>
    <cellStyle name="_반포토목,기계_사전원가심의결과보고" xfId="917"/>
    <cellStyle name="_방범서비스 년도별 매출분석_20051216" xfId="918"/>
    <cellStyle name="_범용 공동구축사업 설계내역서_샘플1.3" xfId="919"/>
    <cellStyle name="_범용 공동구축사업 설계내역서_샘플1.4" xfId="920"/>
    <cellStyle name="_범용추가개발 설계내역서(평균가중치방식)" xfId="921"/>
    <cellStyle name="_범용추가개발내역" xfId="922"/>
    <cellStyle name="_범용프로그램도입 예산설계서(2003기준)_1.6" xfId="923"/>
    <cellStyle name="_범용프로그램도입 예산설계서_1.2" xfId="924"/>
    <cellStyle name="_별첨(계획서및실적서양식)" xfId="925"/>
    <cellStyle name="_별첨(계획서및실적서양식)_1" xfId="926"/>
    <cellStyle name="_보건대학조경공사내역서(0302)" xfId="927"/>
    <cellStyle name="_보완측량_시설물" xfId="928"/>
    <cellStyle name="_부대시설물수량산출" xfId="929"/>
    <cellStyle name="_부산교통가격제안서" xfId="930"/>
    <cellStyle name="_부천시 지하시설물통합정보시스템 구축사업 설계내역서_0514(FP)" xfId="931"/>
    <cellStyle name="_부천시 지하시설물통합정보시스템 구축사업 설계내역서_2.1(FP)" xfId="932"/>
    <cellStyle name="_부천시 현장시설물관리시스템 구축사업 설계내역서_2.1(FP)" xfId="933"/>
    <cellStyle name="_사동초중" xfId="934"/>
    <cellStyle name="_사본 - 수정" xfId="935"/>
    <cellStyle name="_사본 - 수정_댐직하류 하천정비(환경)사업 기본계획 및 실시설계용역-수공용" xfId="936"/>
    <cellStyle name="_사본 - 수정_댐직하류 하천정비(환경)사업 기본계획 및 실시설계용역-수공용_용담댐직하류 하천정비공사 설계예산서(남원작성)-" xfId="937"/>
    <cellStyle name="_사본 - 수정_댐직하류 하천정비(환경)사업 기본계획 및 실시설계용역-수공용_용담댐직하류 하천정비공사 설계예산서(남원작성)-_용담댐하류하천환경정비사업설계예산서(건희)" xfId="938"/>
    <cellStyle name="_사본 - 수정_댐직하류 하천정비(환경)사업 기본계획 및 실시설계용역-수공용_용담댐직하류 하천정비공사 설계예산서(남원작성)-_용담댐하류하천환경정비사업설계예산서(건희)_1) 신천금호강 종합개발 기본설계" xfId="939"/>
    <cellStyle name="_사본 - 수정_댐직하류 하천정비(환경)사업 기본계획 및 실시설계용역-수공용_용담댐직하류 하천정비공사 설계예산서(남원작성)-_용담댐하류하천환경정비사업설계예산서(건희)_2) 신천금호강 종합개발 동영상제작(변경최종)" xfId="940"/>
    <cellStyle name="_사본 - 수정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941"/>
    <cellStyle name="_사본 - 수정_댐직하류 하천정비(환경)사업 기본계획 및 실시설계용역-수공용_용담댐직하류 하천정비공사 설계예산서(남원작성)-_용담댐하류하천환경정비사업설계예산서(건희)_설계내역서(신천-금호강)" xfId="942"/>
    <cellStyle name="_사본 - 수정_댐직하류 하천정비(환경)사업 기본계획 및 실시설계용역-수공용_용담댐직하류 하천정비공사 설계예산서(남원작성)-_용담댐하류하천환경정비사업설계예산서(건희)_설계내역서(전체)" xfId="943"/>
    <cellStyle name="_사본 - 수정_댐직하류 하천정비(환경)사업 기본계획 및 실시설계용역-수공용_용담댐직하류 하천정비공사 설계예산서(남원작성)-_용담댐하류하천환경정비사업설계예산서(건희)_신천금호강 종합개발 기본설계  내역서(수정분)" xfId="944"/>
    <cellStyle name="_사본 - 수정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945"/>
    <cellStyle name="_사본 - 수정_댐직하류 하천정비(환경)사업 기본계획 및 실시설계용역-수공용_용담댐직하류 하천정비공사 설계예산서(남원작성)-_용담댐하류하천환경정비사업설계예산서(건희)_심사내역서" xfId="946"/>
    <cellStyle name="_사본 - 수정_댐직하류 하천정비(환경)사업 기본계획 및 실시설계용역-수공용_용담댐하류하천환경정비사업설계예산서(건희)" xfId="947"/>
    <cellStyle name="_사본 - 수정_댐직하류 하천정비(환경)사업 기본계획 및 실시설계용역-수공용_용담댐하류하천환경정비사업설계예산서(건희)_1) 신천금호강 종합개발 기본설계" xfId="948"/>
    <cellStyle name="_사본 - 수정_댐직하류 하천정비(환경)사업 기본계획 및 실시설계용역-수공용_용담댐하류하천환경정비사업설계예산서(건희)_2) 신천금호강 종합개발 동영상제작(변경최종)" xfId="949"/>
    <cellStyle name="_사본 - 수정_댐직하류 하천정비(환경)사업 기본계획 및 실시설계용역-수공용_용담댐하류하천환경정비사업설계예산서(건희)_3) 신천금호강 종합개발 산책로 실시설계(변경최종)" xfId="950"/>
    <cellStyle name="_사본 - 수정_댐직하류 하천정비(환경)사업 기본계획 및 실시설계용역-수공용_용담댐하류하천환경정비사업설계예산서(건희)_설계내역서(신천-금호강)" xfId="951"/>
    <cellStyle name="_사본 - 수정_댐직하류 하천정비(환경)사업 기본계획 및 실시설계용역-수공용_용담댐하류하천환경정비사업설계예산서(건희)_설계내역서(전체)" xfId="952"/>
    <cellStyle name="_사본 - 수정_댐직하류 하천정비(환경)사업 기본계획 및 실시설계용역-수공용_용담댐하류하천환경정비사업설계예산서(건희)_신천금호강 종합개발 기본설계  내역서(수정분)" xfId="953"/>
    <cellStyle name="_사본 - 수정_댐직하류 하천정비(환경)사업 기본계획 및 실시설계용역-수공용_용담댐하류하천환경정비사업설계예산서(건희)_신천금호강내역서(수정-보오링,사전재해및환경성제외,측량연장조정9(1).95억0726)" xfId="954"/>
    <cellStyle name="_사본 - 수정_댐직하류 하천정비(환경)사업 기본계획 및 실시설계용역-수공용_용담댐하류하천환경정비사업설계예산서(건희)_심사내역서" xfId="955"/>
    <cellStyle name="_사본 - 수정_용담댐하류하천환경정비사업설계예산서(건희)" xfId="956"/>
    <cellStyle name="_사본 - 수정_용담댐하류하천환경정비사업설계예산서(건희)_1) 신천금호강 종합개발 기본설계" xfId="957"/>
    <cellStyle name="_사본 - 수정_용담댐하류하천환경정비사업설계예산서(건희)_2) 신천금호강 종합개발 동영상제작(변경최종)" xfId="958"/>
    <cellStyle name="_사본 - 수정_용담댐하류하천환경정비사업설계예산서(건희)_3) 신천금호강 종합개발 산책로 실시설계(변경최종)" xfId="959"/>
    <cellStyle name="_사본 - 수정_용담댐하류하천환경정비사업설계예산서(건희)_설계내역서(신천-금호강)" xfId="960"/>
    <cellStyle name="_사본 - 수정_용담댐하류하천환경정비사업설계예산서(건희)_설계내역서(전체)" xfId="961"/>
    <cellStyle name="_사본 - 수정_용담댐하류하천환경정비사업설계예산서(건희)_신천금호강 종합개발 기본설계  내역서(수정분)" xfId="962"/>
    <cellStyle name="_사본 - 수정_용담댐하류하천환경정비사업설계예산서(건희)_신천금호강내역서(수정-보오링,사전재해및환경성제외,측량연장조정9(1).95억0726)" xfId="963"/>
    <cellStyle name="_사본 - 수정_용담댐하류하천환경정비사업설계예산서(건희)_심사내역서" xfId="964"/>
    <cellStyle name="_사본 - 중앙김병교설계내역서" xfId="965"/>
    <cellStyle name="_사업대가기준(최신자료)" xfId="966"/>
    <cellStyle name="_사유서" xfId="967"/>
    <cellStyle name="_사유서_내역서" xfId="968"/>
    <cellStyle name="_사전원가심의결과보고" xfId="969"/>
    <cellStyle name="_사전재해영향성검토(1억5천)2" xfId="970"/>
    <cellStyle name="_사진대지" xfId="971"/>
    <cellStyle name="_사진대지_B-1,B-1-1노선변경실정보고" xfId="972"/>
    <cellStyle name="_사진대지_B-1,B-1-1노선변경실정보고_번암,산서하수처리장(처리장+관로+마을하수-1)" xfId="973"/>
    <cellStyle name="_사진대지_B-1,B-1-1노선변경실정보고_조천배수지 확장사업 내역서" xfId="974"/>
    <cellStyle name="_사진대지_B-1,B-1-1노선변경실정보고_진안지방상수도개발사업2-19(마을배수관로미포함)" xfId="975"/>
    <cellStyle name="_사진대지_B-1,B-1-1노선변경실정보고_진안지방상수도개발사업2-19(마을배수관로미포함)_고수,공음,신림마을하수도" xfId="976"/>
    <cellStyle name="_사진대지_B-1,B-1-1노선변경실정보고_진안지방상수도개발사업2-19(마을배수관로미포함)_고수,공음,신림마을하수도_조천배수지 확장사업 내역서" xfId="977"/>
    <cellStyle name="_사진대지_B-1,B-1-1노선변경실정보고_진안지방상수도개발사업2-19(마을배수관로미포함)_번암,산서하수처리장(처리장+관로+마을하수-1)" xfId="978"/>
    <cellStyle name="_사진대지_B-1,B-1-1노선변경실정보고_진안지방상수도개발사업2-19(마을배수관로미포함)_조천배수지 확장사업 내역서" xfId="979"/>
    <cellStyle name="_사진대지_번암,산서하수처리장(처리장+관로+마을하수-1)" xfId="980"/>
    <cellStyle name="_사진대지_조천배수지 확장사업 내역서" xfId="981"/>
    <cellStyle name="_사진대지_진안지방상수도개발사업2-19(마을배수관로미포함)" xfId="982"/>
    <cellStyle name="_사진대지_진안지방상수도개발사업2-19(마을배수관로미포함)_고수,공음,신림마을하수도" xfId="983"/>
    <cellStyle name="_사진대지_진안지방상수도개발사업2-19(마을배수관로미포함)_고수,공음,신림마을하수도_조천배수지 확장사업 내역서" xfId="984"/>
    <cellStyle name="_사진대지_진안지방상수도개발사업2-19(마을배수관로미포함)_번암,산서하수처리장(처리장+관로+마을하수-1)" xfId="985"/>
    <cellStyle name="_사진대지_진안지방상수도개발사업2-19(마을배수관로미포함)_조천배수지 확장사업 내역서" xfId="986"/>
    <cellStyle name="_사천시 2차사업 설계내역서_최종(2004.6.10)" xfId="987"/>
    <cellStyle name="_사천시범용도입설계내역서(범아송부)" xfId="988"/>
    <cellStyle name="_산근1" xfId="989"/>
    <cellStyle name="_산근4" xfId="990"/>
    <cellStyle name="_산근5" xfId="991"/>
    <cellStyle name="_산근7" xfId="992"/>
    <cellStyle name="_산업단지_기본설계예산서_100928-2" xfId="993"/>
    <cellStyle name="_산출문막기준(일위-단산)감사조정-1" xfId="994"/>
    <cellStyle name="_삼남" xfId="995"/>
    <cellStyle name="_삼남_2차변경단가산출근거" xfId="996"/>
    <cellStyle name="_삼남_2차변경단가산출근거_3차변경단가산출근거" xfId="997"/>
    <cellStyle name="_삼남_2차변경단가산출근거_3차변경단가산출근거_문화의 거리 농로포장(김병국2차)" xfId="998"/>
    <cellStyle name="_삼남_2차변경단가산출근거_3차변경단가산출근거_문화의 거리 농로포장(김병국2차)_문화의 거리 농로포장(김병국2차)" xfId="999"/>
    <cellStyle name="_삼남_2차변경단가산출근거_문화의 거리 농로포장(김병국2차)" xfId="1000"/>
    <cellStyle name="_삼남_2차변경단가산출근거_문화의 거리 농로포장(김병국2차)_문화의 거리 농로포장(김병국2차)" xfId="1001"/>
    <cellStyle name="_삼남_문화의 거리 농로포장(김병국2차)" xfId="1002"/>
    <cellStyle name="_삼남_문화의 거리 농로포장(김병국2차)_문화의 거리 농로포장(김병국2차)" xfId="1003"/>
    <cellStyle name="_삼남_외국인투자지역" xfId="1004"/>
    <cellStyle name="_삼남_외국인투자지역_3차변경단가산출근거" xfId="1005"/>
    <cellStyle name="_삼남_외국인투자지역_3차변경단가산출근거_문화의 거리 농로포장(김병국2차)" xfId="1006"/>
    <cellStyle name="_삼남_외국인투자지역_3차변경단가산출근거_문화의 거리 농로포장(김병국2차)_문화의 거리 농로포장(김병국2차)" xfId="1007"/>
    <cellStyle name="_삼남_외국인투자지역_문화의 거리 농로포장(김병국2차)" xfId="1008"/>
    <cellStyle name="_삼남_외국인투자지역_문화의 거리 농로포장(김병국2차)_문화의 거리 농로포장(김병국2차)" xfId="1009"/>
    <cellStyle name="_상주GIS기본계획수립설계내역서(총괄)" xfId="1010"/>
    <cellStyle name="_상하수도 범용도입 설계내역서2.0" xfId="1011"/>
    <cellStyle name="_상하수탐사내역서" xfId="1012"/>
    <cellStyle name="_새주소웹서버" xfId="1013"/>
    <cellStyle name="_서영빌딩(변경후)실행" xfId="1014"/>
    <cellStyle name="_서학내역서(준공내역서)" xfId="1015"/>
    <cellStyle name="_선정(1)" xfId="1016"/>
    <cellStyle name="_선정(1)_간이배수펌프장설치에 따른 타당성용역내역" xfId="1017"/>
    <cellStyle name="_선정(1)_선정안(삼산)" xfId="1018"/>
    <cellStyle name="_선정(1)_선정안(삼산)_간이배수펌프장설치에 따른 타당성용역내역" xfId="1019"/>
    <cellStyle name="_선정(1)_추풍령" xfId="1020"/>
    <cellStyle name="_선정(1)_추풍령_간이배수펌프장설치에 따른 타당성용역내역" xfId="1021"/>
    <cellStyle name="_선정(1)_추풍령-1" xfId="1022"/>
    <cellStyle name="_선정(1)_추풍령-1_간이배수펌프장설치에 따른 타당성용역내역" xfId="1023"/>
    <cellStyle name="_선정(2)" xfId="1024"/>
    <cellStyle name="_선정(2)_간이배수펌프장설치에 따른 타당성용역내역" xfId="1025"/>
    <cellStyle name="_선정(2)_선정안(삼산)" xfId="1026"/>
    <cellStyle name="_선정(2)_선정안(삼산)_간이배수펌프장설치에 따른 타당성용역내역" xfId="1027"/>
    <cellStyle name="_선정(2)_추풍령" xfId="1028"/>
    <cellStyle name="_선정(2)_추풍령_간이배수펌프장설치에 따른 타당성용역내역" xfId="1029"/>
    <cellStyle name="_선정(2)_추풍령-1" xfId="1030"/>
    <cellStyle name="_선정(2)_추풍령-1_간이배수펌프장설치에 따른 타당성용역내역" xfId="1031"/>
    <cellStyle name="_선정(3)" xfId="1032"/>
    <cellStyle name="_선정(3)_간이배수펌프장설치에 따른 타당성용역내역" xfId="1033"/>
    <cellStyle name="_선정(3)_선정안(삼산)" xfId="1034"/>
    <cellStyle name="_선정(3)_선정안(삼산)_간이배수펌프장설치에 따른 타당성용역내역" xfId="1035"/>
    <cellStyle name="_선정(3)_추풍령" xfId="1036"/>
    <cellStyle name="_선정(3)_추풍령_간이배수펌프장설치에 따른 타당성용역내역" xfId="1037"/>
    <cellStyle name="_선정(3)_추풍령-1" xfId="1038"/>
    <cellStyle name="_선정(3)_추풍령-1_간이배수펌프장설치에 따른 타당성용역내역" xfId="1039"/>
    <cellStyle name="_선정(4)" xfId="1040"/>
    <cellStyle name="_선정(4)_간이배수펌프장설치에 따른 타당성용역내역" xfId="1041"/>
    <cellStyle name="_선정(4)_선정안(삼산)" xfId="1042"/>
    <cellStyle name="_선정(4)_선정안(삼산)_간이배수펌프장설치에 따른 타당성용역내역" xfId="1043"/>
    <cellStyle name="_선정(4)_추풍령" xfId="1044"/>
    <cellStyle name="_선정(4)_추풍령_간이배수펌프장설치에 따른 타당성용역내역" xfId="1045"/>
    <cellStyle name="_선정(4)_추풍령-1" xfId="1046"/>
    <cellStyle name="_선정(4)_추풍령-1_간이배수펌프장설치에 따른 타당성용역내역" xfId="1047"/>
    <cellStyle name="_선정(5)" xfId="1048"/>
    <cellStyle name="_선정(5)_간이배수펌프장설치에 따른 타당성용역내역" xfId="1049"/>
    <cellStyle name="_선정(5)_선정안(삼산)" xfId="1050"/>
    <cellStyle name="_선정(5)_선정안(삼산)_간이배수펌프장설치에 따른 타당성용역내역" xfId="1051"/>
    <cellStyle name="_선정(5)_추풍령" xfId="1052"/>
    <cellStyle name="_선정(5)_추풍령_간이배수펌프장설치에 따른 타당성용역내역" xfId="1053"/>
    <cellStyle name="_선정(5)_추풍령-1" xfId="1054"/>
    <cellStyle name="_선정(5)_추풍령-1_간이배수펌프장설치에 따른 타당성용역내역" xfId="1055"/>
    <cellStyle name="_설계내역서 500톤-질소,인" xfId="1056"/>
    <cellStyle name="_설계내역서(계약용)" xfId="1057"/>
    <cellStyle name="_설계내역서(공시지가)" xfId="1058"/>
    <cellStyle name="_설계내역서(완료)" xfId="1059"/>
    <cellStyle name="_설계내역서(최종)" xfId="1060"/>
    <cellStyle name="_설계내역서_금액조정" xfId="1061"/>
    <cellStyle name="_설계변경(2004.05)최종" xfId="1062"/>
    <cellStyle name="_설계변경(2004.06)" xfId="1063"/>
    <cellStyle name="_설계변경(문화재추가)오산시내역" xfId="1064"/>
    <cellStyle name="_설계변경(정산용)" xfId="1065"/>
    <cellStyle name="_설계변경(최종安)" xfId="1066"/>
    <cellStyle name="_설계변경전체분(4회,초안)" xfId="1067"/>
    <cellStyle name="_설계서" xfId="1068"/>
    <cellStyle name="_설계서(2004년 sample)" xfId="1069"/>
    <cellStyle name="_설계서(남차율리)" xfId="1070"/>
    <cellStyle name="_설계서_GIS_1최종(속초시_ver2.1)" xfId="1071"/>
    <cellStyle name="_설계서_GIS_1최종(속초시_ver3.3)_1" xfId="1072"/>
    <cellStyle name="_설계서00_연기" xfId="1073"/>
    <cellStyle name="_설계서-김포시청(백미진)" xfId="1074"/>
    <cellStyle name="_설계예" xfId="1075"/>
    <cellStyle name="_설계예산서" xfId="1076"/>
    <cellStyle name="_성주일반산업단지 기본 및 실시설계(낙찰율적용)" xfId="1077"/>
    <cellStyle name="_송현실행내역" xfId="1078"/>
    <cellStyle name="_수량산출" xfId="1079"/>
    <cellStyle name="_수량제목" xfId="1080"/>
    <cellStyle name="_수량제목_내역서" xfId="1081"/>
    <cellStyle name="_수치표고자료" xfId="1082"/>
    <cellStyle name="_시방서" xfId="1083"/>
    <cellStyle name="_시설물관리시스템상세내역" xfId="1084"/>
    <cellStyle name="_시스템" xfId="1085"/>
    <cellStyle name="_시스템개발산출양식_2003" xfId="1086"/>
    <cellStyle name="_시화물류실행내역(설비)0628" xfId="1087"/>
    <cellStyle name="_신세계오수(2003년도)2003.07.24" xfId="1088"/>
    <cellStyle name="_신언1공구수량산출" xfId="1089"/>
    <cellStyle name="_실행내역서2003.07.02작성" xfId="1090"/>
    <cellStyle name="_안동컨트리클럽-품셈기준" xfId="1091"/>
    <cellStyle name="_안면도 지포지구-품셈기준" xfId="1092"/>
    <cellStyle name="_안성시 GIS 총괄 설계내역서_1.0" xfId="1093"/>
    <cellStyle name="_앙성계통 능암리 관로이설공사" xfId="1094"/>
    <cellStyle name="_앙성계통 능암리 관로이설공사(최종)" xfId="1095"/>
    <cellStyle name="_앙성계통 능암리 관로이설공사(최종)_댐직하류 하천정비(환경)사업 기본계획 및 실시설계용역-수공용" xfId="1096"/>
    <cellStyle name="_앙성계통 능암리 관로이설공사(최종)_댐직하류 하천정비(환경)사업 기본계획 및 실시설계용역-수공용_용담댐직하류 하천정비공사 설계예산서(남원작성)-" xfId="1097"/>
    <cellStyle name="_앙성계통 능암리 관로이설공사(최종)_댐직하류 하천정비(환경)사업 기본계획 및 실시설계용역-수공용_용담댐직하류 하천정비공사 설계예산서(남원작성)-_용담댐하류하천환경정비사업설계예산서(건희)" xfId="1098"/>
    <cellStyle name="_앙성계통 능암리 관로이설공사(최종)_댐직하류 하천정비(환경)사업 기본계획 및 실시설계용역-수공용_용담댐직하류 하천정비공사 설계예산서(남원작성)-_용담댐하류하천환경정비사업설계예산서(건희)_1) 신천금호강 종합개발 기본설계" xfId="1099"/>
    <cellStyle name="_앙성계통 능암리 관로이설공사(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1100"/>
    <cellStyle name="_앙성계통 능암리 관로이설공사(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01"/>
    <cellStyle name="_앙성계통 능암리 관로이설공사(최종)_댐직하류 하천정비(환경)사업 기본계획 및 실시설계용역-수공용_용담댐직하류 하천정비공사 설계예산서(남원작성)-_용담댐하류하천환경정비사업설계예산서(건희)_설계내역서(신천-금호강)" xfId="1102"/>
    <cellStyle name="_앙성계통 능암리 관로이설공사(최종)_댐직하류 하천정비(환경)사업 기본계획 및 실시설계용역-수공용_용담댐직하류 하천정비공사 설계예산서(남원작성)-_용담댐하류하천환경정비사업설계예산서(건희)_설계내역서(전체)" xfId="1103"/>
    <cellStyle name="_앙성계통 능암리 관로이설공사(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1104"/>
    <cellStyle name="_앙성계통 능암리 관로이설공사(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105"/>
    <cellStyle name="_앙성계통 능암리 관로이설공사(최종)_댐직하류 하천정비(환경)사업 기본계획 및 실시설계용역-수공용_용담댐직하류 하천정비공사 설계예산서(남원작성)-_용담댐하류하천환경정비사업설계예산서(건희)_심사내역서" xfId="1106"/>
    <cellStyle name="_앙성계통 능암리 관로이설공사(최종)_댐직하류 하천정비(환경)사업 기본계획 및 실시설계용역-수공용_용담댐하류하천환경정비사업설계예산서(건희)" xfId="1107"/>
    <cellStyle name="_앙성계통 능암리 관로이설공사(최종)_댐직하류 하천정비(환경)사업 기본계획 및 실시설계용역-수공용_용담댐하류하천환경정비사업설계예산서(건희)_1) 신천금호강 종합개발 기본설계" xfId="1108"/>
    <cellStyle name="_앙성계통 능암리 관로이설공사(최종)_댐직하류 하천정비(환경)사업 기본계획 및 실시설계용역-수공용_용담댐하류하천환경정비사업설계예산서(건희)_2) 신천금호강 종합개발 동영상제작(변경최종)" xfId="1109"/>
    <cellStyle name="_앙성계통 능암리 관로이설공사(최종)_댐직하류 하천정비(환경)사업 기본계획 및 실시설계용역-수공용_용담댐하류하천환경정비사업설계예산서(건희)_3) 신천금호강 종합개발 산책로 실시설계(변경최종)" xfId="1110"/>
    <cellStyle name="_앙성계통 능암리 관로이설공사(최종)_댐직하류 하천정비(환경)사업 기본계획 및 실시설계용역-수공용_용담댐하류하천환경정비사업설계예산서(건희)_설계내역서(신천-금호강)" xfId="1111"/>
    <cellStyle name="_앙성계통 능암리 관로이설공사(최종)_댐직하류 하천정비(환경)사업 기본계획 및 실시설계용역-수공용_용담댐하류하천환경정비사업설계예산서(건희)_설계내역서(전체)" xfId="1112"/>
    <cellStyle name="_앙성계통 능암리 관로이설공사(최종)_댐직하류 하천정비(환경)사업 기본계획 및 실시설계용역-수공용_용담댐하류하천환경정비사업설계예산서(건희)_신천금호강 종합개발 기본설계  내역서(수정분)" xfId="1113"/>
    <cellStyle name="_앙성계통 능암리 관로이설공사(최종)_댐직하류 하천정비(환경)사업 기본계획 및 실시설계용역-수공용_용담댐하류하천환경정비사업설계예산서(건희)_신천금호강내역서(수정-보오링,사전재해및환경성제외,측량연장조정9(1).95억0726)" xfId="1114"/>
    <cellStyle name="_앙성계통 능암리 관로이설공사(최종)_댐직하류 하천정비(환경)사업 기본계획 및 실시설계용역-수공용_용담댐하류하천환경정비사업설계예산서(건희)_심사내역서" xfId="1115"/>
    <cellStyle name="_앙성계통 능암리 관로이설공사(최종)_용담댐하류하천환경정비사업설계예산서(건희)" xfId="1116"/>
    <cellStyle name="_앙성계통 능암리 관로이설공사(최종)_용담댐하류하천환경정비사업설계예산서(건희)_1) 신천금호강 종합개발 기본설계" xfId="1117"/>
    <cellStyle name="_앙성계통 능암리 관로이설공사(최종)_용담댐하류하천환경정비사업설계예산서(건희)_2) 신천금호강 종합개발 동영상제작(변경최종)" xfId="1118"/>
    <cellStyle name="_앙성계통 능암리 관로이설공사(최종)_용담댐하류하천환경정비사업설계예산서(건희)_3) 신천금호강 종합개발 산책로 실시설계(변경최종)" xfId="1119"/>
    <cellStyle name="_앙성계통 능암리 관로이설공사(최종)_용담댐하류하천환경정비사업설계예산서(건희)_설계내역서(신천-금호강)" xfId="1120"/>
    <cellStyle name="_앙성계통 능암리 관로이설공사(최종)_용담댐하류하천환경정비사업설계예산서(건희)_설계내역서(전체)" xfId="1121"/>
    <cellStyle name="_앙성계통 능암리 관로이설공사(최종)_용담댐하류하천환경정비사업설계예산서(건희)_신천금호강 종합개발 기본설계  내역서(수정분)" xfId="1122"/>
    <cellStyle name="_앙성계통 능암리 관로이설공사(최종)_용담댐하류하천환경정비사업설계예산서(건희)_신천금호강내역서(수정-보오링,사전재해및환경성제외,측량연장조정9(1).95억0726)" xfId="1123"/>
    <cellStyle name="_앙성계통 능암리 관로이설공사(최종)_용담댐하류하천환경정비사업설계예산서(건희)_심사내역서" xfId="1124"/>
    <cellStyle name="_앙성계통 능암리 관로이설공사_댐직하류 하천정비(환경)사업 기본계획 및 실시설계용역-수공용" xfId="1125"/>
    <cellStyle name="_앙성계통 능암리 관로이설공사_댐직하류 하천정비(환경)사업 기본계획 및 실시설계용역-수공용_용담댐직하류 하천정비공사 설계예산서(남원작성)-" xfId="1126"/>
    <cellStyle name="_앙성계통 능암리 관로이설공사_댐직하류 하천정비(환경)사업 기본계획 및 실시설계용역-수공용_용담댐직하류 하천정비공사 설계예산서(남원작성)-_용담댐하류하천환경정비사업설계예산서(건희)" xfId="1127"/>
    <cellStyle name="_앙성계통 능암리 관로이설공사_댐직하류 하천정비(환경)사업 기본계획 및 실시설계용역-수공용_용담댐직하류 하천정비공사 설계예산서(남원작성)-_용담댐하류하천환경정비사업설계예산서(건희)_1) 신천금호강 종합개발 기본설계" xfId="1128"/>
    <cellStyle name="_앙성계통 능암리 관로이설공사_댐직하류 하천정비(환경)사업 기본계획 및 실시설계용역-수공용_용담댐직하류 하천정비공사 설계예산서(남원작성)-_용담댐하류하천환경정비사업설계예산서(건희)_2) 신천금호강 종합개발 동영상제작(변경최종)" xfId="1129"/>
    <cellStyle name="_앙성계통 능암리 관로이설공사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30"/>
    <cellStyle name="_앙성계통 능암리 관로이설공사_댐직하류 하천정비(환경)사업 기본계획 및 실시설계용역-수공용_용담댐직하류 하천정비공사 설계예산서(남원작성)-_용담댐하류하천환경정비사업설계예산서(건희)_설계내역서(신천-금호강)" xfId="1131"/>
    <cellStyle name="_앙성계통 능암리 관로이설공사_댐직하류 하천정비(환경)사업 기본계획 및 실시설계용역-수공용_용담댐직하류 하천정비공사 설계예산서(남원작성)-_용담댐하류하천환경정비사업설계예산서(건희)_설계내역서(전체)" xfId="1132"/>
    <cellStyle name="_앙성계통 능암리 관로이설공사_댐직하류 하천정비(환경)사업 기본계획 및 실시설계용역-수공용_용담댐직하류 하천정비공사 설계예산서(남원작성)-_용담댐하류하천환경정비사업설계예산서(건희)_신천금호강 종합개발 기본설계  내역서(수정분)" xfId="1133"/>
    <cellStyle name="_앙성계통 능암리 관로이설공사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134"/>
    <cellStyle name="_앙성계통 능암리 관로이설공사_댐직하류 하천정비(환경)사업 기본계획 및 실시설계용역-수공용_용담댐직하류 하천정비공사 설계예산서(남원작성)-_용담댐하류하천환경정비사업설계예산서(건희)_심사내역서" xfId="1135"/>
    <cellStyle name="_앙성계통 능암리 관로이설공사_댐직하류 하천정비(환경)사업 기본계획 및 실시설계용역-수공용_용담댐하류하천환경정비사업설계예산서(건희)" xfId="1136"/>
    <cellStyle name="_앙성계통 능암리 관로이설공사_댐직하류 하천정비(환경)사업 기본계획 및 실시설계용역-수공용_용담댐하류하천환경정비사업설계예산서(건희)_1) 신천금호강 종합개발 기본설계" xfId="1137"/>
    <cellStyle name="_앙성계통 능암리 관로이설공사_댐직하류 하천정비(환경)사업 기본계획 및 실시설계용역-수공용_용담댐하류하천환경정비사업설계예산서(건희)_2) 신천금호강 종합개발 동영상제작(변경최종)" xfId="1138"/>
    <cellStyle name="_앙성계통 능암리 관로이설공사_댐직하류 하천정비(환경)사업 기본계획 및 실시설계용역-수공용_용담댐하류하천환경정비사업설계예산서(건희)_3) 신천금호강 종합개발 산책로 실시설계(변경최종)" xfId="1139"/>
    <cellStyle name="_앙성계통 능암리 관로이설공사_댐직하류 하천정비(환경)사업 기본계획 및 실시설계용역-수공용_용담댐하류하천환경정비사업설계예산서(건희)_설계내역서(신천-금호강)" xfId="1140"/>
    <cellStyle name="_앙성계통 능암리 관로이설공사_댐직하류 하천정비(환경)사업 기본계획 및 실시설계용역-수공용_용담댐하류하천환경정비사업설계예산서(건희)_설계내역서(전체)" xfId="1141"/>
    <cellStyle name="_앙성계통 능암리 관로이설공사_댐직하류 하천정비(환경)사업 기본계획 및 실시설계용역-수공용_용담댐하류하천환경정비사업설계예산서(건희)_신천금호강 종합개발 기본설계  내역서(수정분)" xfId="1142"/>
    <cellStyle name="_앙성계통 능암리 관로이설공사_댐직하류 하천정비(환경)사업 기본계획 및 실시설계용역-수공용_용담댐하류하천환경정비사업설계예산서(건희)_신천금호강내역서(수정-보오링,사전재해및환경성제외,측량연장조정9(1).95억0726)" xfId="1143"/>
    <cellStyle name="_앙성계통 능암리 관로이설공사_댐직하류 하천정비(환경)사업 기본계획 및 실시설계용역-수공용_용담댐하류하천환경정비사업설계예산서(건희)_심사내역서" xfId="1144"/>
    <cellStyle name="_앙성계통 능암리 관로이설공사_용담댐하류하천환경정비사업설계예산서(건희)" xfId="1145"/>
    <cellStyle name="_앙성계통 능암리 관로이설공사_용담댐하류하천환경정비사업설계예산서(건희)_1) 신천금호강 종합개발 기본설계" xfId="1146"/>
    <cellStyle name="_앙성계통 능암리 관로이설공사_용담댐하류하천환경정비사업설계예산서(건희)_2) 신천금호강 종합개발 동영상제작(변경최종)" xfId="1147"/>
    <cellStyle name="_앙성계통 능암리 관로이설공사_용담댐하류하천환경정비사업설계예산서(건희)_3) 신천금호강 종합개발 산책로 실시설계(변경최종)" xfId="1148"/>
    <cellStyle name="_앙성계통 능암리 관로이설공사_용담댐하류하천환경정비사업설계예산서(건희)_설계내역서(신천-금호강)" xfId="1149"/>
    <cellStyle name="_앙성계통 능암리 관로이설공사_용담댐하류하천환경정비사업설계예산서(건희)_설계내역서(전체)" xfId="1150"/>
    <cellStyle name="_앙성계통 능암리 관로이설공사_용담댐하류하천환경정비사업설계예산서(건희)_신천금호강 종합개발 기본설계  내역서(수정분)" xfId="1151"/>
    <cellStyle name="_앙성계통 능암리 관로이설공사_용담댐하류하천환경정비사업설계예산서(건희)_신천금호강내역서(수정-보오링,사전재해및환경성제외,측량연장조정9(1).95억0726)" xfId="1152"/>
    <cellStyle name="_앙성계통 능암리 관로이설공사_용담댐하류하천환경정비사업설계예산서(건희)_심사내역서" xfId="1153"/>
    <cellStyle name="_앙성수량총괄(관수정)" xfId="1154"/>
    <cellStyle name="_앙성수량총괄(관수정)_1" xfId="1155"/>
    <cellStyle name="_앙성수량총괄(관수정)_2" xfId="1156"/>
    <cellStyle name="_양식" xfId="1157"/>
    <cellStyle name="_양식_1" xfId="1158"/>
    <cellStyle name="_양식_2" xfId="1159"/>
    <cellStyle name="_연천관리계획용역 내역서" xfId="1160"/>
    <cellStyle name="_연천군 관리계획 및 지형도면고시용역 설계서" xfId="1161"/>
    <cellStyle name="_연천군 관리계획용역 설계서" xfId="1162"/>
    <cellStyle name="_오수차집연결공사" xfId="1163"/>
    <cellStyle name="_오수차집연결공사(최종분)" xfId="1164"/>
    <cellStyle name="_오수차집연결공사(최종분)_댐직하류 하천정비(환경)사업 기본계획 및 실시설계용역-수공용" xfId="1165"/>
    <cellStyle name="_오수차집연결공사(최종분)_댐직하류 하천정비(환경)사업 기본계획 및 실시설계용역-수공용_용담댐직하류 하천정비공사 설계예산서(남원작성)-" xfId="1166"/>
    <cellStyle name="_오수차집연결공사(최종분)_댐직하류 하천정비(환경)사업 기본계획 및 실시설계용역-수공용_용담댐직하류 하천정비공사 설계예산서(남원작성)-_용담댐하류하천환경정비사업설계예산서(건희)" xfId="1167"/>
    <cellStyle name="_오수차집연결공사(최종분)_댐직하류 하천정비(환경)사업 기본계획 및 실시설계용역-수공용_용담댐직하류 하천정비공사 설계예산서(남원작성)-_용담댐하류하천환경정비사업설계예산서(건희)_1) 신천금호강 종합개발 기본설계" xfId="1168"/>
    <cellStyle name="_오수차집연결공사(최종분)_댐직하류 하천정비(환경)사업 기본계획 및 실시설계용역-수공용_용담댐직하류 하천정비공사 설계예산서(남원작성)-_용담댐하류하천환경정비사업설계예산서(건희)_2) 신천금호강 종합개발 동영상제작(변경최종)" xfId="1169"/>
    <cellStyle name="_오수차집연결공사(최종분)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70"/>
    <cellStyle name="_오수차집연결공사(최종분)_댐직하류 하천정비(환경)사업 기본계획 및 실시설계용역-수공용_용담댐직하류 하천정비공사 설계예산서(남원작성)-_용담댐하류하천환경정비사업설계예산서(건희)_설계내역서(신천-금호강)" xfId="1171"/>
    <cellStyle name="_오수차집연결공사(최종분)_댐직하류 하천정비(환경)사업 기본계획 및 실시설계용역-수공용_용담댐직하류 하천정비공사 설계예산서(남원작성)-_용담댐하류하천환경정비사업설계예산서(건희)_설계내역서(전체)" xfId="1172"/>
    <cellStyle name="_오수차집연결공사(최종분)_댐직하류 하천정비(환경)사업 기본계획 및 실시설계용역-수공용_용담댐직하류 하천정비공사 설계예산서(남원작성)-_용담댐하류하천환경정비사업설계예산서(건희)_신천금호강 종합개발 기본설계  내역서(수정분)" xfId="1173"/>
    <cellStyle name="_오수차집연결공사(최종분)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174"/>
    <cellStyle name="_오수차집연결공사(최종분)_댐직하류 하천정비(환경)사업 기본계획 및 실시설계용역-수공용_용담댐직하류 하천정비공사 설계예산서(남원작성)-_용담댐하류하천환경정비사업설계예산서(건희)_심사내역서" xfId="1175"/>
    <cellStyle name="_오수차집연결공사(최종분)_댐직하류 하천정비(환경)사업 기본계획 및 실시설계용역-수공용_용담댐하류하천환경정비사업설계예산서(건희)" xfId="1176"/>
    <cellStyle name="_오수차집연결공사(최종분)_댐직하류 하천정비(환경)사업 기본계획 및 실시설계용역-수공용_용담댐하류하천환경정비사업설계예산서(건희)_1) 신천금호강 종합개발 기본설계" xfId="1177"/>
    <cellStyle name="_오수차집연결공사(최종분)_댐직하류 하천정비(환경)사업 기본계획 및 실시설계용역-수공용_용담댐하류하천환경정비사업설계예산서(건희)_2) 신천금호강 종합개발 동영상제작(변경최종)" xfId="1178"/>
    <cellStyle name="_오수차집연결공사(최종분)_댐직하류 하천정비(환경)사업 기본계획 및 실시설계용역-수공용_용담댐하류하천환경정비사업설계예산서(건희)_3) 신천금호강 종합개발 산책로 실시설계(변경최종)" xfId="1179"/>
    <cellStyle name="_오수차집연결공사(최종분)_댐직하류 하천정비(환경)사업 기본계획 및 실시설계용역-수공용_용담댐하류하천환경정비사업설계예산서(건희)_설계내역서(신천-금호강)" xfId="1180"/>
    <cellStyle name="_오수차집연결공사(최종분)_댐직하류 하천정비(환경)사업 기본계획 및 실시설계용역-수공용_용담댐하류하천환경정비사업설계예산서(건희)_설계내역서(전체)" xfId="1181"/>
    <cellStyle name="_오수차집연결공사(최종분)_댐직하류 하천정비(환경)사업 기본계획 및 실시설계용역-수공용_용담댐하류하천환경정비사업설계예산서(건희)_신천금호강 종합개발 기본설계  내역서(수정분)" xfId="1182"/>
    <cellStyle name="_오수차집연결공사(최종분)_댐직하류 하천정비(환경)사업 기본계획 및 실시설계용역-수공용_용담댐하류하천환경정비사업설계예산서(건희)_신천금호강내역서(수정-보오링,사전재해및환경성제외,측량연장조정9(1).95억0726)" xfId="1183"/>
    <cellStyle name="_오수차집연결공사(최종분)_댐직하류 하천정비(환경)사업 기본계획 및 실시설계용역-수공용_용담댐하류하천환경정비사업설계예산서(건희)_심사내역서" xfId="1184"/>
    <cellStyle name="_오수차집연결공사(최종분)_용담댐하류하천환경정비사업설계예산서(건희)" xfId="1185"/>
    <cellStyle name="_오수차집연결공사(최종분)_용담댐하류하천환경정비사업설계예산서(건희)_1) 신천금호강 종합개발 기본설계" xfId="1186"/>
    <cellStyle name="_오수차집연결공사(최종분)_용담댐하류하천환경정비사업설계예산서(건희)_2) 신천금호강 종합개발 동영상제작(변경최종)" xfId="1187"/>
    <cellStyle name="_오수차집연결공사(최종분)_용담댐하류하천환경정비사업설계예산서(건희)_3) 신천금호강 종합개발 산책로 실시설계(변경최종)" xfId="1188"/>
    <cellStyle name="_오수차집연결공사(최종분)_용담댐하류하천환경정비사업설계예산서(건희)_설계내역서(신천-금호강)" xfId="1189"/>
    <cellStyle name="_오수차집연결공사(최종분)_용담댐하류하천환경정비사업설계예산서(건희)_설계내역서(전체)" xfId="1190"/>
    <cellStyle name="_오수차집연결공사(최종분)_용담댐하류하천환경정비사업설계예산서(건희)_신천금호강 종합개발 기본설계  내역서(수정분)" xfId="1191"/>
    <cellStyle name="_오수차집연결공사(최종분)_용담댐하류하천환경정비사업설계예산서(건희)_신천금호강내역서(수정-보오링,사전재해및환경성제외,측량연장조정9(1).95억0726)" xfId="1192"/>
    <cellStyle name="_오수차집연결공사(최종분)_용담댐하류하천환경정비사업설계예산서(건희)_심사내역서" xfId="1193"/>
    <cellStyle name="_오수차집연결공사_댐직하류 하천정비(환경)사업 기본계획 및 실시설계용역-수공용" xfId="1194"/>
    <cellStyle name="_오수차집연결공사_댐직하류 하천정비(환경)사업 기본계획 및 실시설계용역-수공용_용담댐직하류 하천정비공사 설계예산서(남원작성)-" xfId="1195"/>
    <cellStyle name="_오수차집연결공사_댐직하류 하천정비(환경)사업 기본계획 및 실시설계용역-수공용_용담댐직하류 하천정비공사 설계예산서(남원작성)-_용담댐하류하천환경정비사업설계예산서(건희)" xfId="1196"/>
    <cellStyle name="_오수차집연결공사_댐직하류 하천정비(환경)사업 기본계획 및 실시설계용역-수공용_용담댐직하류 하천정비공사 설계예산서(남원작성)-_용담댐하류하천환경정비사업설계예산서(건희)_1) 신천금호강 종합개발 기본설계" xfId="1197"/>
    <cellStyle name="_오수차집연결공사_댐직하류 하천정비(환경)사업 기본계획 및 실시설계용역-수공용_용담댐직하류 하천정비공사 설계예산서(남원작성)-_용담댐하류하천환경정비사업설계예산서(건희)_2) 신천금호강 종합개발 동영상제작(변경최종)" xfId="1198"/>
    <cellStyle name="_오수차집연결공사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99"/>
    <cellStyle name="_오수차집연결공사_댐직하류 하천정비(환경)사업 기본계획 및 실시설계용역-수공용_용담댐직하류 하천정비공사 설계예산서(남원작성)-_용담댐하류하천환경정비사업설계예산서(건희)_설계내역서(신천-금호강)" xfId="1200"/>
    <cellStyle name="_오수차집연결공사_댐직하류 하천정비(환경)사업 기본계획 및 실시설계용역-수공용_용담댐직하류 하천정비공사 설계예산서(남원작성)-_용담댐하류하천환경정비사업설계예산서(건희)_설계내역서(전체)" xfId="1201"/>
    <cellStyle name="_오수차집연결공사_댐직하류 하천정비(환경)사업 기본계획 및 실시설계용역-수공용_용담댐직하류 하천정비공사 설계예산서(남원작성)-_용담댐하류하천환경정비사업설계예산서(건희)_신천금호강 종합개발 기본설계  내역서(수정분)" xfId="1202"/>
    <cellStyle name="_오수차집연결공사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203"/>
    <cellStyle name="_오수차집연결공사_댐직하류 하천정비(환경)사업 기본계획 및 실시설계용역-수공용_용담댐직하류 하천정비공사 설계예산서(남원작성)-_용담댐하류하천환경정비사업설계예산서(건희)_심사내역서" xfId="1204"/>
    <cellStyle name="_오수차집연결공사_댐직하류 하천정비(환경)사업 기본계획 및 실시설계용역-수공용_용담댐하류하천환경정비사업설계예산서(건희)" xfId="1205"/>
    <cellStyle name="_오수차집연결공사_댐직하류 하천정비(환경)사업 기본계획 및 실시설계용역-수공용_용담댐하류하천환경정비사업설계예산서(건희)_1) 신천금호강 종합개발 기본설계" xfId="1206"/>
    <cellStyle name="_오수차집연결공사_댐직하류 하천정비(환경)사업 기본계획 및 실시설계용역-수공용_용담댐하류하천환경정비사업설계예산서(건희)_2) 신천금호강 종합개발 동영상제작(변경최종)" xfId="1207"/>
    <cellStyle name="_오수차집연결공사_댐직하류 하천정비(환경)사업 기본계획 및 실시설계용역-수공용_용담댐하류하천환경정비사업설계예산서(건희)_3) 신천금호강 종합개발 산책로 실시설계(변경최종)" xfId="1208"/>
    <cellStyle name="_오수차집연결공사_댐직하류 하천정비(환경)사업 기본계획 및 실시설계용역-수공용_용담댐하류하천환경정비사업설계예산서(건희)_설계내역서(신천-금호강)" xfId="1209"/>
    <cellStyle name="_오수차집연결공사_댐직하류 하천정비(환경)사업 기본계획 및 실시설계용역-수공용_용담댐하류하천환경정비사업설계예산서(건희)_설계내역서(전체)" xfId="1210"/>
    <cellStyle name="_오수차집연결공사_댐직하류 하천정비(환경)사업 기본계획 및 실시설계용역-수공용_용담댐하류하천환경정비사업설계예산서(건희)_신천금호강 종합개발 기본설계  내역서(수정분)" xfId="1211"/>
    <cellStyle name="_오수차집연결공사_댐직하류 하천정비(환경)사업 기본계획 및 실시설계용역-수공용_용담댐하류하천환경정비사업설계예산서(건희)_신천금호강내역서(수정-보오링,사전재해및환경성제외,측량연장조정9(1).95억0726)" xfId="1212"/>
    <cellStyle name="_오수차집연결공사_댐직하류 하천정비(환경)사업 기본계획 및 실시설계용역-수공용_용담댐하류하천환경정비사업설계예산서(건희)_심사내역서" xfId="1213"/>
    <cellStyle name="_오수차집연결공사_용담댐하류하천환경정비사업설계예산서(건희)" xfId="1214"/>
    <cellStyle name="_오수차집연결공사_용담댐하류하천환경정비사업설계예산서(건희)_1) 신천금호강 종합개발 기본설계" xfId="1215"/>
    <cellStyle name="_오수차집연결공사_용담댐하류하천환경정비사업설계예산서(건희)_2) 신천금호강 종합개발 동영상제작(변경최종)" xfId="1216"/>
    <cellStyle name="_오수차집연결공사_용담댐하류하천환경정비사업설계예산서(건희)_3) 신천금호강 종합개발 산책로 실시설계(변경최종)" xfId="1217"/>
    <cellStyle name="_오수차집연결공사_용담댐하류하천환경정비사업설계예산서(건희)_설계내역서(신천-금호강)" xfId="1218"/>
    <cellStyle name="_오수차집연결공사_용담댐하류하천환경정비사업설계예산서(건희)_설계내역서(전체)" xfId="1219"/>
    <cellStyle name="_오수차집연결공사_용담댐하류하천환경정비사업설계예산서(건희)_신천금호강 종합개발 기본설계  내역서(수정분)" xfId="1220"/>
    <cellStyle name="_오수차집연결공사_용담댐하류하천환경정비사업설계예산서(건희)_신천금호강내역서(수정-보오링,사전재해및환경성제외,측량연장조정9(1).95억0726)" xfId="1221"/>
    <cellStyle name="_오수차집연결공사_용담댐하류하천환경정비사업설계예산서(건희)_심사내역서" xfId="1222"/>
    <cellStyle name="_옥동천변경내역(최종)" xfId="1223"/>
    <cellStyle name="_온더아이티_BS 서버견적" xfId="1224"/>
    <cellStyle name="_왕가봉정비공사" xfId="1225"/>
    <cellStyle name="_용담댐3차원하천-070515" xfId="1226"/>
    <cellStyle name="_용담댐직하류 하천정비공사 설계예산서(남원작성)" xfId="1227"/>
    <cellStyle name="_용담댐직하류 하천정비공사 설계예산서(남원작성)-" xfId="1228"/>
    <cellStyle name="_용인흥덕_시설종합관리_200610_15" xfId="1229"/>
    <cellStyle name="_용정2p3(아포)" xfId="1230"/>
    <cellStyle name="_용정2p3(아포)_상수도급수난지역개선공사 일위대가표" xfId="1231"/>
    <cellStyle name="_용정2p3(아포)_송절2구(토공)" xfId="1232"/>
    <cellStyle name="_용정2p3(아포)_송절2구(토공)_시설관리사업소-급수난지역 2005-10" xfId="1233"/>
    <cellStyle name="_용정2p3(아포)_시설관리사업소-급수난지역 2005-10" xfId="1234"/>
    <cellStyle name="_용정2p3(아포)_토공(오근장동)" xfId="1235"/>
    <cellStyle name="_용정2p3(아포)_토공(오근장동)_시설관리사업소-급수난지역 2005-10" xfId="1236"/>
    <cellStyle name="_울산시총괄안-20030509v1" xfId="1237"/>
    <cellStyle name="_웅천 하천기본계획 사전환경성검토 내역서(091021)-행정계획" xfId="1238"/>
    <cellStyle name="_원가계산서(양식)" xfId="1239"/>
    <cellStyle name="_웹기반 범용프로그램 기본설계용역 예산설계서_050322" xfId="1240"/>
    <cellStyle name="_웹기반 수치지도 활용시스템 도입 설계서_1.1" xfId="1241"/>
    <cellStyle name="_웹기반 수치지도 활용시스템 도입 설계서_2.0" xfId="1242"/>
    <cellStyle name="_유관기관연계시스템개발내역서" xfId="1243"/>
    <cellStyle name="_유재복차장(CP10,17,HP5100_mail)" xfId="1244"/>
    <cellStyle name="_유첨3(서식)" xfId="1245"/>
    <cellStyle name="_유첨3(서식)_1" xfId="1246"/>
    <cellStyle name="_은평공원테니스장정비공사" xfId="1247"/>
    <cellStyle name="_음성방향-p1" xfId="1248"/>
    <cellStyle name="_의왕 왕송저수지 조성사업 환경재해영향평가용역" xfId="1249"/>
    <cellStyle name="_의왕고천 조사설계 내역서(수정)" xfId="1250"/>
    <cellStyle name="_의정부  상하수도 설계내역서_1.2" xfId="1251"/>
    <cellStyle name="_의정부_설계내역서" xfId="1252"/>
    <cellStyle name="_의정부_설계내역서(제출용)" xfId="1253"/>
    <cellStyle name="_이담지리지 보완확장사업 설계내역서_1.1" xfId="1254"/>
    <cellStyle name="_이형관(강)총괄" xfId="1255"/>
    <cellStyle name="_이형관(주철)총괄" xfId="1256"/>
    <cellStyle name="_인구평가(시흥군자지구)(1).xls-수정" xfId="1257"/>
    <cellStyle name="_인원계획표 " xfId="1258"/>
    <cellStyle name="_인원계획표 _설계내역서(용담, 연동)" xfId="1259"/>
    <cellStyle name="_인원계획표 _적격 " xfId="1260"/>
    <cellStyle name="_인원계획표 _적격 _설계내역서(용담, 연동)" xfId="1261"/>
    <cellStyle name="_인증견적자료" xfId="1262"/>
    <cellStyle name="_인천시 지하시설물통합정보시스템 구축사업 설계내역서_0514(FP)" xfId="1263"/>
    <cellStyle name="_인트라넷개발내역" xfId="1264"/>
    <cellStyle name="_일반설비실행내역" xfId="1265"/>
    <cellStyle name="_일위대가" xfId="1266"/>
    <cellStyle name="_일위대가2" xfId="1267"/>
    <cellStyle name="_입찰표지 " xfId="1268"/>
    <cellStyle name="_입찰표지 _설계내역서(용담, 연동)" xfId="1269"/>
    <cellStyle name="_자동화저장설비정비유지" xfId="1270"/>
    <cellStyle name="_작업내역(전기,통신)" xfId="1271"/>
    <cellStyle name="_장비견적분석" xfId="1272"/>
    <cellStyle name="_장흥수수시설(도시계획시설포함)" xfId="1273"/>
    <cellStyle name="_적격 " xfId="1274"/>
    <cellStyle name="_적격 _설계내역서(용담, 연동)" xfId="1275"/>
    <cellStyle name="_적격 _집행갑지 " xfId="1276"/>
    <cellStyle name="_적격 _집행갑지 _설계내역서(용담, 연동)" xfId="1277"/>
    <cellStyle name="_적격(화산) " xfId="1278"/>
    <cellStyle name="_적격(화산) _설계내역서(용담, 연동)" xfId="1279"/>
    <cellStyle name="_전기공사 내역(근로복지공단)-88-051208" xfId="1280"/>
    <cellStyle name="_접근불능지역(최종)" xfId="1281"/>
    <cellStyle name="_정사사진제작을위한수치지도제작(1000)" xfId="1282"/>
    <cellStyle name="_정사영상제작_소프트웨어" xfId="1283"/>
    <cellStyle name="_정읍시내역서_최종" xfId="1284"/>
    <cellStyle name="_제1보급창(총괄)" xfId="1285"/>
    <cellStyle name="_제1보급창SW유지보수(총괄)" xfId="1286"/>
    <cellStyle name="_제목" xfId="1287"/>
    <cellStyle name="_제목_내역서" xfId="1288"/>
    <cellStyle name="_제안견적서" xfId="1289"/>
    <cellStyle name="_제주시_운용소프트웨어개발" xfId="1290"/>
    <cellStyle name="_조달청_계약내역(기성1차)" xfId="1291"/>
    <cellStyle name="_조사설계용역 및 관리용역 설계내역서" xfId="1292"/>
    <cellStyle name="_조원고" xfId="1293"/>
    <cellStyle name="_종합통제보안 견적(선도_KTN_토공)_20060206" xfId="1294"/>
    <cellStyle name="_증평-도안면농어촌생활용수개발사업실시설계내역(1)" xfId="1295"/>
    <cellStyle name="_지정과제1분기실적(확정990408)" xfId="1296"/>
    <cellStyle name="_지정과제1분기실적(확정990408)_1" xfId="1297"/>
    <cellStyle name="_지정과제2차심의list" xfId="1298"/>
    <cellStyle name="_지정과제2차심의list_1" xfId="1299"/>
    <cellStyle name="_지정과제2차심의list_2" xfId="1300"/>
    <cellStyle name="_지정과제2차심의결과" xfId="1301"/>
    <cellStyle name="_지정과제2차심의결과(금액조정후최종)" xfId="1302"/>
    <cellStyle name="_지정과제2차심의결과(금액조정후최종)_1" xfId="1303"/>
    <cellStyle name="_지정과제2차심의결과(금액조정후최종)_1_dimon" xfId="1304"/>
    <cellStyle name="_지정과제2차심의결과(금액조정후최종)_1_경영개선실적보고(전주공장)" xfId="1305"/>
    <cellStyle name="_지정과제2차심의결과(금액조정후최종)_1_별첨1_2" xfId="1306"/>
    <cellStyle name="_지정과제2차심의결과(금액조정후최종)_1_제안과제집계표(공장전체)" xfId="1307"/>
    <cellStyle name="_지정과제2차심의결과(금액조정후최종)_dimon" xfId="1308"/>
    <cellStyle name="_지정과제2차심의결과(금액조정후최종)_경영개선실적보고(전주공장)" xfId="1309"/>
    <cellStyle name="_지정과제2차심의결과(금액조정후최종)_별첨1_2" xfId="1310"/>
    <cellStyle name="_지정과제2차심의결과(금액조정후최종)_제안과제집계표(공장전체)" xfId="1311"/>
    <cellStyle name="_지정과제2차심의결과_1" xfId="1312"/>
    <cellStyle name="_지질조사비(본댐좌우안)-2" xfId="1313"/>
    <cellStyle name="_지하시설물(도로77㎞)측량설계10.31(최종)2급 15개" xfId="1314"/>
    <cellStyle name="_지하시설물_시스템_설계내역서" xfId="1315"/>
    <cellStyle name="_지하시설물관리현장지원시스템구축 산출내역서_1.0" xfId="1316"/>
    <cellStyle name="_지하시설물통합관리설계내역서_1.0" xfId="1317"/>
    <cellStyle name="_지하시설물통합및굴착복구관리 설계내역서_1.1" xfId="1318"/>
    <cellStyle name="_진벌천 하천기본계획 내역서_52" xfId="1319"/>
    <cellStyle name="_진천관말 이토변설치설계" xfId="1320"/>
    <cellStyle name="_진천관말 이토변설치설계_댐직하류 하천정비(환경)사업 기본계획 및 실시설계용역-수공용" xfId="1321"/>
    <cellStyle name="_진천관말 이토변설치설계_댐직하류 하천정비(환경)사업 기본계획 및 실시설계용역-수공용_용담댐직하류 하천정비공사 설계예산서(남원작성)-" xfId="1322"/>
    <cellStyle name="_진천관말 이토변설치설계_댐직하류 하천정비(환경)사업 기본계획 및 실시설계용역-수공용_용담댐직하류 하천정비공사 설계예산서(남원작성)-_용담댐하류하천환경정비사업설계예산서(건희)" xfId="1323"/>
    <cellStyle name="_진천관말 이토변설치설계_댐직하류 하천정비(환경)사업 기본계획 및 실시설계용역-수공용_용담댐직하류 하천정비공사 설계예산서(남원작성)-_용담댐하류하천환경정비사업설계예산서(건희)_1) 신천금호강 종합개발 기본설계" xfId="1324"/>
    <cellStyle name="_진천관말 이토변설치설계_댐직하류 하천정비(환경)사업 기본계획 및 실시설계용역-수공용_용담댐직하류 하천정비공사 설계예산서(남원작성)-_용담댐하류하천환경정비사업설계예산서(건희)_2) 신천금호강 종합개발 동영상제작(변경최종)" xfId="1325"/>
    <cellStyle name="_진천관말 이토변설치설계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326"/>
    <cellStyle name="_진천관말 이토변설치설계_댐직하류 하천정비(환경)사업 기본계획 및 실시설계용역-수공용_용담댐직하류 하천정비공사 설계예산서(남원작성)-_용담댐하류하천환경정비사업설계예산서(건희)_설계내역서(신천-금호강)" xfId="1327"/>
    <cellStyle name="_진천관말 이토변설치설계_댐직하류 하천정비(환경)사업 기본계획 및 실시설계용역-수공용_용담댐직하류 하천정비공사 설계예산서(남원작성)-_용담댐하류하천환경정비사업설계예산서(건희)_설계내역서(전체)" xfId="1328"/>
    <cellStyle name="_진천관말 이토변설치설계_댐직하류 하천정비(환경)사업 기본계획 및 실시설계용역-수공용_용담댐직하류 하천정비공사 설계예산서(남원작성)-_용담댐하류하천환경정비사업설계예산서(건희)_신천금호강 종합개발 기본설계  내역서(수정분)" xfId="1329"/>
    <cellStyle name="_진천관말 이토변설치설계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330"/>
    <cellStyle name="_진천관말 이토변설치설계_댐직하류 하천정비(환경)사업 기본계획 및 실시설계용역-수공용_용담댐직하류 하천정비공사 설계예산서(남원작성)-_용담댐하류하천환경정비사업설계예산서(건희)_심사내역서" xfId="1331"/>
    <cellStyle name="_진천관말 이토변설치설계_댐직하류 하천정비(환경)사업 기본계획 및 실시설계용역-수공용_용담댐하류하천환경정비사업설계예산서(건희)" xfId="1332"/>
    <cellStyle name="_진천관말 이토변설치설계_댐직하류 하천정비(환경)사업 기본계획 및 실시설계용역-수공용_용담댐하류하천환경정비사업설계예산서(건희)_1) 신천금호강 종합개발 기본설계" xfId="1333"/>
    <cellStyle name="_진천관말 이토변설치설계_댐직하류 하천정비(환경)사업 기본계획 및 실시설계용역-수공용_용담댐하류하천환경정비사업설계예산서(건희)_2) 신천금호강 종합개발 동영상제작(변경최종)" xfId="1334"/>
    <cellStyle name="_진천관말 이토변설치설계_댐직하류 하천정비(환경)사업 기본계획 및 실시설계용역-수공용_용담댐하류하천환경정비사업설계예산서(건희)_3) 신천금호강 종합개발 산책로 실시설계(변경최종)" xfId="1335"/>
    <cellStyle name="_진천관말 이토변설치설계_댐직하류 하천정비(환경)사업 기본계획 및 실시설계용역-수공용_용담댐하류하천환경정비사업설계예산서(건희)_설계내역서(신천-금호강)" xfId="1336"/>
    <cellStyle name="_진천관말 이토변설치설계_댐직하류 하천정비(환경)사업 기본계획 및 실시설계용역-수공용_용담댐하류하천환경정비사업설계예산서(건희)_설계내역서(전체)" xfId="1337"/>
    <cellStyle name="_진천관말 이토변설치설계_댐직하류 하천정비(환경)사업 기본계획 및 실시설계용역-수공용_용담댐하류하천환경정비사업설계예산서(건희)_신천금호강 종합개발 기본설계  내역서(수정분)" xfId="1338"/>
    <cellStyle name="_진천관말 이토변설치설계_댐직하류 하천정비(환경)사업 기본계획 및 실시설계용역-수공용_용담댐하류하천환경정비사업설계예산서(건희)_신천금호강내역서(수정-보오링,사전재해및환경성제외,측량연장조정9(1).95억0726)" xfId="1339"/>
    <cellStyle name="_진천관말 이토변설치설계_댐직하류 하천정비(환경)사업 기본계획 및 실시설계용역-수공용_용담댐하류하천환경정비사업설계예산서(건희)_심사내역서" xfId="1340"/>
    <cellStyle name="_진천관말 이토변설치설계_용담댐하류하천환경정비사업설계예산서(건희)" xfId="1341"/>
    <cellStyle name="_진천관말 이토변설치설계_용담댐하류하천환경정비사업설계예산서(건희)_1) 신천금호강 종합개발 기본설계" xfId="1342"/>
    <cellStyle name="_진천관말 이토변설치설계_용담댐하류하천환경정비사업설계예산서(건희)_2) 신천금호강 종합개발 동영상제작(변경최종)" xfId="1343"/>
    <cellStyle name="_진천관말 이토변설치설계_용담댐하류하천환경정비사업설계예산서(건희)_3) 신천금호강 종합개발 산책로 실시설계(변경최종)" xfId="1344"/>
    <cellStyle name="_진천관말 이토변설치설계_용담댐하류하천환경정비사업설계예산서(건희)_설계내역서(신천-금호강)" xfId="1345"/>
    <cellStyle name="_진천관말 이토변설치설계_용담댐하류하천환경정비사업설계예산서(건희)_설계내역서(전체)" xfId="1346"/>
    <cellStyle name="_진천관말 이토변설치설계_용담댐하류하천환경정비사업설계예산서(건희)_신천금호강 종합개발 기본설계  내역서(수정분)" xfId="1347"/>
    <cellStyle name="_진천관말 이토변설치설계_용담댐하류하천환경정비사업설계예산서(건희)_신천금호강내역서(수정-보오링,사전재해및환경성제외,측량연장조정9(1).95억0726)" xfId="1348"/>
    <cellStyle name="_진천관말 이토변설치설계_용담댐하류하천환경정비사업설계예산서(건희)_심사내역서" xfId="1349"/>
    <cellStyle name="_집중관리(981231)" xfId="1350"/>
    <cellStyle name="_집중관리(981231)_1" xfId="1351"/>
    <cellStyle name="_집중관리(지정과제및 양식)" xfId="1352"/>
    <cellStyle name="_집중관리(지정과제및 양식)_1" xfId="1353"/>
    <cellStyle name="_집행(1)" xfId="1354"/>
    <cellStyle name="_집행(1)_간이배수펌프장설치에 따른 타당성용역내역" xfId="1355"/>
    <cellStyle name="_집행(1)_선정안(삼산)" xfId="1356"/>
    <cellStyle name="_집행(1)_선정안(삼산)_간이배수펌프장설치에 따른 타당성용역내역" xfId="1357"/>
    <cellStyle name="_집행(1)_추풍령" xfId="1358"/>
    <cellStyle name="_집행(1)_추풍령_간이배수펌프장설치에 따른 타당성용역내역" xfId="1359"/>
    <cellStyle name="_집행(1)_추풍령-1" xfId="1360"/>
    <cellStyle name="_집행(1)_추풍령-1_간이배수펌프장설치에 따른 타당성용역내역" xfId="1361"/>
    <cellStyle name="_집행(2)" xfId="1362"/>
    <cellStyle name="_집행(2)_간이배수펌프장설치에 따른 타당성용역내역" xfId="1363"/>
    <cellStyle name="_집행(2)_선정안(삼산)" xfId="1364"/>
    <cellStyle name="_집행(2)_선정안(삼산)_간이배수펌프장설치에 따른 타당성용역내역" xfId="1365"/>
    <cellStyle name="_집행(2)_추풍령" xfId="1366"/>
    <cellStyle name="_집행(2)_추풍령_간이배수펌프장설치에 따른 타당성용역내역" xfId="1367"/>
    <cellStyle name="_집행(2)_추풍령-1" xfId="1368"/>
    <cellStyle name="_집행(2)_추풍령-1_간이배수펌프장설치에 따른 타당성용역내역" xfId="1369"/>
    <cellStyle name="_집행갑지 " xfId="1370"/>
    <cellStyle name="_집행갑지 _설계내역서(용담, 연동)" xfId="1371"/>
    <cellStyle name="_차집수량총괄서" xfId="1372"/>
    <cellStyle name="_차집수량총괄서_댐직하류 하천정비(환경)사업 기본계획 및 실시설계용역-수공용" xfId="1373"/>
    <cellStyle name="_차집수량총괄서_댐직하류 하천정비(환경)사업 기본계획 및 실시설계용역-수공용_용담댐직하류 하천정비공사 설계예산서(남원작성)-" xfId="1374"/>
    <cellStyle name="_차집수량총괄서_댐직하류 하천정비(환경)사업 기본계획 및 실시설계용역-수공용_용담댐직하류 하천정비공사 설계예산서(남원작성)-_용담댐하류하천환경정비사업설계예산서(건희)" xfId="1375"/>
    <cellStyle name="_차집수량총괄서_댐직하류 하천정비(환경)사업 기본계획 및 실시설계용역-수공용_용담댐직하류 하천정비공사 설계예산서(남원작성)-_용담댐하류하천환경정비사업설계예산서(건희)_1) 신천금호강 종합개발 기본설계" xfId="1376"/>
    <cellStyle name="_차집수량총괄서_댐직하류 하천정비(환경)사업 기본계획 및 실시설계용역-수공용_용담댐직하류 하천정비공사 설계예산서(남원작성)-_용담댐하류하천환경정비사업설계예산서(건희)_2) 신천금호강 종합개발 동영상제작(변경최종)" xfId="1377"/>
    <cellStyle name="_차집수량총괄서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378"/>
    <cellStyle name="_차집수량총괄서_댐직하류 하천정비(환경)사업 기본계획 및 실시설계용역-수공용_용담댐직하류 하천정비공사 설계예산서(남원작성)-_용담댐하류하천환경정비사업설계예산서(건희)_설계내역서(신천-금호강)" xfId="1379"/>
    <cellStyle name="_차집수량총괄서_댐직하류 하천정비(환경)사업 기본계획 및 실시설계용역-수공용_용담댐직하류 하천정비공사 설계예산서(남원작성)-_용담댐하류하천환경정비사업설계예산서(건희)_설계내역서(전체)" xfId="1380"/>
    <cellStyle name="_차집수량총괄서_댐직하류 하천정비(환경)사업 기본계획 및 실시설계용역-수공용_용담댐직하류 하천정비공사 설계예산서(남원작성)-_용담댐하류하천환경정비사업설계예산서(건희)_신천금호강 종합개발 기본설계  내역서(수정분)" xfId="1381"/>
    <cellStyle name="_차집수량총괄서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382"/>
    <cellStyle name="_차집수량총괄서_댐직하류 하천정비(환경)사업 기본계획 및 실시설계용역-수공용_용담댐직하류 하천정비공사 설계예산서(남원작성)-_용담댐하류하천환경정비사업설계예산서(건희)_심사내역서" xfId="1383"/>
    <cellStyle name="_차집수량총괄서_댐직하류 하천정비(환경)사업 기본계획 및 실시설계용역-수공용_용담댐하류하천환경정비사업설계예산서(건희)" xfId="1384"/>
    <cellStyle name="_차집수량총괄서_댐직하류 하천정비(환경)사업 기본계획 및 실시설계용역-수공용_용담댐하류하천환경정비사업설계예산서(건희)_1) 신천금호강 종합개발 기본설계" xfId="1385"/>
    <cellStyle name="_차집수량총괄서_댐직하류 하천정비(환경)사업 기본계획 및 실시설계용역-수공용_용담댐하류하천환경정비사업설계예산서(건희)_2) 신천금호강 종합개발 동영상제작(변경최종)" xfId="1386"/>
    <cellStyle name="_차집수량총괄서_댐직하류 하천정비(환경)사업 기본계획 및 실시설계용역-수공용_용담댐하류하천환경정비사업설계예산서(건희)_3) 신천금호강 종합개발 산책로 실시설계(변경최종)" xfId="1387"/>
    <cellStyle name="_차집수량총괄서_댐직하류 하천정비(환경)사업 기본계획 및 실시설계용역-수공용_용담댐하류하천환경정비사업설계예산서(건희)_설계내역서(신천-금호강)" xfId="1388"/>
    <cellStyle name="_차집수량총괄서_댐직하류 하천정비(환경)사업 기본계획 및 실시설계용역-수공용_용담댐하류하천환경정비사업설계예산서(건희)_설계내역서(전체)" xfId="1389"/>
    <cellStyle name="_차집수량총괄서_댐직하류 하천정비(환경)사업 기본계획 및 실시설계용역-수공용_용담댐하류하천환경정비사업설계예산서(건희)_신천금호강 종합개발 기본설계  내역서(수정분)" xfId="1390"/>
    <cellStyle name="_차집수량총괄서_댐직하류 하천정비(환경)사업 기본계획 및 실시설계용역-수공용_용담댐하류하천환경정비사업설계예산서(건희)_신천금호강내역서(수정-보오링,사전재해및환경성제외,측량연장조정9(1).95억0726)" xfId="1391"/>
    <cellStyle name="_차집수량총괄서_댐직하류 하천정비(환경)사업 기본계획 및 실시설계용역-수공용_용담댐하류하천환경정비사업설계예산서(건희)_심사내역서" xfId="1392"/>
    <cellStyle name="_차집수량총괄서_용담댐하류하천환경정비사업설계예산서(건희)" xfId="1393"/>
    <cellStyle name="_차집수량총괄서_용담댐하류하천환경정비사업설계예산서(건희)_1) 신천금호강 종합개발 기본설계" xfId="1394"/>
    <cellStyle name="_차집수량총괄서_용담댐하류하천환경정비사업설계예산서(건희)_2) 신천금호강 종합개발 동영상제작(변경최종)" xfId="1395"/>
    <cellStyle name="_차집수량총괄서_용담댐하류하천환경정비사업설계예산서(건희)_3) 신천금호강 종합개발 산책로 실시설계(변경최종)" xfId="1396"/>
    <cellStyle name="_차집수량총괄서_용담댐하류하천환경정비사업설계예산서(건희)_설계내역서(신천-금호강)" xfId="1397"/>
    <cellStyle name="_차집수량총괄서_용담댐하류하천환경정비사업설계예산서(건희)_설계내역서(전체)" xfId="1398"/>
    <cellStyle name="_차집수량총괄서_용담댐하류하천환경정비사업설계예산서(건희)_신천금호강 종합개발 기본설계  내역서(수정분)" xfId="1399"/>
    <cellStyle name="_차집수량총괄서_용담댐하류하천환경정비사업설계예산서(건희)_신천금호강내역서(수정-보오링,사전재해및환경성제외,측량연장조정9(1).95억0726)" xfId="1400"/>
    <cellStyle name="_차집수량총괄서_용담댐하류하천환경정비사업설계예산서(건희)_심사내역서" xfId="1401"/>
    <cellStyle name="_창원 북면지역 도시개발사업(감계)" xfId="1402"/>
    <cellStyle name="_창원 북면지역 도시개발사업(동전)" xfId="1403"/>
    <cellStyle name="_청주우회(남면-북면)" xfId="1404"/>
    <cellStyle name="_청주우회(남면-북면)_4공구-계약내역(전체)" xfId="1405"/>
    <cellStyle name="_청주우회(남면-북면)_4공구-도급계약(전체분)내역" xfId="1406"/>
    <cellStyle name="_청주우회(남면-북면)_사전원가심의결과보고" xfId="1407"/>
    <cellStyle name="_총괄단가산출근거표" xfId="1408"/>
    <cellStyle name="_총괄최종내역" xfId="1409"/>
    <cellStyle name="_최종원가(GIS)" xfId="1410"/>
    <cellStyle name="_최종원가(기반시설)" xfId="1411"/>
    <cellStyle name="_최종원가(방범)" xfId="1412"/>
    <cellStyle name="_최종원가(인테리어)" xfId="1413"/>
    <cellStyle name="_최종원가(종합보안)" xfId="1414"/>
    <cellStyle name="_충북지방경찰청" xfId="1415"/>
    <cellStyle name="_충주댐초소설치공사(변경설계서,최종)" xfId="1416"/>
    <cellStyle name="_충주댐초소설치공사(변경설계서,최종)_댐직하류 하천정비(환경)사업 기본계획 및 실시설계용역-수공용" xfId="1417"/>
    <cellStyle name="_충주댐초소설치공사(변경설계서,최종)_댐직하류 하천정비(환경)사업 기본계획 및 실시설계용역-수공용_용담댐직하류 하천정비공사 설계예산서(남원작성)-" xfId="1418"/>
    <cellStyle name="_충주댐초소설치공사(변경설계서,최종)_댐직하류 하천정비(환경)사업 기본계획 및 실시설계용역-수공용_용담댐직하류 하천정비공사 설계예산서(남원작성)-_용담댐하류하천환경정비사업설계예산서(건희)" xfId="1419"/>
    <cellStyle name="_충주댐초소설치공사(변경설계서,최종)_댐직하류 하천정비(환경)사업 기본계획 및 실시설계용역-수공용_용담댐직하류 하천정비공사 설계예산서(남원작성)-_용담댐하류하천환경정비사업설계예산서(건희)_1) 신천금호강 종합개발 기본설계" xfId="1420"/>
    <cellStyle name="_충주댐초소설치공사(변경설계서,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1421"/>
    <cellStyle name="_충주댐초소설치공사(변경설계서,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422"/>
    <cellStyle name="_충주댐초소설치공사(변경설계서,최종)_댐직하류 하천정비(환경)사업 기본계획 및 실시설계용역-수공용_용담댐직하류 하천정비공사 설계예산서(남원작성)-_용담댐하류하천환경정비사업설계예산서(건희)_설계내역서(신천-금호강)" xfId="1423"/>
    <cellStyle name="_충주댐초소설치공사(변경설계서,최종)_댐직하류 하천정비(환경)사업 기본계획 및 실시설계용역-수공용_용담댐직하류 하천정비공사 설계예산서(남원작성)-_용담댐하류하천환경정비사업설계예산서(건희)_설계내역서(전체)" xfId="1424"/>
    <cellStyle name="_충주댐초소설치공사(변경설계서,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1425"/>
    <cellStyle name="_충주댐초소설치공사(변경설계서,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426"/>
    <cellStyle name="_충주댐초소설치공사(변경설계서,최종)_댐직하류 하천정비(환경)사업 기본계획 및 실시설계용역-수공용_용담댐직하류 하천정비공사 설계예산서(남원작성)-_용담댐하류하천환경정비사업설계예산서(건희)_심사내역서" xfId="1427"/>
    <cellStyle name="_충주댐초소설치공사(변경설계서,최종)_댐직하류 하천정비(환경)사업 기본계획 및 실시설계용역-수공용_용담댐하류하천환경정비사업설계예산서(건희)" xfId="1428"/>
    <cellStyle name="_충주댐초소설치공사(변경설계서,최종)_댐직하류 하천정비(환경)사업 기본계획 및 실시설계용역-수공용_용담댐하류하천환경정비사업설계예산서(건희)_1) 신천금호강 종합개발 기본설계" xfId="1429"/>
    <cellStyle name="_충주댐초소설치공사(변경설계서,최종)_댐직하류 하천정비(환경)사업 기본계획 및 실시설계용역-수공용_용담댐하류하천환경정비사업설계예산서(건희)_2) 신천금호강 종합개발 동영상제작(변경최종)" xfId="1430"/>
    <cellStyle name="_충주댐초소설치공사(변경설계서,최종)_댐직하류 하천정비(환경)사업 기본계획 및 실시설계용역-수공용_용담댐하류하천환경정비사업설계예산서(건희)_3) 신천금호강 종합개발 산책로 실시설계(변경최종)" xfId="1431"/>
    <cellStyle name="_충주댐초소설치공사(변경설계서,최종)_댐직하류 하천정비(환경)사업 기본계획 및 실시설계용역-수공용_용담댐하류하천환경정비사업설계예산서(건희)_설계내역서(신천-금호강)" xfId="1432"/>
    <cellStyle name="_충주댐초소설치공사(변경설계서,최종)_댐직하류 하천정비(환경)사업 기본계획 및 실시설계용역-수공용_용담댐하류하천환경정비사업설계예산서(건희)_설계내역서(전체)" xfId="1433"/>
    <cellStyle name="_충주댐초소설치공사(변경설계서,최종)_댐직하류 하천정비(환경)사업 기본계획 및 실시설계용역-수공용_용담댐하류하천환경정비사업설계예산서(건희)_신천금호강 종합개발 기본설계  내역서(수정분)" xfId="1434"/>
    <cellStyle name="_충주댐초소설치공사(변경설계서,최종)_댐직하류 하천정비(환경)사업 기본계획 및 실시설계용역-수공용_용담댐하류하천환경정비사업설계예산서(건희)_신천금호강내역서(수정-보오링,사전재해및환경성제외,측량연장조정9(1).95억0726)" xfId="1435"/>
    <cellStyle name="_충주댐초소설치공사(변경설계서,최종)_댐직하류 하천정비(환경)사업 기본계획 및 실시설계용역-수공용_용담댐하류하천환경정비사업설계예산서(건희)_심사내역서" xfId="1436"/>
    <cellStyle name="_충주댐초소설치공사(변경설계서,최종)_용담댐하류하천환경정비사업설계예산서(건희)" xfId="1437"/>
    <cellStyle name="_충주댐초소설치공사(변경설계서,최종)_용담댐하류하천환경정비사업설계예산서(건희)_1) 신천금호강 종합개발 기본설계" xfId="1438"/>
    <cellStyle name="_충주댐초소설치공사(변경설계서,최종)_용담댐하류하천환경정비사업설계예산서(건희)_2) 신천금호강 종합개발 동영상제작(변경최종)" xfId="1439"/>
    <cellStyle name="_충주댐초소설치공사(변경설계서,최종)_용담댐하류하천환경정비사업설계예산서(건희)_3) 신천금호강 종합개발 산책로 실시설계(변경최종)" xfId="1440"/>
    <cellStyle name="_충주댐초소설치공사(변경설계서,최종)_용담댐하류하천환경정비사업설계예산서(건희)_설계내역서(신천-금호강)" xfId="1441"/>
    <cellStyle name="_충주댐초소설치공사(변경설계서,최종)_용담댐하류하천환경정비사업설계예산서(건희)_설계내역서(전체)" xfId="1442"/>
    <cellStyle name="_충주댐초소설치공사(변경설계서,최종)_용담댐하류하천환경정비사업설계예산서(건희)_신천금호강 종합개발 기본설계  내역서(수정분)" xfId="1443"/>
    <cellStyle name="_충주댐초소설치공사(변경설계서,최종)_용담댐하류하천환경정비사업설계예산서(건희)_신천금호강내역서(수정-보오링,사전재해및환경성제외,측량연장조정9(1).95억0726)" xfId="1444"/>
    <cellStyle name="_충주댐초소설치공사(변경설계서,최종)_용담댐하류하천환경정비사업설계예산서(건희)_심사내역서" xfId="1445"/>
    <cellStyle name="_측량(항측,감계)" xfId="1446"/>
    <cellStyle name="_측량(항측,동전)" xfId="1447"/>
    <cellStyle name="_코마스HW(1023)" xfId="1448"/>
    <cellStyle name="_터미널현장 토사반입(낙찰적용,시속35)" xfId="1449"/>
    <cellStyle name="_토공계획" xfId="1450"/>
    <cellStyle name="_토공계획_B-1,B-1-1노선변경실정보고" xfId="1451"/>
    <cellStyle name="_토공계획_B-1,B-1-1노선변경실정보고_번암,산서하수처리장(처리장+관로+마을하수-1)" xfId="1452"/>
    <cellStyle name="_토공계획_B-1,B-1-1노선변경실정보고_조천배수지 확장사업 내역서" xfId="1453"/>
    <cellStyle name="_토공계획_B-1,B-1-1노선변경실정보고_진안지방상수도개발사업2-19(마을배수관로미포함)" xfId="1454"/>
    <cellStyle name="_토공계획_B-1,B-1-1노선변경실정보고_진안지방상수도개발사업2-19(마을배수관로미포함)_고수,공음,신림마을하수도" xfId="1455"/>
    <cellStyle name="_토공계획_B-1,B-1-1노선변경실정보고_진안지방상수도개발사업2-19(마을배수관로미포함)_고수,공음,신림마을하수도_조천배수지 확장사업 내역서" xfId="1456"/>
    <cellStyle name="_토공계획_B-1,B-1-1노선변경실정보고_진안지방상수도개발사업2-19(마을배수관로미포함)_번암,산서하수처리장(처리장+관로+마을하수-1)" xfId="1457"/>
    <cellStyle name="_토공계획_B-1,B-1-1노선변경실정보고_진안지방상수도개발사업2-19(마을배수관로미포함)_조천배수지 확장사업 내역서" xfId="1458"/>
    <cellStyle name="_토공계획_구조물공사시공계획서" xfId="1459"/>
    <cellStyle name="_토공계획_구조물공사시공계획서_B-1,B-1-1노선변경실정보고" xfId="1460"/>
    <cellStyle name="_토공계획_구조물공사시공계획서_B-1,B-1-1노선변경실정보고_번암,산서하수처리장(처리장+관로+마을하수-1)" xfId="1461"/>
    <cellStyle name="_토공계획_구조물공사시공계획서_B-1,B-1-1노선변경실정보고_조천배수지 확장사업 내역서" xfId="1462"/>
    <cellStyle name="_토공계획_구조물공사시공계획서_B-1,B-1-1노선변경실정보고_진안지방상수도개발사업2-19(마을배수관로미포함)" xfId="1463"/>
    <cellStyle name="_토공계획_구조물공사시공계획서_B-1,B-1-1노선변경실정보고_진안지방상수도개발사업2-19(마을배수관로미포함)_고수,공음,신림마을하수도" xfId="1464"/>
    <cellStyle name="_토공계획_구조물공사시공계획서_B-1,B-1-1노선변경실정보고_진안지방상수도개발사업2-19(마을배수관로미포함)_고수,공음,신림마을하수도_조천배수지 확장사업 내역서" xfId="1465"/>
    <cellStyle name="_토공계획_구조물공사시공계획서_B-1,B-1-1노선변경실정보고_진안지방상수도개발사업2-19(마을배수관로미포함)_번암,산서하수처리장(처리장+관로+마을하수-1)" xfId="1466"/>
    <cellStyle name="_토공계획_구조물공사시공계획서_B-1,B-1-1노선변경실정보고_진안지방상수도개발사업2-19(마을배수관로미포함)_조천배수지 확장사업 내역서" xfId="1467"/>
    <cellStyle name="_토공계획_구조물공사시공계획서_번암,산서하수처리장(처리장+관로+마을하수-1)" xfId="1468"/>
    <cellStyle name="_토공계획_구조물공사시공계획서_조천배수지 확장사업 내역서" xfId="1469"/>
    <cellStyle name="_토공계획_구조물공사시공계획서_진안지방상수도개발사업2-19(마을배수관로미포함)" xfId="1470"/>
    <cellStyle name="_토공계획_구조물공사시공계획서_진안지방상수도개발사업2-19(마을배수관로미포함)_고수,공음,신림마을하수도" xfId="1471"/>
    <cellStyle name="_토공계획_구조물공사시공계획서_진안지방상수도개발사업2-19(마을배수관로미포함)_고수,공음,신림마을하수도_조천배수지 확장사업 내역서" xfId="1472"/>
    <cellStyle name="_토공계획_구조물공사시공계획서_진안지방상수도개발사업2-19(마을배수관로미포함)_번암,산서하수처리장(처리장+관로+마을하수-1)" xfId="1473"/>
    <cellStyle name="_토공계획_구조물공사시공계획서_진안지방상수도개발사업2-19(마을배수관로미포함)_조천배수지 확장사업 내역서" xfId="1474"/>
    <cellStyle name="_토공계획_번암,산서하수처리장(처리장+관로+마을하수-1)" xfId="1475"/>
    <cellStyle name="_토공계획_조천배수지 확장사업 내역서" xfId="1476"/>
    <cellStyle name="_토공계획_진안지방상수도개발사업2-19(마을배수관로미포함)" xfId="1477"/>
    <cellStyle name="_토공계획_진안지방상수도개발사업2-19(마을배수관로미포함)_고수,공음,신림마을하수도" xfId="1478"/>
    <cellStyle name="_토공계획_진안지방상수도개발사업2-19(마을배수관로미포함)_고수,공음,신림마을하수도_조천배수지 확장사업 내역서" xfId="1479"/>
    <cellStyle name="_토공계획_진안지방상수도개발사업2-19(마을배수관로미포함)_번암,산서하수처리장(처리장+관로+마을하수-1)" xfId="1480"/>
    <cellStyle name="_토공계획_진안지방상수도개발사업2-19(마을배수관로미포함)_조천배수지 확장사업 내역서" xfId="1481"/>
    <cellStyle name="_토공계획_토공사시공계획서" xfId="1482"/>
    <cellStyle name="_토공계획_토공사시공계획서(포)" xfId="1483"/>
    <cellStyle name="_토공계획_토공사시공계획서(포)_B-1,B-1-1노선변경실정보고" xfId="1484"/>
    <cellStyle name="_토공계획_토공사시공계획서(포)_B-1,B-1-1노선변경실정보고_번암,산서하수처리장(처리장+관로+마을하수-1)" xfId="1485"/>
    <cellStyle name="_토공계획_토공사시공계획서(포)_B-1,B-1-1노선변경실정보고_조천배수지 확장사업 내역서" xfId="1486"/>
    <cellStyle name="_토공계획_토공사시공계획서(포)_B-1,B-1-1노선변경실정보고_진안지방상수도개발사업2-19(마을배수관로미포함)" xfId="1487"/>
    <cellStyle name="_토공계획_토공사시공계획서(포)_B-1,B-1-1노선변경실정보고_진안지방상수도개발사업2-19(마을배수관로미포함)_고수,공음,신림마을하수도" xfId="1488"/>
    <cellStyle name="_토공계획_토공사시공계획서(포)_B-1,B-1-1노선변경실정보고_진안지방상수도개발사업2-19(마을배수관로미포함)_고수,공음,신림마을하수도_조천배수지 확장사업 내역서" xfId="1489"/>
    <cellStyle name="_토공계획_토공사시공계획서(포)_B-1,B-1-1노선변경실정보고_진안지방상수도개발사업2-19(마을배수관로미포함)_번암,산서하수처리장(처리장+관로+마을하수-1)" xfId="1490"/>
    <cellStyle name="_토공계획_토공사시공계획서(포)_B-1,B-1-1노선변경실정보고_진안지방상수도개발사업2-19(마을배수관로미포함)_조천배수지 확장사업 내역서" xfId="1491"/>
    <cellStyle name="_토공계획_토공사시공계획서(포)_번암,산서하수처리장(처리장+관로+마을하수-1)" xfId="1492"/>
    <cellStyle name="_토공계획_토공사시공계획서(포)_조천배수지 확장사업 내역서" xfId="1493"/>
    <cellStyle name="_토공계획_토공사시공계획서(포)_진안지방상수도개발사업2-19(마을배수관로미포함)" xfId="1494"/>
    <cellStyle name="_토공계획_토공사시공계획서(포)_진안지방상수도개발사업2-19(마을배수관로미포함)_고수,공음,신림마을하수도" xfId="1495"/>
    <cellStyle name="_토공계획_토공사시공계획서(포)_진안지방상수도개발사업2-19(마을배수관로미포함)_고수,공음,신림마을하수도_조천배수지 확장사업 내역서" xfId="1496"/>
    <cellStyle name="_토공계획_토공사시공계획서(포)_진안지방상수도개발사업2-19(마을배수관로미포함)_번암,산서하수처리장(처리장+관로+마을하수-1)" xfId="1497"/>
    <cellStyle name="_토공계획_토공사시공계획서(포)_진안지방상수도개발사업2-19(마을배수관로미포함)_조천배수지 확장사업 내역서" xfId="1498"/>
    <cellStyle name="_토공계획_토공사시공계획서_B-1,B-1-1노선변경실정보고" xfId="1499"/>
    <cellStyle name="_토공계획_토공사시공계획서_B-1,B-1-1노선변경실정보고_번암,산서하수처리장(처리장+관로+마을하수-1)" xfId="1500"/>
    <cellStyle name="_토공계획_토공사시공계획서_B-1,B-1-1노선변경실정보고_조천배수지 확장사업 내역서" xfId="1501"/>
    <cellStyle name="_토공계획_토공사시공계획서_B-1,B-1-1노선변경실정보고_진안지방상수도개발사업2-19(마을배수관로미포함)" xfId="1502"/>
    <cellStyle name="_토공계획_토공사시공계획서_B-1,B-1-1노선변경실정보고_진안지방상수도개발사업2-19(마을배수관로미포함)_고수,공음,신림마을하수도" xfId="1503"/>
    <cellStyle name="_토공계획_토공사시공계획서_B-1,B-1-1노선변경실정보고_진안지방상수도개발사업2-19(마을배수관로미포함)_고수,공음,신림마을하수도_조천배수지 확장사업 내역서" xfId="1504"/>
    <cellStyle name="_토공계획_토공사시공계획서_B-1,B-1-1노선변경실정보고_진안지방상수도개발사업2-19(마을배수관로미포함)_번암,산서하수처리장(처리장+관로+마을하수-1)" xfId="1505"/>
    <cellStyle name="_토공계획_토공사시공계획서_B-1,B-1-1노선변경실정보고_진안지방상수도개발사업2-19(마을배수관로미포함)_조천배수지 확장사업 내역서" xfId="1506"/>
    <cellStyle name="_토공계획_토공사시공계획서_번암,산서하수처리장(처리장+관로+마을하수-1)" xfId="1507"/>
    <cellStyle name="_토공계획_토공사시공계획서_조천배수지 확장사업 내역서" xfId="1508"/>
    <cellStyle name="_토공계획_토공사시공계획서_진안지방상수도개발사업2-19(마을배수관로미포함)" xfId="1509"/>
    <cellStyle name="_토공계획_토공사시공계획서_진안지방상수도개발사업2-19(마을배수관로미포함)_고수,공음,신림마을하수도" xfId="1510"/>
    <cellStyle name="_토공계획_토공사시공계획서_진안지방상수도개발사업2-19(마을배수관로미포함)_고수,공음,신림마을하수도_조천배수지 확장사업 내역서" xfId="1511"/>
    <cellStyle name="_토공계획_토공사시공계획서_진안지방상수도개발사업2-19(마을배수관로미포함)_번암,산서하수처리장(처리장+관로+마을하수-1)" xfId="1512"/>
    <cellStyle name="_토공계획_토공사시공계획서_진안지방상수도개발사업2-19(마을배수관로미포함)_조천배수지 확장사업 내역서" xfId="1513"/>
    <cellStyle name="_토공시공계획서(효)" xfId="1514"/>
    <cellStyle name="_토공시공계획서(효)_B-1,B-1-1노선변경실정보고" xfId="1515"/>
    <cellStyle name="_토공시공계획서(효)_B-1,B-1-1노선변경실정보고_번암,산서하수처리장(처리장+관로+마을하수-1)" xfId="1516"/>
    <cellStyle name="_토공시공계획서(효)_B-1,B-1-1노선변경실정보고_조천배수지 확장사업 내역서" xfId="1517"/>
    <cellStyle name="_토공시공계획서(효)_B-1,B-1-1노선변경실정보고_진안지방상수도개발사업2-19(마을배수관로미포함)" xfId="1518"/>
    <cellStyle name="_토공시공계획서(효)_B-1,B-1-1노선변경실정보고_진안지방상수도개발사업2-19(마을배수관로미포함)_고수,공음,신림마을하수도" xfId="1519"/>
    <cellStyle name="_토공시공계획서(효)_B-1,B-1-1노선변경실정보고_진안지방상수도개발사업2-19(마을배수관로미포함)_고수,공음,신림마을하수도_조천배수지 확장사업 내역서" xfId="1520"/>
    <cellStyle name="_토공시공계획서(효)_B-1,B-1-1노선변경실정보고_진안지방상수도개발사업2-19(마을배수관로미포함)_번암,산서하수처리장(처리장+관로+마을하수-1)" xfId="1521"/>
    <cellStyle name="_토공시공계획서(효)_B-1,B-1-1노선변경실정보고_진안지방상수도개발사업2-19(마을배수관로미포함)_조천배수지 확장사업 내역서" xfId="1522"/>
    <cellStyle name="_토공시공계획서(효)_구조물공사시공계획서" xfId="1523"/>
    <cellStyle name="_토공시공계획서(효)_구조물공사시공계획서_B-1,B-1-1노선변경실정보고" xfId="1524"/>
    <cellStyle name="_토공시공계획서(효)_구조물공사시공계획서_B-1,B-1-1노선변경실정보고_번암,산서하수처리장(처리장+관로+마을하수-1)" xfId="1525"/>
    <cellStyle name="_토공시공계획서(효)_구조물공사시공계획서_B-1,B-1-1노선변경실정보고_조천배수지 확장사업 내역서" xfId="1526"/>
    <cellStyle name="_토공시공계획서(효)_구조물공사시공계획서_B-1,B-1-1노선변경실정보고_진안지방상수도개발사업2-19(마을배수관로미포함)" xfId="1527"/>
    <cellStyle name="_토공시공계획서(효)_구조물공사시공계획서_B-1,B-1-1노선변경실정보고_진안지방상수도개발사업2-19(마을배수관로미포함)_고수,공음,신림마을하수도" xfId="1528"/>
    <cellStyle name="_토공시공계획서(효)_구조물공사시공계획서_B-1,B-1-1노선변경실정보고_진안지방상수도개발사업2-19(마을배수관로미포함)_고수,공음,신림마을하수도_조천배수지 확장사업 내역서" xfId="1529"/>
    <cellStyle name="_토공시공계획서(효)_구조물공사시공계획서_B-1,B-1-1노선변경실정보고_진안지방상수도개발사업2-19(마을배수관로미포함)_번암,산서하수처리장(처리장+관로+마을하수-1)" xfId="1530"/>
    <cellStyle name="_토공시공계획서(효)_구조물공사시공계획서_B-1,B-1-1노선변경실정보고_진안지방상수도개발사업2-19(마을배수관로미포함)_조천배수지 확장사업 내역서" xfId="1531"/>
    <cellStyle name="_토공시공계획서(효)_구조물공사시공계획서_번암,산서하수처리장(처리장+관로+마을하수-1)" xfId="1532"/>
    <cellStyle name="_토공시공계획서(효)_구조물공사시공계획서_조천배수지 확장사업 내역서" xfId="1533"/>
    <cellStyle name="_토공시공계획서(효)_구조물공사시공계획서_진안지방상수도개발사업2-19(마을배수관로미포함)" xfId="1534"/>
    <cellStyle name="_토공시공계획서(효)_구조물공사시공계획서_진안지방상수도개발사업2-19(마을배수관로미포함)_고수,공음,신림마을하수도" xfId="1535"/>
    <cellStyle name="_토공시공계획서(효)_구조물공사시공계획서_진안지방상수도개발사업2-19(마을배수관로미포함)_고수,공음,신림마을하수도_조천배수지 확장사업 내역서" xfId="1536"/>
    <cellStyle name="_토공시공계획서(효)_구조물공사시공계획서_진안지방상수도개발사업2-19(마을배수관로미포함)_번암,산서하수처리장(처리장+관로+마을하수-1)" xfId="1537"/>
    <cellStyle name="_토공시공계획서(효)_구조물공사시공계획서_진안지방상수도개발사업2-19(마을배수관로미포함)_조천배수지 확장사업 내역서" xfId="1538"/>
    <cellStyle name="_토공시공계획서(효)_번암,산서하수처리장(처리장+관로+마을하수-1)" xfId="1539"/>
    <cellStyle name="_토공시공계획서(효)_조천배수지 확장사업 내역서" xfId="1540"/>
    <cellStyle name="_토공시공계획서(효)_진안지방상수도개발사업2-19(마을배수관로미포함)" xfId="1541"/>
    <cellStyle name="_토공시공계획서(효)_진안지방상수도개발사업2-19(마을배수관로미포함)_고수,공음,신림마을하수도" xfId="1542"/>
    <cellStyle name="_토공시공계획서(효)_진안지방상수도개발사업2-19(마을배수관로미포함)_고수,공음,신림마을하수도_조천배수지 확장사업 내역서" xfId="1543"/>
    <cellStyle name="_토공시공계획서(효)_진안지방상수도개발사업2-19(마을배수관로미포함)_번암,산서하수처리장(처리장+관로+마을하수-1)" xfId="1544"/>
    <cellStyle name="_토공시공계획서(효)_진안지방상수도개발사업2-19(마을배수관로미포함)_조천배수지 확장사업 내역서" xfId="1545"/>
    <cellStyle name="_토공시공계획서(효)_토공사시공계획서" xfId="1546"/>
    <cellStyle name="_토공시공계획서(효)_토공사시공계획서(포)" xfId="1547"/>
    <cellStyle name="_토공시공계획서(효)_토공사시공계획서(포)_B-1,B-1-1노선변경실정보고" xfId="1548"/>
    <cellStyle name="_토공시공계획서(효)_토공사시공계획서(포)_B-1,B-1-1노선변경실정보고_번암,산서하수처리장(처리장+관로+마을하수-1)" xfId="1549"/>
    <cellStyle name="_토공시공계획서(효)_토공사시공계획서(포)_B-1,B-1-1노선변경실정보고_조천배수지 확장사업 내역서" xfId="1550"/>
    <cellStyle name="_토공시공계획서(효)_토공사시공계획서(포)_B-1,B-1-1노선변경실정보고_진안지방상수도개발사업2-19(마을배수관로미포함)" xfId="1551"/>
    <cellStyle name="_토공시공계획서(효)_토공사시공계획서(포)_B-1,B-1-1노선변경실정보고_진안지방상수도개발사업2-19(마을배수관로미포함)_고수,공음,신림마을하수도" xfId="1552"/>
    <cellStyle name="_토공시공계획서(효)_토공사시공계획서(포)_B-1,B-1-1노선변경실정보고_진안지방상수도개발사업2-19(마을배수관로미포함)_고수,공음,신림마을하수도_조천배수지 확장사업 내역서" xfId="1553"/>
    <cellStyle name="_토공시공계획서(효)_토공사시공계획서(포)_B-1,B-1-1노선변경실정보고_진안지방상수도개발사업2-19(마을배수관로미포함)_번암,산서하수처리장(처리장+관로+마을하수-1)" xfId="1554"/>
    <cellStyle name="_토공시공계획서(효)_토공사시공계획서(포)_B-1,B-1-1노선변경실정보고_진안지방상수도개발사업2-19(마을배수관로미포함)_조천배수지 확장사업 내역서" xfId="1555"/>
    <cellStyle name="_토공시공계획서(효)_토공사시공계획서(포)_번암,산서하수처리장(처리장+관로+마을하수-1)" xfId="1556"/>
    <cellStyle name="_토공시공계획서(효)_토공사시공계획서(포)_조천배수지 확장사업 내역서" xfId="1557"/>
    <cellStyle name="_토공시공계획서(효)_토공사시공계획서(포)_진안지방상수도개발사업2-19(마을배수관로미포함)" xfId="1558"/>
    <cellStyle name="_토공시공계획서(효)_토공사시공계획서(포)_진안지방상수도개발사업2-19(마을배수관로미포함)_고수,공음,신림마을하수도" xfId="1559"/>
    <cellStyle name="_토공시공계획서(효)_토공사시공계획서(포)_진안지방상수도개발사업2-19(마을배수관로미포함)_고수,공음,신림마을하수도_조천배수지 확장사업 내역서" xfId="1560"/>
    <cellStyle name="_토공시공계획서(효)_토공사시공계획서(포)_진안지방상수도개발사업2-19(마을배수관로미포함)_번암,산서하수처리장(처리장+관로+마을하수-1)" xfId="1561"/>
    <cellStyle name="_토공시공계획서(효)_토공사시공계획서(포)_진안지방상수도개발사업2-19(마을배수관로미포함)_조천배수지 확장사업 내역서" xfId="1562"/>
    <cellStyle name="_토공시공계획서(효)_토공사시공계획서_B-1,B-1-1노선변경실정보고" xfId="1563"/>
    <cellStyle name="_토공시공계획서(효)_토공사시공계획서_B-1,B-1-1노선변경실정보고_번암,산서하수처리장(처리장+관로+마을하수-1)" xfId="1564"/>
    <cellStyle name="_토공시공계획서(효)_토공사시공계획서_B-1,B-1-1노선변경실정보고_조천배수지 확장사업 내역서" xfId="1565"/>
    <cellStyle name="_토공시공계획서(효)_토공사시공계획서_B-1,B-1-1노선변경실정보고_진안지방상수도개발사업2-19(마을배수관로미포함)" xfId="1566"/>
    <cellStyle name="_토공시공계획서(효)_토공사시공계획서_B-1,B-1-1노선변경실정보고_진안지방상수도개발사업2-19(마을배수관로미포함)_고수,공음,신림마을하수도" xfId="1567"/>
    <cellStyle name="_토공시공계획서(효)_토공사시공계획서_B-1,B-1-1노선변경실정보고_진안지방상수도개발사업2-19(마을배수관로미포함)_고수,공음,신림마을하수도_조천배수지 확장사업 내역서" xfId="1568"/>
    <cellStyle name="_토공시공계획서(효)_토공사시공계획서_B-1,B-1-1노선변경실정보고_진안지방상수도개발사업2-19(마을배수관로미포함)_번암,산서하수처리장(처리장+관로+마을하수-1)" xfId="1569"/>
    <cellStyle name="_토공시공계획서(효)_토공사시공계획서_B-1,B-1-1노선변경실정보고_진안지방상수도개발사업2-19(마을배수관로미포함)_조천배수지 확장사업 내역서" xfId="1570"/>
    <cellStyle name="_토공시공계획서(효)_토공사시공계획서_번암,산서하수처리장(처리장+관로+마을하수-1)" xfId="1571"/>
    <cellStyle name="_토공시공계획서(효)_토공사시공계획서_조천배수지 확장사업 내역서" xfId="1572"/>
    <cellStyle name="_토공시공계획서(효)_토공사시공계획서_진안지방상수도개발사업2-19(마을배수관로미포함)" xfId="1573"/>
    <cellStyle name="_토공시공계획서(효)_토공사시공계획서_진안지방상수도개발사업2-19(마을배수관로미포함)_고수,공음,신림마을하수도" xfId="1574"/>
    <cellStyle name="_토공시공계획서(효)_토공사시공계획서_진안지방상수도개발사업2-19(마을배수관로미포함)_고수,공음,신림마을하수도_조천배수지 확장사업 내역서" xfId="1575"/>
    <cellStyle name="_토공시공계획서(효)_토공사시공계획서_진안지방상수도개발사업2-19(마을배수관로미포함)_번암,산서하수처리장(처리장+관로+마을하수-1)" xfId="1576"/>
    <cellStyle name="_토공시공계획서(효)_토공사시공계획서_진안지방상수도개발사업2-19(마을배수관로미포함)_조천배수지 확장사업 내역서" xfId="1577"/>
    <cellStyle name="_토류판 설치작업" xfId="1578"/>
    <cellStyle name="_토류판 설치작업_댐직하류 하천정비(환경)사업 기본계획 및 실시설계용역-수공용" xfId="1579"/>
    <cellStyle name="_토류판 설치작업_댐직하류 하천정비(환경)사업 기본계획 및 실시설계용역-수공용_용담댐직하류 하천정비공사 설계예산서(남원작성)-" xfId="1580"/>
    <cellStyle name="_토류판 설치작업_댐직하류 하천정비(환경)사업 기본계획 및 실시설계용역-수공용_용담댐직하류 하천정비공사 설계예산서(남원작성)-_용담댐하류하천환경정비사업설계예산서(건희)" xfId="1581"/>
    <cellStyle name="_토류판 설치작업_댐직하류 하천정비(환경)사업 기본계획 및 실시설계용역-수공용_용담댐직하류 하천정비공사 설계예산서(남원작성)-_용담댐하류하천환경정비사업설계예산서(건희)_1) 신천금호강 종합개발 기본설계" xfId="1582"/>
    <cellStyle name="_토류판 설치작업_댐직하류 하천정비(환경)사업 기본계획 및 실시설계용역-수공용_용담댐직하류 하천정비공사 설계예산서(남원작성)-_용담댐하류하천환경정비사업설계예산서(건희)_2) 신천금호강 종합개발 동영상제작(변경최종)" xfId="1583"/>
    <cellStyle name="_토류판 설치작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584"/>
    <cellStyle name="_토류판 설치작업_댐직하류 하천정비(환경)사업 기본계획 및 실시설계용역-수공용_용담댐직하류 하천정비공사 설계예산서(남원작성)-_용담댐하류하천환경정비사업설계예산서(건희)_설계내역서(신천-금호강)" xfId="1585"/>
    <cellStyle name="_토류판 설치작업_댐직하류 하천정비(환경)사업 기본계획 및 실시설계용역-수공용_용담댐직하류 하천정비공사 설계예산서(남원작성)-_용담댐하류하천환경정비사업설계예산서(건희)_설계내역서(전체)" xfId="1586"/>
    <cellStyle name="_토류판 설치작업_댐직하류 하천정비(환경)사업 기본계획 및 실시설계용역-수공용_용담댐직하류 하천정비공사 설계예산서(남원작성)-_용담댐하류하천환경정비사업설계예산서(건희)_신천금호강 종합개발 기본설계  내역서(수정분)" xfId="1587"/>
    <cellStyle name="_토류판 설치작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588"/>
    <cellStyle name="_토류판 설치작업_댐직하류 하천정비(환경)사업 기본계획 및 실시설계용역-수공용_용담댐직하류 하천정비공사 설계예산서(남원작성)-_용담댐하류하천환경정비사업설계예산서(건희)_심사내역서" xfId="1589"/>
    <cellStyle name="_토류판 설치작업_댐직하류 하천정비(환경)사업 기본계획 및 실시설계용역-수공용_용담댐하류하천환경정비사업설계예산서(건희)" xfId="1590"/>
    <cellStyle name="_토류판 설치작업_댐직하류 하천정비(환경)사업 기본계획 및 실시설계용역-수공용_용담댐하류하천환경정비사업설계예산서(건희)_1) 신천금호강 종합개발 기본설계" xfId="1591"/>
    <cellStyle name="_토류판 설치작업_댐직하류 하천정비(환경)사업 기본계획 및 실시설계용역-수공용_용담댐하류하천환경정비사업설계예산서(건희)_2) 신천금호강 종합개발 동영상제작(변경최종)" xfId="1592"/>
    <cellStyle name="_토류판 설치작업_댐직하류 하천정비(환경)사업 기본계획 및 실시설계용역-수공용_용담댐하류하천환경정비사업설계예산서(건희)_3) 신천금호강 종합개발 산책로 실시설계(변경최종)" xfId="1593"/>
    <cellStyle name="_토류판 설치작업_댐직하류 하천정비(환경)사업 기본계획 및 실시설계용역-수공용_용담댐하류하천환경정비사업설계예산서(건희)_설계내역서(신천-금호강)" xfId="1594"/>
    <cellStyle name="_토류판 설치작업_댐직하류 하천정비(환경)사업 기본계획 및 실시설계용역-수공용_용담댐하류하천환경정비사업설계예산서(건희)_설계내역서(전체)" xfId="1595"/>
    <cellStyle name="_토류판 설치작업_댐직하류 하천정비(환경)사업 기본계획 및 실시설계용역-수공용_용담댐하류하천환경정비사업설계예산서(건희)_신천금호강 종합개발 기본설계  내역서(수정분)" xfId="1596"/>
    <cellStyle name="_토류판 설치작업_댐직하류 하천정비(환경)사업 기본계획 및 실시설계용역-수공용_용담댐하류하천환경정비사업설계예산서(건희)_신천금호강내역서(수정-보오링,사전재해및환경성제외,측량연장조정9(1).95억0726)" xfId="1597"/>
    <cellStyle name="_토류판 설치작업_댐직하류 하천정비(환경)사업 기본계획 및 실시설계용역-수공용_용담댐하류하천환경정비사업설계예산서(건희)_심사내역서" xfId="1598"/>
    <cellStyle name="_토류판 설치작업_용담댐하류하천환경정비사업설계예산서(건희)" xfId="1599"/>
    <cellStyle name="_토류판 설치작업_용담댐하류하천환경정비사업설계예산서(건희)_1) 신천금호강 종합개발 기본설계" xfId="1600"/>
    <cellStyle name="_토류판 설치작업_용담댐하류하천환경정비사업설계예산서(건희)_2) 신천금호강 종합개발 동영상제작(변경최종)" xfId="1601"/>
    <cellStyle name="_토류판 설치작업_용담댐하류하천환경정비사업설계예산서(건희)_3) 신천금호강 종합개발 산책로 실시설계(변경최종)" xfId="1602"/>
    <cellStyle name="_토류판 설치작업_용담댐하류하천환경정비사업설계예산서(건희)_설계내역서(신천-금호강)" xfId="1603"/>
    <cellStyle name="_토류판 설치작업_용담댐하류하천환경정비사업설계예산서(건희)_설계내역서(전체)" xfId="1604"/>
    <cellStyle name="_토류판 설치작업_용담댐하류하천환경정비사업설계예산서(건희)_신천금호강 종합개발 기본설계  내역서(수정분)" xfId="1605"/>
    <cellStyle name="_토류판 설치작업_용담댐하류하천환경정비사업설계예산서(건희)_신천금호강내역서(수정-보오링,사전재해및환경성제외,측량연장조정9(1).95억0726)" xfId="1606"/>
    <cellStyle name="_토류판 설치작업_용담댐하류하천환경정비사업설계예산서(건희)_심사내역서" xfId="1607"/>
    <cellStyle name="_토질부문설계변경내역서" xfId="1608"/>
    <cellStyle name="_토질조사(감계)" xfId="1609"/>
    <cellStyle name="_토질조사(동전)" xfId="1610"/>
    <cellStyle name="_토질조사내역서(부안)" xfId="1611"/>
    <cellStyle name="_파주 GIS 시스템설계서(도로,상,하수 시스템)_050406" xfId="1612"/>
    <cellStyle name="_파주시_도로 및 상,하수 범용 도입_050314" xfId="1613"/>
    <cellStyle name="_포항실행견적내역" xfId="1614"/>
    <cellStyle name="_표본설계" xfId="1615"/>
    <cellStyle name="_표본설계서" xfId="1616"/>
    <cellStyle name="_표지" xfId="1617"/>
    <cellStyle name="_하드웨어사양서" xfId="1618"/>
    <cellStyle name="_하수도시공계획서" xfId="1619"/>
    <cellStyle name="_한전연구견적" xfId="1620"/>
    <cellStyle name="_합의서" xfId="1621"/>
    <cellStyle name="_합의서_간이배수펌프장설치에 따른 타당성용역내역" xfId="1622"/>
    <cellStyle name="_합의서_선정안(삼산)" xfId="1623"/>
    <cellStyle name="_합의서_선정안(삼산)_간이배수펌프장설치에 따른 타당성용역내역" xfId="1624"/>
    <cellStyle name="_합의서_추풍령" xfId="1625"/>
    <cellStyle name="_합의서_추풍령_간이배수펌프장설치에 따른 타당성용역내역" xfId="1626"/>
    <cellStyle name="_합의서_추풍령-1" xfId="1627"/>
    <cellStyle name="_합의서_추풍령-1_간이배수펌프장설치에 따른 타당성용역내역" xfId="1628"/>
    <cellStyle name="_항공측량용역예산서-최종(지적빼고)1" xfId="1629"/>
    <cellStyle name="_항측(원가)" xfId="1630"/>
    <cellStyle name="_형산강내역서-지오씨엔아이-060221" xfId="1631"/>
    <cellStyle name="_홍제초 수목이식(2차)" xfId="1632"/>
    <cellStyle name="_홍제토목" xfId="1633"/>
    <cellStyle name="_화성동탄내역서(0419)" xfId="1634"/>
    <cellStyle name="_환경평가(시흥군자지구)" xfId="1635"/>
    <cellStyle name="_환평, 검토" xfId="1636"/>
    <cellStyle name="_흥덕지구_초기설계금액" xfId="1637"/>
    <cellStyle name="``" xfId="1638"/>
    <cellStyle name="´þ" xfId="1639"/>
    <cellStyle name="´þ·¯" xfId="1640"/>
    <cellStyle name="’E‰Y [0.00]_laroux" xfId="1641"/>
    <cellStyle name="’E‰Y_laroux" xfId="1642"/>
    <cellStyle name="¤@?e_TEST-1 " xfId="1643"/>
    <cellStyle name="+,-,0" xfId="1644"/>
    <cellStyle name="=C:\WINDOWS\SYSTEM32\COMMAND.COM" xfId="1645"/>
    <cellStyle name="△ []" xfId="1646"/>
    <cellStyle name="△ [0]" xfId="1647"/>
    <cellStyle name="△백분율" xfId="1648"/>
    <cellStyle name="△콤마" xfId="1649"/>
    <cellStyle name="°ia¤¼o " xfId="1650"/>
    <cellStyle name="°íá¤¼ò¼ýá¡" xfId="1651"/>
    <cellStyle name="°ia¤aa " xfId="1652"/>
    <cellStyle name="°íá¤ãâ·â1" xfId="1653"/>
    <cellStyle name="°íá¤ãâ·â2" xfId="1654"/>
    <cellStyle name="•W_laroux" xfId="1655"/>
    <cellStyle name="0" xfId="1656"/>
    <cellStyle name="0.0" xfId="1657"/>
    <cellStyle name="0.00" xfId="1658"/>
    <cellStyle name="00" xfId="1659"/>
    <cellStyle name="¾È°ÇÈ¸°è¹ýÀÎ" xfId="1660"/>
    <cellStyle name="1" xfId="1661"/>
    <cellStyle name="1_송정리역사(토목완료林)" xfId="1662"/>
    <cellStyle name="1_시민계략공사" xfId="1663"/>
    <cellStyle name="1_시민계략공사_전기-한남" xfId="1664"/>
    <cellStyle name="10공/㎥" xfId="1665"/>
    <cellStyle name="¹e" xfId="1666"/>
    <cellStyle name="¹eº" xfId="1667"/>
    <cellStyle name="¹éº" xfId="1668"/>
    <cellStyle name="1월" xfId="1669"/>
    <cellStyle name="²" xfId="1670"/>
    <cellStyle name="2)" xfId="1671"/>
    <cellStyle name="20% - 강조색1" xfId="1672" builtinId="30" customBuiltin="1"/>
    <cellStyle name="20% - 강조색2" xfId="1673" builtinId="34" customBuiltin="1"/>
    <cellStyle name="20% - 강조색3" xfId="1674" builtinId="38" customBuiltin="1"/>
    <cellStyle name="20% - 강조색4" xfId="1675" builtinId="42" customBuiltin="1"/>
    <cellStyle name="20% - 강조색5" xfId="1676" builtinId="46" customBuiltin="1"/>
    <cellStyle name="20% - 강조색6" xfId="1677" builtinId="50" customBuiltin="1"/>
    <cellStyle name="³?a" xfId="1678"/>
    <cellStyle name="³¯â¥" xfId="1679"/>
    <cellStyle name="315-4" xfId="1680"/>
    <cellStyle name="40% - 강조색1" xfId="1681" builtinId="31" customBuiltin="1"/>
    <cellStyle name="40% - 강조색2" xfId="1682" builtinId="35" customBuiltin="1"/>
    <cellStyle name="40% - 강조색3" xfId="1683" builtinId="39" customBuiltin="1"/>
    <cellStyle name="40% - 강조색4" xfId="1684" builtinId="43" customBuiltin="1"/>
    <cellStyle name="40% - 강조색5" xfId="1685" builtinId="47" customBuiltin="1"/>
    <cellStyle name="40% - 강조색6" xfId="1686" builtinId="51" customBuiltin="1"/>
    <cellStyle name="60" xfId="1687"/>
    <cellStyle name="60% - 강조색1" xfId="1688" builtinId="32" customBuiltin="1"/>
    <cellStyle name="60% - 강조색2" xfId="1689" builtinId="36" customBuiltin="1"/>
    <cellStyle name="60% - 강조색3" xfId="1690" builtinId="40" customBuiltin="1"/>
    <cellStyle name="60% - 강조색4" xfId="1691" builtinId="44" customBuiltin="1"/>
    <cellStyle name="60% - 강조색5" xfId="1692" builtinId="48" customBuiltin="1"/>
    <cellStyle name="60% - 강조색6" xfId="1693" builtinId="52" customBuiltin="1"/>
    <cellStyle name="90" xfId="1694"/>
    <cellStyle name="a" xfId="1695"/>
    <cellStyle name="a [0]_OTD thru NOR " xfId="1696"/>
    <cellStyle name="a_1) 신천금호강 종합개발 기본설계" xfId="1697"/>
    <cellStyle name="a_2) 신천금호강 종합개발 동영상제작(변경최종)" xfId="1698"/>
    <cellStyle name="A_2회설변전체내역서" xfId="1699"/>
    <cellStyle name="a_3) 신천금호강 종합개발 산책로 실시설계(변경최종)" xfId="1700"/>
    <cellStyle name="A_대장천_도심생태복원사업_기본_및_실시설계용역_설계예산서(원내역)" xfId="1701"/>
    <cellStyle name="a_설계내역서(신천-금호강)" xfId="1702"/>
    <cellStyle name="a_설계내역서(전체)" xfId="1703"/>
    <cellStyle name="a_신천금호강 종합개발 기본설계  내역서(수정분)" xfId="1704"/>
    <cellStyle name="a_신천금호강내역서(수정-보오링,사전재해및환경성제외,측량연장조정9(1).95억0726)" xfId="1705"/>
    <cellStyle name="a_심사내역서" xfId="1706"/>
    <cellStyle name="A_일위대가양식" xfId="1707"/>
    <cellStyle name="A_토목내역" xfId="1708"/>
    <cellStyle name="A_황령산 봉수대 용역내역서" xfId="1709"/>
    <cellStyle name="A¨­￠￢￠O [0]_￠?i¡ieE¡ⓒ¡¤A ¡¾a¡¾￠￢A￠OA¡AC¡I" xfId="1710"/>
    <cellStyle name="A¨­￠￢￠O_￠?i¡ieE¡ⓒ¡¤A ¡¾a¡¾￠￢A￠OA¡AC¡I" xfId="1711"/>
    <cellStyle name="A1" xfId="1712"/>
    <cellStyle name="AA" xfId="1713"/>
    <cellStyle name="Aⓒ" xfId="1714"/>
    <cellStyle name="Aⓒ­￠￢￠" xfId="1715"/>
    <cellStyle name="Ae" xfId="1716"/>
    <cellStyle name="Åë" xfId="1717"/>
    <cellStyle name="Aee­ " xfId="1718"/>
    <cellStyle name="Aee­ [" xfId="1719"/>
    <cellStyle name="Åëè­ [" xfId="1720"/>
    <cellStyle name="AeE­ [0]_ 2ÆAAþº° " xfId="1721"/>
    <cellStyle name="ÅëÈ­ [0]_¸ðÇü¸·" xfId="1722"/>
    <cellStyle name="AeE­ [0]_±a°e¼³ºn-AIA§¸n·I " xfId="1723"/>
    <cellStyle name="ÅëÈ­ [0]_±â°è¼³ºñ-ÀÏÀ§¸ñ·Ï " xfId="1724"/>
    <cellStyle name="AeE­ [0]_°eE¹_11¿a½A " xfId="1725"/>
    <cellStyle name="ÅëÈ­ [0]_7°èÈ¹ " xfId="1726"/>
    <cellStyle name="AeE­ [0]_A¾CO½A¼³ " xfId="1727"/>
    <cellStyle name="ÅëÈ­ [0]_INQUIRY ¿µ¾÷ÃßÁø " xfId="1728"/>
    <cellStyle name="AeE­ [0]_INQUIRY ¿μ¾÷AßAø " xfId="1729"/>
    <cellStyle name="Åëè­ [0]_laro" xfId="1730"/>
    <cellStyle name="AeE­ [0]_º≫¼± ±æ¾i±uºI ¼o·R Ay°eC￥ " xfId="1731"/>
    <cellStyle name="ÅëÈ­ [0]_Sheet1" xfId="1732"/>
    <cellStyle name="Aee­ _내역서(수해원인조사및분석)" xfId="1733"/>
    <cellStyle name="AeE­_ 2ÆAAþº° " xfId="1734"/>
    <cellStyle name="ÅëÈ­_¸ðÇü¸·" xfId="1735"/>
    <cellStyle name="AeE­_±a°e¼³ºn-AIA§¸n·I " xfId="1736"/>
    <cellStyle name="ÅëÈ­_±â°è¼³ºñ-ÀÏÀ§¸ñ·Ï " xfId="1737"/>
    <cellStyle name="AeE­_°eE¹_11¿a½A " xfId="1738"/>
    <cellStyle name="ÅëÈ­_7°èÈ¹ " xfId="1739"/>
    <cellStyle name="AeE­_7°eE¹$" xfId="1740"/>
    <cellStyle name="ÅëÈ­_INQUIRY ¿µ¾÷ÃßÁø " xfId="1741"/>
    <cellStyle name="AeE­_INQUIRY ¿μ¾÷AßAø " xfId="1742"/>
    <cellStyle name="Åëè­_laro" xfId="1743"/>
    <cellStyle name="AeE­_º≫¼± ±æ¾i±uºI ¼o·R Ay°eC￥ " xfId="1744"/>
    <cellStyle name="ÅëÈ­_Sheet1" xfId="1745"/>
    <cellStyle name="Aee¡" xfId="1746"/>
    <cellStyle name="Aee¡ⓒ " xfId="1747"/>
    <cellStyle name="AeE¡ⓒ [0]_￠?i¡ieE¡ⓒ¡¤A ¡¾a¡¾￠￢A￠OA¡AC¡I" xfId="1748"/>
    <cellStyle name="AeE¡ⓒ_￠?i¡ieE¡ⓒ¡¤A ¡¾a¡¾￠￢A￠OA¡AC¡I" xfId="1749"/>
    <cellStyle name="Æu¼ " xfId="1750"/>
    <cellStyle name="Æû¼¾æ®" xfId="1751"/>
    <cellStyle name="ALIGNMENT" xfId="1752"/>
    <cellStyle name="Aþ" xfId="1753"/>
    <cellStyle name="Äþ" xfId="1754"/>
    <cellStyle name="Aþ¸" xfId="1755"/>
    <cellStyle name="Aþ¸¶ [" xfId="1756"/>
    <cellStyle name="Äþ¸¶ [" xfId="1757"/>
    <cellStyle name="AÞ¸¶ [0]_ 2ÆAAþº° " xfId="1758"/>
    <cellStyle name="ÄÞ¸¶ [0]_¸ðÇü¸·" xfId="1759"/>
    <cellStyle name="AÞ¸¶ [0]_±a±a¸R½ºÆR" xfId="1760"/>
    <cellStyle name="ÄÞ¸¶ [0]_±â°è¼³ºñ-ÀÏÀ§¸ñ·Ï " xfId="1761"/>
    <cellStyle name="AÞ¸¶ [0]_°eE¹_11¿a½A " xfId="1762"/>
    <cellStyle name="ÄÞ¸¶ [0]_7°èÈ¹ " xfId="1763"/>
    <cellStyle name="AÞ¸¶ [0]_A¾CO½A¼³ " xfId="1764"/>
    <cellStyle name="ÄÞ¸¶ [0]_INQUIRY ¿µ¾÷ÃßÁø " xfId="1765"/>
    <cellStyle name="AÞ¸¶ [0]_INQUIRY ¿μ¾÷AßAø " xfId="1766"/>
    <cellStyle name="Äþ¸¶ [0]_laro" xfId="1767"/>
    <cellStyle name="AÞ¸¶ [0]_º≫¼± ±æ¾i±uºI ¼o·R Ay°eC￥ " xfId="1768"/>
    <cellStyle name="ÄÞ¸¶ [0]_Sheet1" xfId="1769"/>
    <cellStyle name="AÞ¸¶_ 2ÆAAþº° " xfId="1770"/>
    <cellStyle name="ÄÞ¸¶_¸ðÇü¸·" xfId="1771"/>
    <cellStyle name="AÞ¸¶_±a°e¼³ºn-AIA§¸n·I " xfId="1772"/>
    <cellStyle name="ÄÞ¸¶_±â°è¼³ºñ-ÀÏÀ§¸ñ·Ï " xfId="1773"/>
    <cellStyle name="AÞ¸¶_°eE¹_11¿a½A " xfId="1774"/>
    <cellStyle name="ÄÞ¸¶_7°èÈ¹ " xfId="1775"/>
    <cellStyle name="AÞ¸¶_A¾CO½A¼³ " xfId="1776"/>
    <cellStyle name="ÄÞ¸¶_INQUIRY ¿µ¾÷ÃßÁø " xfId="1777"/>
    <cellStyle name="AÞ¸¶_INQUIRY ¿μ¾÷AßAø " xfId="1778"/>
    <cellStyle name="Äþ¸¶_laro" xfId="1779"/>
    <cellStyle name="AÞ¸¶_º≫¼± ±æ¾i±uºI ¼o·R Ay°eC￥ " xfId="1780"/>
    <cellStyle name="ÄÞ¸¶_Sheet1" xfId="1781"/>
    <cellStyle name="Àú¸®¼ö" xfId="1782"/>
    <cellStyle name="Àú¸®¼ö0" xfId="1783"/>
    <cellStyle name="Au¸r " xfId="1784"/>
    <cellStyle name="Au¸r¼" xfId="1785"/>
    <cellStyle name="_x0001_b" xfId="1786"/>
    <cellStyle name="BA" xfId="1787"/>
    <cellStyle name="Background" xfId="1788"/>
    <cellStyle name="body" xfId="1789"/>
    <cellStyle name="BoldHdr" xfId="1790"/>
    <cellStyle name="Bridge " xfId="1791"/>
    <cellStyle name="C" xfId="1792"/>
    <cellStyle name="C_2회설변전체내역서" xfId="1793"/>
    <cellStyle name="C_일위대가양식" xfId="1794"/>
    <cellStyle name="C_토목내역" xfId="1795"/>
    <cellStyle name="C_황령산 봉수대 용역내역서" xfId="1796"/>
    <cellStyle name="C¡" xfId="1797"/>
    <cellStyle name="C¡IA¨ª_¡ic¨u¡A¨￢I¨￢¡Æ AN¡Æe " xfId="1798"/>
    <cellStyle name="C￥" xfId="1799"/>
    <cellStyle name="Ç¥" xfId="1800"/>
    <cellStyle name="C￥AØ_  FAB AIA¤  " xfId="1801"/>
    <cellStyle name="Ç¥ÁØ_ Ãø±¸Áý°èÇ¥" xfId="1802"/>
    <cellStyle name="C￥AØ_¿e¼o" xfId="1803"/>
    <cellStyle name="Ç¥ÁØ_±â°è¼³ºñ-ÀÏÀ§¸ñ·Ï " xfId="1804"/>
    <cellStyle name="C￥AØ_≫c¾÷ºIº° AN°e " xfId="1805"/>
    <cellStyle name="Ç¥ÁØ_°­´ç (2)" xfId="1806"/>
    <cellStyle name="C￥AØ_¼oAI¼º " xfId="1807"/>
    <cellStyle name="Ç¥ÁØ_½½·¡ºêÃ¶±ÙÁý°è " xfId="1808"/>
    <cellStyle name="C￥AØ_¾c½A " xfId="1809"/>
    <cellStyle name="Ç¥ÁØ_³ëÀÓ´Ü°¡ " xfId="1810"/>
    <cellStyle name="C￥AØ_95,96 ºn±³ " xfId="1811"/>
    <cellStyle name="Ç¥ÁØ_95,96 ºñ±³ " xfId="1812"/>
    <cellStyle name="C￥AØ_AN°y(1.25) " xfId="1813"/>
    <cellStyle name="Ç¥ÁØ_Áý°èÇ¥(2¿ù) " xfId="1814"/>
    <cellStyle name="C￥AØ_CoAo¹yAI °A¾×¿ⓒ½A " xfId="1815"/>
    <cellStyle name="Ç¥ÁØ_Sheet1" xfId="1816"/>
    <cellStyle name="C￥AØ_Sheet1_¿μ¾÷CoE² " xfId="1817"/>
    <cellStyle name="Calc Currency (0)" xfId="1818"/>
    <cellStyle name="Calc Currency (2)" xfId="1819"/>
    <cellStyle name="Calc Percent (0)" xfId="1820"/>
    <cellStyle name="Calc Percent (1)" xfId="1821"/>
    <cellStyle name="Calc Percent (2)" xfId="1822"/>
    <cellStyle name="Calc Units (0)" xfId="1823"/>
    <cellStyle name="Calc Units (1)" xfId="1824"/>
    <cellStyle name="Calc Units (2)" xfId="1825"/>
    <cellStyle name="category" xfId="1826"/>
    <cellStyle name="ⓒo" xfId="1827"/>
    <cellStyle name="Çõ»ê" xfId="1828"/>
    <cellStyle name="Co≫" xfId="1829"/>
    <cellStyle name="ⓒoe" xfId="1830"/>
    <cellStyle name="ColHdr" xfId="1831"/>
    <cellStyle name="Column Headings" xfId="1832"/>
    <cellStyle name="columns_array" xfId="1833"/>
    <cellStyle name="Comma" xfId="1834"/>
    <cellStyle name="Comma [0]" xfId="1835"/>
    <cellStyle name="Comma [00]" xfId="1836"/>
    <cellStyle name="comma zerodec" xfId="1837"/>
    <cellStyle name="Comma 地0]_Values_우수공~1" xfId="1838"/>
    <cellStyle name="Comma_ SG&amp;A Bridge " xfId="1839"/>
    <cellStyle name="Comma0" xfId="1840"/>
    <cellStyle name="Commm_laroux_12~3SO2_97회비_laroux" xfId="1841"/>
    <cellStyle name="Company Info" xfId="1842"/>
    <cellStyle name="Contents Heading 1" xfId="1843"/>
    <cellStyle name="Contents Heading 2" xfId="1844"/>
    <cellStyle name="Contents Heading 3" xfId="1845"/>
    <cellStyle name="Copied" xfId="1846"/>
    <cellStyle name="CoverHeadline1" xfId="1847"/>
    <cellStyle name="Curr" xfId="1848"/>
    <cellStyle name="Curren" xfId="1849"/>
    <cellStyle name="Curren?_x0012_퐀_x0017_?" xfId="1850"/>
    <cellStyle name="Currenby_Cash&amp;DSO Chart" xfId="1851"/>
    <cellStyle name="Currency" xfId="1852"/>
    <cellStyle name="Currency [0]" xfId="1853"/>
    <cellStyle name="Currency [00]" xfId="1854"/>
    <cellStyle name="currency-$_표지 " xfId="1855"/>
    <cellStyle name="Currency(￦)" xfId="1856"/>
    <cellStyle name="Currency_ SG&amp;A Bridge " xfId="1857"/>
    <cellStyle name="Currency0" xfId="1858"/>
    <cellStyle name="Currency1" xfId="1859"/>
    <cellStyle name="Data" xfId="1860"/>
    <cellStyle name="Date" xfId="1861"/>
    <cellStyle name="Date Short" xfId="1862"/>
    <cellStyle name="Date_0_발주설계서(최종-수식)" xfId="1863"/>
    <cellStyle name="DELTA" xfId="1864"/>
    <cellStyle name="Dezimal [0]_Compiling Utility Macros" xfId="1865"/>
    <cellStyle name="Dezimal_Compiling Utility Macros" xfId="1866"/>
    <cellStyle name="Display" xfId="1867"/>
    <cellStyle name="Display Price" xfId="1868"/>
    <cellStyle name="Dollar (zero dec)" xfId="1869"/>
    <cellStyle name="EA" xfId="1870"/>
    <cellStyle name="E­æo±" xfId="1871"/>
    <cellStyle name="E­æo±a" xfId="1872"/>
    <cellStyle name="È­æó±âè£" xfId="1873"/>
    <cellStyle name="È­æó±âè£0" xfId="1874"/>
    <cellStyle name="eet1_Q1" xfId="1875"/>
    <cellStyle name="Enter Currency (0)" xfId="1876"/>
    <cellStyle name="Enter Currency (2)" xfId="1877"/>
    <cellStyle name="Enter Units (0)" xfId="1878"/>
    <cellStyle name="Enter Units (1)" xfId="1879"/>
    <cellStyle name="Enter Units (2)" xfId="1880"/>
    <cellStyle name="Entered" xfId="1881"/>
    <cellStyle name="Euro" xfId="1882"/>
    <cellStyle name="F2" xfId="1883"/>
    <cellStyle name="F3" xfId="1884"/>
    <cellStyle name="F4" xfId="1885"/>
    <cellStyle name="F5" xfId="1886"/>
    <cellStyle name="F6" xfId="1887"/>
    <cellStyle name="F7" xfId="1888"/>
    <cellStyle name="F8" xfId="1889"/>
    <cellStyle name="FinePrint" xfId="1890"/>
    <cellStyle name="Fixed" xfId="1891"/>
    <cellStyle name="Followed Hyperlink" xfId="1892"/>
    <cellStyle name="G" xfId="1893"/>
    <cellStyle name="Grey" xfId="1894"/>
    <cellStyle name="head" xfId="1895"/>
    <cellStyle name="head 1" xfId="1896"/>
    <cellStyle name="head 1-1" xfId="1897"/>
    <cellStyle name="HEADER" xfId="1898"/>
    <cellStyle name="Header1" xfId="1899"/>
    <cellStyle name="Header2" xfId="1900"/>
    <cellStyle name="Heading" xfId="1901"/>
    <cellStyle name="Heading 1" xfId="1902"/>
    <cellStyle name="Heading 2" xfId="1903"/>
    <cellStyle name="Heading 3" xfId="1904"/>
    <cellStyle name="Heading1" xfId="1905"/>
    <cellStyle name="Heading2" xfId="1906"/>
    <cellStyle name="Heading2Divider" xfId="1907"/>
    <cellStyle name="HelpStyle" xfId="1908"/>
    <cellStyle name="Helv8_PFD4.XLS" xfId="1909"/>
    <cellStyle name="Hyperlink" xfId="1910"/>
    <cellStyle name="Input" xfId="1911"/>
    <cellStyle name="Input [yellow]" xfId="1912"/>
    <cellStyle name="Input Price" xfId="1913"/>
    <cellStyle name="Input Quantity" xfId="1914"/>
    <cellStyle name="Input Single Cell" xfId="1915"/>
    <cellStyle name="InputBodyCurr" xfId="1916"/>
    <cellStyle name="InputBodyDate" xfId="1917"/>
    <cellStyle name="InputBodyText" xfId="1918"/>
    <cellStyle name="InputColor" xfId="1919"/>
    <cellStyle name="Item" xfId="1920"/>
    <cellStyle name="Item Input" xfId="1921"/>
    <cellStyle name="kg" xfId="1922"/>
    <cellStyle name="Komma [0]_BINV" xfId="1923"/>
    <cellStyle name="Komma_BINV" xfId="1924"/>
    <cellStyle name="ℓ" xfId="1925"/>
    <cellStyle name="ℓ_1) 신천금호강 종합개발 기본설계" xfId="1926"/>
    <cellStyle name="ℓ_2) 신천금호강 종합개발 동영상제작(변경최종)" xfId="1927"/>
    <cellStyle name="ℓ_3) 신천금호강 종합개발 산책로 실시설계(변경최종)" xfId="1928"/>
    <cellStyle name="ℓ_설계내역서(신천-금호강)" xfId="1929"/>
    <cellStyle name="ℓ_설계내역서(전체)" xfId="1930"/>
    <cellStyle name="ℓ_신천금호강 종합개발 기본설계  내역서(수정분)" xfId="1931"/>
    <cellStyle name="ℓ_신천금호강내역서(수정-보오링,사전재해및환경성제외,측량연장조정9(1).95억0726)" xfId="1932"/>
    <cellStyle name="ℓ_심사내역서" xfId="1933"/>
    <cellStyle name="L`" xfId="1934"/>
    <cellStyle name="left" xfId="1935"/>
    <cellStyle name="Link Currency (0)" xfId="1936"/>
    <cellStyle name="Link Currency (2)" xfId="1937"/>
    <cellStyle name="Link Units (0)" xfId="1938"/>
    <cellStyle name="Link Units (1)" xfId="1939"/>
    <cellStyle name="Link Units (2)" xfId="1940"/>
    <cellStyle name="M" xfId="1941"/>
    <cellStyle name="M_1) 신천금호강 종합개발 기본설계" xfId="1942"/>
    <cellStyle name="M_2) 신천금호강 종합개발 동영상제작(변경최종)" xfId="1943"/>
    <cellStyle name="M_3) 신천금호강 종합개발 산책로 실시설계(변경최종)" xfId="1944"/>
    <cellStyle name="M_4월일위목록" xfId="1945"/>
    <cellStyle name="M_4월일위목록_1) 신천금호강 종합개발 기본설계" xfId="1946"/>
    <cellStyle name="M_4월일위목록_2) 신천금호강 종합개발 동영상제작(변경최종)" xfId="1947"/>
    <cellStyle name="M_4월일위목록_3) 신천금호강 종합개발 산책로 실시설계(변경최종)" xfId="1948"/>
    <cellStyle name="M_4월일위목록_설계내역서(신천-금호강)" xfId="1949"/>
    <cellStyle name="M_4월일위목록_설계내역서(전체)" xfId="1950"/>
    <cellStyle name="M_4월일위목록_신천금호강 종합개발 기본설계  내역서(수정분)" xfId="1951"/>
    <cellStyle name="M_4월일위목록_신천금호강내역서(수정-보오링,사전재해및환경성제외,측량연장조정9(1).95억0726)" xfId="1952"/>
    <cellStyle name="M_4월일위목록_심사내역서" xfId="1953"/>
    <cellStyle name="M_설계내역서(신천-금호강)" xfId="1954"/>
    <cellStyle name="M_설계내역서(전체)" xfId="1955"/>
    <cellStyle name="M_신천금호강 종합개발 기본설계  내역서(수정분)" xfId="1956"/>
    <cellStyle name="M_신천금호강내역서(수정-보오링,사전재해및환경성제외,측량연장조정9(1).95억0726)" xfId="1957"/>
    <cellStyle name="M_심사내역서" xfId="1958"/>
    <cellStyle name="M2" xfId="1959"/>
    <cellStyle name="M3" xfId="1960"/>
    <cellStyle name="Midtitle" xfId="1961"/>
    <cellStyle name="Milliers [0]_Arabian Spec" xfId="1962"/>
    <cellStyle name="Milliers_Arabian Spec" xfId="1963"/>
    <cellStyle name="mma_CASH &amp; DSO" xfId="1964"/>
    <cellStyle name="Model" xfId="1965"/>
    <cellStyle name="Mon?aire [0]_Arabian Spec" xfId="1966"/>
    <cellStyle name="Mon?aire_Arabian Spec" xfId="1967"/>
    <cellStyle name="moon" xfId="1968"/>
    <cellStyle name="MS Proofing Tools" xfId="1969"/>
    <cellStyle name="no dec" xfId="1970"/>
    <cellStyle name="nohs" xfId="1971"/>
    <cellStyle name="normal" xfId="1972"/>
    <cellStyle name="Normal - Style1" xfId="1973"/>
    <cellStyle name="Normal - Style2" xfId="1974"/>
    <cellStyle name="Normal - Style3" xfId="1975"/>
    <cellStyle name="Normal - Style4" xfId="1976"/>
    <cellStyle name="Normal - Style5" xfId="1977"/>
    <cellStyle name="Normal - Style6" xfId="1978"/>
    <cellStyle name="Normal - Style7" xfId="1979"/>
    <cellStyle name="Normal - Style8" xfId="1980"/>
    <cellStyle name="Normal - 유형1" xfId="1981"/>
    <cellStyle name="Normal_ SG&amp;A Bridge" xfId="1982"/>
    <cellStyle name="N䁯rmal_MCOE Summary (5)_98선급금" xfId="1983"/>
    <cellStyle name="Œ…?æ맖?e [0.00]_laroux" xfId="1984"/>
    <cellStyle name="Œ…?æ맖?e_laroux" xfId="1985"/>
    <cellStyle name="Œ…‹æØ‚è [0.00]_laroux" xfId="1986"/>
    <cellStyle name="Œ…‹æØ‚è_laroux" xfId="1987"/>
    <cellStyle name="oft Excel]_x000d__x000a_Comment=The open=/f lines load custom functions into the Paste Function list._x000d__x000a_Maximized=3_x000d__x000a_AutoFormat=" xfId="1988"/>
    <cellStyle name="oh" xfId="1989"/>
    <cellStyle name="omma [0]_Mktg Prog" xfId="1990"/>
    <cellStyle name="ormal_Sheet1_1" xfId="1991"/>
    <cellStyle name="Output Single Cell" xfId="1992"/>
    <cellStyle name="Package Size" xfId="1993"/>
    <cellStyle name="paint" xfId="1994"/>
    <cellStyle name="Percent" xfId="1995"/>
    <cellStyle name="Percent [0]" xfId="1996"/>
    <cellStyle name="Percent [00]" xfId="1997"/>
    <cellStyle name="Percent [2]" xfId="1998"/>
    <cellStyle name="Percent_ 배수공 " xfId="1999"/>
    <cellStyle name="PrePop Currency (0)" xfId="2000"/>
    <cellStyle name="PrePop Currency (2)" xfId="2001"/>
    <cellStyle name="PrePop Units (0)" xfId="2002"/>
    <cellStyle name="PrePop Units (1)" xfId="2003"/>
    <cellStyle name="PrePop Units (2)" xfId="2004"/>
    <cellStyle name="PRICE2" xfId="2005"/>
    <cellStyle name="Print Heading" xfId="2006"/>
    <cellStyle name="Procent_BINV" xfId="2007"/>
    <cellStyle name="Ʀ" xfId="2008"/>
    <cellStyle name="Recipe" xfId="2009"/>
    <cellStyle name="Recipe Heading" xfId="2010"/>
    <cellStyle name="Recipe_괴산연풍통합-변상엽수정" xfId="2011"/>
    <cellStyle name="Released" xfId="2012"/>
    <cellStyle name="Revenue" xfId="2013"/>
    <cellStyle name="RevList" xfId="2014"/>
    <cellStyle name="rld Wide" xfId="2015"/>
    <cellStyle name="RptTitle" xfId="2016"/>
    <cellStyle name="SHIM" xfId="2017"/>
    <cellStyle name="Standaard_BINV" xfId="2018"/>
    <cellStyle name="Standard_Anpassen der Amortisation" xfId="2019"/>
    <cellStyle name="subhead" xfId="2020"/>
    <cellStyle name="SubHeading" xfId="2021"/>
    <cellStyle name="Subtotal" xfId="2022"/>
    <cellStyle name="Subtotal 1" xfId="2023"/>
    <cellStyle name="Suggested Quantity" xfId="2024"/>
    <cellStyle name="testtitle" xfId="2025"/>
    <cellStyle name="Text Indent A" xfId="2026"/>
    <cellStyle name="Text Indent B" xfId="2027"/>
    <cellStyle name="Text Indent C" xfId="2028"/>
    <cellStyle name="Title" xfId="2029"/>
    <cellStyle name="title [1]" xfId="2030"/>
    <cellStyle name="title [2]" xfId="2031"/>
    <cellStyle name="Title_대장천_도심생태복원사업_기본_및_실시설계용역_설계예산서(원내역)" xfId="2032"/>
    <cellStyle name="ton" xfId="2033"/>
    <cellStyle name="Total" xfId="2034"/>
    <cellStyle name="TotalCurr" xfId="2035"/>
    <cellStyle name="TotalHdr" xfId="2036"/>
    <cellStyle name="UM" xfId="2037"/>
    <cellStyle name="Valuta [0]_BINV" xfId="2038"/>
    <cellStyle name="Valuta_BINV" xfId="2039"/>
    <cellStyle name="W?rung [0]_Compiling Utility Macros" xfId="2040"/>
    <cellStyle name="W?rung_Compiling Utility Macros" xfId="2041"/>
    <cellStyle name="wrap" xfId="2042"/>
    <cellStyle name="|?ドE" xfId="2043"/>
    <cellStyle name="가운데" xfId="2044"/>
    <cellStyle name="감춤" xfId="2045"/>
    <cellStyle name="강조색1" xfId="2046" builtinId="29" customBuiltin="1"/>
    <cellStyle name="강조색2" xfId="2047" builtinId="33" customBuiltin="1"/>
    <cellStyle name="강조색3" xfId="2048" builtinId="37" customBuiltin="1"/>
    <cellStyle name="강조색4" xfId="2049" builtinId="41" customBuiltin="1"/>
    <cellStyle name="강조색5" xfId="2050" builtinId="45" customBuiltin="1"/>
    <cellStyle name="강조색6" xfId="2051" builtinId="49" customBuiltin="1"/>
    <cellStyle name="개" xfId="2052"/>
    <cellStyle name="개_02-포장-1" xfId="2053"/>
    <cellStyle name="개_02-포장-1_1) 신천금호강 종합개발 기본설계" xfId="2054"/>
    <cellStyle name="개_02-포장-1_2) 신천금호강 종합개발 동영상제작(변경최종)" xfId="2055"/>
    <cellStyle name="개_02-포장-1_3) 신천금호강 종합개발 산책로 실시설계(변경최종)" xfId="2056"/>
    <cellStyle name="개_02-포장-1_설계내역서(신천-금호강)" xfId="2057"/>
    <cellStyle name="개_02-포장-1_설계내역서(전체)" xfId="2058"/>
    <cellStyle name="개_02-포장-1_신천금호강 종합개발 기본설계  내역서(수정분)" xfId="2059"/>
    <cellStyle name="개_02-포장-1_신천금호강내역서(수정-보오링,사전재해및환경성제외,측량연장조정9(1).95억0726)" xfId="2060"/>
    <cellStyle name="개_02-포장-1_심사내역서" xfId="2061"/>
    <cellStyle name="개_1) 신천금호강 종합개발 기본설계" xfId="2062"/>
    <cellStyle name="개_2) 신천금호강 종합개발 동영상제작(변경최종)" xfId="2063"/>
    <cellStyle name="개_3) 신천금호강 종합개발 산책로 실시설계(변경최종)" xfId="2064"/>
    <cellStyle name="개_설계내역서(신천-금호강)" xfId="2065"/>
    <cellStyle name="개_설계내역서(전체)" xfId="2066"/>
    <cellStyle name="개_신천금호강 종합개발 기본설계  내역서(수정분)" xfId="2067"/>
    <cellStyle name="개_신천금호강내역서(수정-보오링,사전재해및환경성제외,측량연장조정9(1).95억0726)" xfId="2068"/>
    <cellStyle name="개_심사내역서" xfId="2069"/>
    <cellStyle name="개소" xfId="2070"/>
    <cellStyle name="견적" xfId="2071"/>
    <cellStyle name="경고문" xfId="2072" builtinId="11" customBuiltin="1"/>
    <cellStyle name="계산" xfId="2073" builtinId="22" customBuiltin="1"/>
    <cellStyle name="고정소숫점" xfId="2074"/>
    <cellStyle name="고정출력1" xfId="2075"/>
    <cellStyle name="고정출력2" xfId="2076"/>
    <cellStyle name="공사원가계산서(조경)" xfId="2077"/>
    <cellStyle name="공종-규격" xfId="2078"/>
    <cellStyle name="咬訌裝?INCOM1" xfId="2079"/>
    <cellStyle name="咬訌裝?INCOM10" xfId="2080"/>
    <cellStyle name="咬訌裝?INCOM2" xfId="2081"/>
    <cellStyle name="咬訌裝?INCOM3" xfId="2082"/>
    <cellStyle name="咬訌裝?INCOM4" xfId="2083"/>
    <cellStyle name="咬訌裝?INCOM5" xfId="2084"/>
    <cellStyle name="咬訌裝?INCOM6" xfId="2085"/>
    <cellStyle name="咬訌裝?INCOM7" xfId="2086"/>
    <cellStyle name="咬訌裝?INCOM8" xfId="2087"/>
    <cellStyle name="咬訌裝?INCOM9" xfId="2088"/>
    <cellStyle name="咬訌裝?PRIB11" xfId="2089"/>
    <cellStyle name="그림" xfId="2090"/>
    <cellStyle name="기계" xfId="2091"/>
    <cellStyle name="김덕호" xfId="2092"/>
    <cellStyle name="끼_x0001_?" xfId="2093"/>
    <cellStyle name="나쁨" xfId="2094" builtinId="27" customBuiltin="1"/>
    <cellStyle name="날짜" xfId="2095"/>
    <cellStyle name="남기옥" xfId="2096"/>
    <cellStyle name="내역서" xfId="2097"/>
    <cellStyle name="노명용" xfId="2098"/>
    <cellStyle name="단위" xfId="2099"/>
    <cellStyle name="단위-&quot;*&quot;" xfId="2100"/>
    <cellStyle name="단위-%" xfId="2101"/>
    <cellStyle name="단위-kg" xfId="2102"/>
    <cellStyle name="단위-m" xfId="2103"/>
    <cellStyle name="단위-㎡" xfId="2104"/>
    <cellStyle name="단위-㎡/개소" xfId="2105"/>
    <cellStyle name="단위-㎡_2. 남부맨홀공" xfId="2106"/>
    <cellStyle name="단위-㎥" xfId="2107"/>
    <cellStyle name="단위-t=" xfId="2108"/>
    <cellStyle name="달러" xfId="2109"/>
    <cellStyle name="대공종" xfId="2110"/>
    <cellStyle name="뒤에 오는 하이퍼링크" xfId="2111"/>
    <cellStyle name="똿떓죶Ø괻 [0.00]_PRODUCT DETAIL Q1" xfId="2112"/>
    <cellStyle name="똿떓죶Ø괻_PRODUCT DETAIL Q1" xfId="2113"/>
    <cellStyle name="똿뗦먛귟 [0.00]_laroux" xfId="2114"/>
    <cellStyle name="똿뗦먛귟_laroux" xfId="2115"/>
    <cellStyle name="마이너스키" xfId="2116"/>
    <cellStyle name="매" xfId="2117"/>
    <cellStyle name="매_02-포장-1" xfId="2118"/>
    <cellStyle name="매_02-포장-1_1) 신천금호강 종합개발 기본설계" xfId="2119"/>
    <cellStyle name="매_02-포장-1_2) 신천금호강 종합개발 동영상제작(변경최종)" xfId="2120"/>
    <cellStyle name="매_02-포장-1_3) 신천금호강 종합개발 산책로 실시설계(변경최종)" xfId="2121"/>
    <cellStyle name="매_02-포장-1_설계내역서(신천-금호강)" xfId="2122"/>
    <cellStyle name="매_02-포장-1_설계내역서(전체)" xfId="2123"/>
    <cellStyle name="매_02-포장-1_신천금호강 종합개발 기본설계  내역서(수정분)" xfId="2124"/>
    <cellStyle name="매_02-포장-1_신천금호강내역서(수정-보오링,사전재해및환경성제외,측량연장조정9(1).95억0726)" xfId="2125"/>
    <cellStyle name="매_02-포장-1_심사내역서" xfId="2126"/>
    <cellStyle name="매_1) 신천금호강 종합개발 기본설계" xfId="2127"/>
    <cellStyle name="매_2) 신천금호강 종합개발 동영상제작(변경최종)" xfId="2128"/>
    <cellStyle name="매_3) 신천금호강 종합개발 산책로 실시설계(변경최종)" xfId="2129"/>
    <cellStyle name="매_설계내역서(신천-금호강)" xfId="2130"/>
    <cellStyle name="매_설계내역서(전체)" xfId="2131"/>
    <cellStyle name="매_신천금호강 종합개발 기본설계  내역서(수정분)" xfId="2132"/>
    <cellStyle name="매_신천금호강내역서(수정-보오링,사전재해및환경성제외,측량연장조정9(1).95억0726)" xfId="2133"/>
    <cellStyle name="매_심사내역서" xfId="2134"/>
    <cellStyle name="메모" xfId="2135" builtinId="10" customBuiltin="1"/>
    <cellStyle name="메모 2" xfId="2136"/>
    <cellStyle name="묮뎋 [0.00]_PRODUCT DETAIL Q1" xfId="2137"/>
    <cellStyle name="묮뎋_PRODUCT DETAIL Q1" xfId="2138"/>
    <cellStyle name="믅됞 [0.00]_laroux" xfId="2139"/>
    <cellStyle name="믅됞_laroux" xfId="2140"/>
    <cellStyle name="배분" xfId="2141"/>
    <cellStyle name="백" xfId="2142"/>
    <cellStyle name="백 " xfId="2143"/>
    <cellStyle name="백_2회설변전체내역서" xfId="2144"/>
    <cellStyle name="백_일위대가양식" xfId="2145"/>
    <cellStyle name="백_토목내역" xfId="2146"/>
    <cellStyle name="백_황령산 봉수대 용역내역서" xfId="2147"/>
    <cellStyle name="백분율" xfId="2565" builtinId="5"/>
    <cellStyle name="백분율 [△1]" xfId="2148"/>
    <cellStyle name="백분율 [△2]" xfId="2149"/>
    <cellStyle name="백분율 [0]" xfId="2150"/>
    <cellStyle name="백분율 [2]" xfId="2151"/>
    <cellStyle name="백분율 2" xfId="2152"/>
    <cellStyle name="백분율 3" xfId="2153"/>
    <cellStyle name="백분율 3 3" xfId="2558"/>
    <cellStyle name="백분율 4" xfId="2154"/>
    <cellStyle name="백분율 5" xfId="2552"/>
    <cellStyle name="백분율［△1］" xfId="2155"/>
    <cellStyle name="백분율［△2］" xfId="2156"/>
    <cellStyle name="범위" xfId="2157"/>
    <cellStyle name="보통" xfId="2158" builtinId="28" customBuiltin="1"/>
    <cellStyle name="凤준" xfId="2159"/>
    <cellStyle name="분수" xfId="2160"/>
    <cellStyle name="뷭?" xfId="2161"/>
    <cellStyle name="빨강" xfId="2162"/>
    <cellStyle name="산출식" xfId="2163"/>
    <cellStyle name="常规_OPTION_9910" xfId="2164"/>
    <cellStyle name="선택영역" xfId="2165"/>
    <cellStyle name="선택영역 가운데" xfId="2166"/>
    <cellStyle name="선택영역의 가운데" xfId="2167"/>
    <cellStyle name="선택영역의 가운데로" xfId="2168"/>
    <cellStyle name="선택영영" xfId="2169"/>
    <cellStyle name="설계서" xfId="2170"/>
    <cellStyle name="설계서-내용" xfId="2171"/>
    <cellStyle name="설계서-내용-소수점" xfId="2172"/>
    <cellStyle name="설계서-내용-우" xfId="2173"/>
    <cellStyle name="설계서-내용-좌" xfId="2174"/>
    <cellStyle name="설계서-소제목" xfId="2175"/>
    <cellStyle name="설계서-타이틀" xfId="2176"/>
    <cellStyle name="설계서-항목" xfId="2177"/>
    <cellStyle name="설명 텍스트" xfId="2178" builtinId="53" customBuiltin="1"/>
    <cellStyle name="셀 확인" xfId="2179" builtinId="23" customBuiltin="1"/>
    <cellStyle name="소공종" xfId="2180"/>
    <cellStyle name="소수" xfId="2181"/>
    <cellStyle name="소수3" xfId="2182"/>
    <cellStyle name="소수4" xfId="2183"/>
    <cellStyle name="소수점" xfId="2184"/>
    <cellStyle name="수량" xfId="2185"/>
    <cellStyle name="숨김" xfId="2186"/>
    <cellStyle name="숫자" xfId="2187"/>
    <cellStyle name="숫자(R)" xfId="2188"/>
    <cellStyle name="숫자_02.유성천_수해상습지_내역서(최종)" xfId="2189"/>
    <cellStyle name="숫자1" xfId="2190"/>
    <cellStyle name="숫자3" xfId="2191"/>
    <cellStyle name="쉼표 [0]" xfId="2192" builtinId="6"/>
    <cellStyle name="쉼표 [0] 2" xfId="2193"/>
    <cellStyle name="쉼표 [0] 2 10" xfId="2560"/>
    <cellStyle name="쉼표 [0] 2 2" xfId="2194"/>
    <cellStyle name="쉼표 [0] 3" xfId="2195"/>
    <cellStyle name="쉼표 [0] 3 2" xfId="2196"/>
    <cellStyle name="쉼표 [0] 4" xfId="2197"/>
    <cellStyle name="쉼표 [0] 4 2" xfId="2198"/>
    <cellStyle name="쉼표 [0] 4 3" xfId="2555"/>
    <cellStyle name="쉼표 [0] 5" xfId="2199"/>
    <cellStyle name="쉼표 [0] 6" xfId="2200"/>
    <cellStyle name="쉼표 [0] 6 2" xfId="2201"/>
    <cellStyle name="쉼표 [0] 7" xfId="2553"/>
    <cellStyle name="쉼표 [0] 8" xfId="2562"/>
    <cellStyle name="쉼표 [0] 9" xfId="2563"/>
    <cellStyle name="스타일 1" xfId="2202"/>
    <cellStyle name="스타일 10" xfId="2203"/>
    <cellStyle name="스타일 11" xfId="2204"/>
    <cellStyle name="스타일 12" xfId="2205"/>
    <cellStyle name="스타일 13" xfId="2206"/>
    <cellStyle name="스타일 14" xfId="2207"/>
    <cellStyle name="스타일 15" xfId="2208"/>
    <cellStyle name="스타일 16" xfId="2209"/>
    <cellStyle name="스타일 17" xfId="2210"/>
    <cellStyle name="스타일 18" xfId="2211"/>
    <cellStyle name="스타일 19" xfId="2212"/>
    <cellStyle name="스타일 2" xfId="2213"/>
    <cellStyle name="스타일 20" xfId="2214"/>
    <cellStyle name="스타일 21" xfId="2215"/>
    <cellStyle name="스타일 22" xfId="2216"/>
    <cellStyle name="스타일 23" xfId="2217"/>
    <cellStyle name="스타일 24" xfId="2218"/>
    <cellStyle name="스타일 25" xfId="2219"/>
    <cellStyle name="스타일 26" xfId="2220"/>
    <cellStyle name="스타일 27" xfId="2221"/>
    <cellStyle name="스타일 28" xfId="2222"/>
    <cellStyle name="스타일 29" xfId="2223"/>
    <cellStyle name="스타일 3" xfId="2224"/>
    <cellStyle name="스타일 30" xfId="2225"/>
    <cellStyle name="스타일 31" xfId="2226"/>
    <cellStyle name="스타일 32" xfId="2227"/>
    <cellStyle name="스타일 33" xfId="2228"/>
    <cellStyle name="스타일 34" xfId="2229"/>
    <cellStyle name="스타일 35" xfId="2230"/>
    <cellStyle name="스타일 36" xfId="2231"/>
    <cellStyle name="스타일 37" xfId="2232"/>
    <cellStyle name="스타일 38" xfId="2233"/>
    <cellStyle name="스타일 39" xfId="2234"/>
    <cellStyle name="스타일 4" xfId="2235"/>
    <cellStyle name="스타일 40" xfId="2236"/>
    <cellStyle name="스타일 41" xfId="2237"/>
    <cellStyle name="스타일 42" xfId="2238"/>
    <cellStyle name="스타일 43" xfId="2239"/>
    <cellStyle name="스타일 44" xfId="2240"/>
    <cellStyle name="스타일 45" xfId="2241"/>
    <cellStyle name="스타일 46" xfId="2242"/>
    <cellStyle name="스타일 47" xfId="2243"/>
    <cellStyle name="스타일 48" xfId="2244"/>
    <cellStyle name="스타일 49" xfId="2245"/>
    <cellStyle name="스타일 5" xfId="2246"/>
    <cellStyle name="스타일 50" xfId="2247"/>
    <cellStyle name="스타일 51" xfId="2248"/>
    <cellStyle name="스타일 52" xfId="2249"/>
    <cellStyle name="스타일 53" xfId="2250"/>
    <cellStyle name="스타일 54" xfId="2251"/>
    <cellStyle name="스타일 55" xfId="2252"/>
    <cellStyle name="스타일 56" xfId="2253"/>
    <cellStyle name="스타일 57" xfId="2254"/>
    <cellStyle name="스타일 6" xfId="2255"/>
    <cellStyle name="스타일 7" xfId="2256"/>
    <cellStyle name="스타일 8" xfId="2257"/>
    <cellStyle name="스타일 9" xfId="2258"/>
    <cellStyle name="안건회계법인" xfId="2259"/>
    <cellStyle name="양식-타이틀" xfId="2260"/>
    <cellStyle name="연결된 셀" xfId="2261" builtinId="24" customBuiltin="1"/>
    <cellStyle name="열어본 하이퍼링크" xfId="2262"/>
    <cellStyle name="왼" xfId="2263"/>
    <cellStyle name="왼쪽2" xfId="2264"/>
    <cellStyle name="왼쪽5" xfId="2265"/>
    <cellStyle name="요약" xfId="2266" builtinId="25" customBuiltin="1"/>
    <cellStyle name="우괄호_박심배수구조물공" xfId="2267"/>
    <cellStyle name="우측양괄호" xfId="2268"/>
    <cellStyle name="원" xfId="2269"/>
    <cellStyle name="원_0009김포공항LED교체공사(광일)" xfId="2270"/>
    <cellStyle name="원_0011긴급전화기정산(99년형광일)" xfId="2271"/>
    <cellStyle name="원_0011부산종합경기장전광판" xfId="2272"/>
    <cellStyle name="원_광주생활직영시행" xfId="2273"/>
    <cellStyle name="원_남강하도 공사비(요율수정)" xfId="2274"/>
    <cellStyle name="원_대장_작성_용역_설계내역서-계약(1)" xfId="2275"/>
    <cellStyle name="원_설계내역서1(1)" xfId="2276"/>
    <cellStyle name="원_세부 심사내역(추자)" xfId="2277"/>
    <cellStyle name="원_오로보완(0111)" xfId="2278"/>
    <cellStyle name="원_전기 수량" xfId="2279"/>
    <cellStyle name="원_황계(0203)" xfId="2280"/>
    <cellStyle name="위치조서" xfId="2281"/>
    <cellStyle name="유1" xfId="2282"/>
    <cellStyle name="유영" xfId="2283"/>
    <cellStyle name="일반" xfId="2284"/>
    <cellStyle name="一般_010820" xfId="2285"/>
    <cellStyle name="일반_대장_작성_용역_설계내역서-계약(1)" xfId="2286"/>
    <cellStyle name="일위대가" xfId="2287"/>
    <cellStyle name="입력" xfId="2288" builtinId="20" customBuiltin="1"/>
    <cellStyle name="자리수" xfId="2289"/>
    <cellStyle name="자리수 - 유형1" xfId="2290"/>
    <cellStyle name="자리수_00_현황측량" xfId="2291"/>
    <cellStyle name="자리수0" xfId="2292"/>
    <cellStyle name="제곱" xfId="2293"/>
    <cellStyle name="제목" xfId="2294" builtinId="15" customBuiltin="1"/>
    <cellStyle name="제목 1" xfId="2295" builtinId="16" customBuiltin="1"/>
    <cellStyle name="제목 2" xfId="2296" builtinId="17" customBuiltin="1"/>
    <cellStyle name="제목 3" xfId="2297" builtinId="18" customBuiltin="1"/>
    <cellStyle name="제목 4" xfId="2298" builtinId="19" customBuiltin="1"/>
    <cellStyle name="제목[1 줄]" xfId="2299"/>
    <cellStyle name="제목[2줄 아래]" xfId="2300"/>
    <cellStyle name="제목[2줄 위]" xfId="2301"/>
    <cellStyle name="제목1" xfId="2302"/>
    <cellStyle name="좋음" xfId="2303" builtinId="26" customBuiltin="1"/>
    <cellStyle name="좌괄호_박심배수구조물공" xfId="2304"/>
    <cellStyle name="좌측양괄호" xfId="2305"/>
    <cellStyle name="지정되지 않음" xfId="2306"/>
    <cellStyle name="千分位[0]_GARMENT STEP FORM HK" xfId="2307"/>
    <cellStyle name="千分位_GARMENT STEP FORM HK" xfId="2308"/>
    <cellStyle name="출력" xfId="2309" builtinId="21" customBuiltin="1"/>
    <cellStyle name="측점" xfId="2310"/>
    <cellStyle name="콤" xfId="2311"/>
    <cellStyle name="콤_01.신천 생태하천 설계변경내역서" xfId="2312"/>
    <cellStyle name="콤_01.신천 생태하천 설계변경내역서_01 유성천 수해상습지(기본계획 변경)" xfId="2313"/>
    <cellStyle name="콤_01.신천 생태하천 설계변경내역서_01 유성천 수해상습지_내역서" xfId="2314"/>
    <cellStyle name="콤_01.신천 생태하천 설계변경내역서_고향의강(진잠천)_실시설계_용역_내역서(발주내역)" xfId="2315"/>
    <cellStyle name="콤_01.신천 생태하천 설계변경내역서_유성천_수해상습지(인건비+측정)_내역서" xfId="2316"/>
    <cellStyle name="콤_2회설변전체내역서" xfId="2317"/>
    <cellStyle name="콤_고향의_강_내역(환경)" xfId="2318"/>
    <cellStyle name="콤_고향의_강_내역(환경)_01 유성천 수해상습지(기본계획 변경)" xfId="2319"/>
    <cellStyle name="콤_고향의_강_내역(환경)_01 유성천 수해상습지_내역서" xfId="2320"/>
    <cellStyle name="콤_고향의_강_내역(환경)_고향의강(진잠천)_실시설계_용역_내역서(발주내역)" xfId="2321"/>
    <cellStyle name="콤_고향의_강_내역(환경)_유성천_수해상습지(인건비+측정)_내역서" xfId="2322"/>
    <cellStyle name="콤_교통성검토" xfId="2323"/>
    <cellStyle name="콤_문경내역(1127)" xfId="2324"/>
    <cellStyle name="콤_문경내역(1127)_01.신천 생태하천 설계변경내역서" xfId="2325"/>
    <cellStyle name="콤_문경내역(1127)_01.신천 생태하천 설계변경내역서_01 유성천 수해상습지(기본계획 변경)" xfId="2326"/>
    <cellStyle name="콤_문경내역(1127)_01.신천 생태하천 설계변경내역서_01 유성천 수해상습지_내역서" xfId="2327"/>
    <cellStyle name="콤_문경내역(1127)_01.신천 생태하천 설계변경내역서_고향의강(진잠천)_실시설계_용역_내역서(발주내역)" xfId="2328"/>
    <cellStyle name="콤_문경내역(1127)_01.신천 생태하천 설계변경내역서_고향의강(진잠천)_실시설계_용역_내역서(발주내역)_동두천시_침수방지대책수립실시설계예산서(0823)" xfId="2329"/>
    <cellStyle name="콤_문경내역(1127)_01.신천 생태하천 설계변경내역서_내역서(수해원인조사및분석)" xfId="2330"/>
    <cellStyle name="콤_문경내역(1127)_01.신천 생태하천 설계변경내역서_동두천시_침수방지대책수립실시설계예산서(0823)" xfId="2331"/>
    <cellStyle name="콤_문경내역(1127)_01.신천 생태하천 설계변경내역서_유성천_수해상습지(인건비+측정)_내역서" xfId="2332"/>
    <cellStyle name="콤_문경내역(1127)_고향의_강_내역(환경)" xfId="2333"/>
    <cellStyle name="콤_문경내역(1127)_고향의_강_내역(환경)_01 유성천 수해상습지(기본계획 변경)" xfId="2334"/>
    <cellStyle name="콤_문경내역(1127)_고향의_강_내역(환경)_01 유성천 수해상습지_내역서" xfId="2335"/>
    <cellStyle name="콤_문경내역(1127)_고향의_강_내역(환경)_고향의강(진잠천)_실시설계_용역_내역서(발주내역)" xfId="2336"/>
    <cellStyle name="콤_문경내역(1127)_고향의_강_내역(환경)_고향의강(진잠천)_실시설계_용역_내역서(발주내역)_동두천시_침수방지대책수립실시설계예산서(0823)" xfId="2337"/>
    <cellStyle name="콤_문경내역(1127)_고향의_강_내역(환경)_내역서(수해원인조사및분석)" xfId="2338"/>
    <cellStyle name="콤_문경내역(1127)_고향의_강_내역(환경)_동두천시_침수방지대책수립실시설계예산서(0823)" xfId="2339"/>
    <cellStyle name="콤_문경내역(1127)_고향의_강_내역(환경)_유성천_수해상습지(인건비+측정)_내역서" xfId="2340"/>
    <cellStyle name="콤_문경내역(1127)_설계내역서(변경)" xfId="2341"/>
    <cellStyle name="콤_복사본 동백공원내 군수영부두 이전사업용역내역서" xfId="2342"/>
    <cellStyle name="콤_복사본_동백공원내_군수영부두_이전사업용역내역서" xfId="2343"/>
    <cellStyle name="콤_설계내역서(변경)" xfId="2344"/>
    <cellStyle name="콤_설계내역서1(1)" xfId="2345"/>
    <cellStyle name="콤_울산 도시개발사업(교평)" xfId="2346"/>
    <cellStyle name="콤_울산 도시개발사업(교평)_01.신천 생태하천 설계변경내역서" xfId="2347"/>
    <cellStyle name="콤_울산 도시개발사업(교평)_01.신천 생태하천 설계변경내역서_01 유성천 수해상습지(기본계획 변경)" xfId="2348"/>
    <cellStyle name="콤_울산 도시개발사업(교평)_01.신천 생태하천 설계변경내역서_01 유성천 수해상습지_내역서" xfId="2349"/>
    <cellStyle name="콤_울산 도시개발사업(교평)_01.신천 생태하천 설계변경내역서_고향의강(진잠천)_실시설계_용역_내역서(발주내역)" xfId="2350"/>
    <cellStyle name="콤_울산 도시개발사업(교평)_01.신천 생태하천 설계변경내역서_고향의강(진잠천)_실시설계_용역_내역서(발주내역)_동두천시_침수방지대책수립실시설계예산서(0823)" xfId="2351"/>
    <cellStyle name="콤_울산 도시개발사업(교평)_01.신천 생태하천 설계변경내역서_내역서(수해원인조사및분석)" xfId="2352"/>
    <cellStyle name="콤_울산 도시개발사업(교평)_01.신천 생태하천 설계변경내역서_동두천시_침수방지대책수립실시설계예산서(0823)" xfId="2353"/>
    <cellStyle name="콤_울산 도시개발사업(교평)_01.신천 생태하천 설계변경내역서_유성천_수해상습지(인건비+측정)_내역서" xfId="2354"/>
    <cellStyle name="콤_울산 도시개발사업(교평)_고향의_강_내역(환경)" xfId="2355"/>
    <cellStyle name="콤_울산 도시개발사업(교평)_고향의_강_내역(환경)_01 유성천 수해상습지(기본계획 변경)" xfId="2356"/>
    <cellStyle name="콤_울산 도시개발사업(교평)_고향의_강_내역(환경)_01 유성천 수해상습지_내역서" xfId="2357"/>
    <cellStyle name="콤_울산 도시개발사업(교평)_고향의_강_내역(환경)_고향의강(진잠천)_실시설계_용역_내역서(발주내역)" xfId="2358"/>
    <cellStyle name="콤_울산 도시개발사업(교평)_고향의_강_내역(환경)_고향의강(진잠천)_실시설계_용역_내역서(발주내역)_동두천시_침수방지대책수립실시설계예산서(0823)" xfId="2359"/>
    <cellStyle name="콤_울산 도시개발사업(교평)_고향의_강_내역(환경)_내역서(수해원인조사및분석)" xfId="2360"/>
    <cellStyle name="콤_울산 도시개발사업(교평)_고향의_강_내역(환경)_동두천시_침수방지대책수립실시설계예산서(0823)" xfId="2361"/>
    <cellStyle name="콤_울산 도시개발사업(교평)_고향의_강_내역(환경)_유성천_수해상습지(인건비+측정)_내역서" xfId="2362"/>
    <cellStyle name="콤_울산 도시개발사업(교평)_설계내역서(변경)" xfId="2363"/>
    <cellStyle name="콤_일위대가양식" xfId="2364"/>
    <cellStyle name="콤_토목내역" xfId="2365"/>
    <cellStyle name="콤_황령산 봉수대 용역내역서" xfId="2366"/>
    <cellStyle name="콤마" xfId="2367"/>
    <cellStyle name="콤마 [" xfId="2368"/>
    <cellStyle name="콤마 [#]" xfId="2369"/>
    <cellStyle name="콤마 []" xfId="2370"/>
    <cellStyle name="콤마 [0.00]" xfId="2371"/>
    <cellStyle name="콤마 [0]" xfId="2372"/>
    <cellStyle name="콤마 [0]기기자재비" xfId="2373"/>
    <cellStyle name="콤마 [1]" xfId="2374"/>
    <cellStyle name="콤마 [2]" xfId="2375"/>
    <cellStyle name="콤마 [금액]" xfId="2376"/>
    <cellStyle name="콤마 [소수]" xfId="2377"/>
    <cellStyle name="콤마 [수량]" xfId="2378"/>
    <cellStyle name="콤마(1)" xfId="2379"/>
    <cellStyle name="콤마[ ]" xfId="2380"/>
    <cellStyle name="콤마[*]" xfId="2381"/>
    <cellStyle name="콤마[,]" xfId="2382"/>
    <cellStyle name="콤마[.]" xfId="2383"/>
    <cellStyle name="콤마[0]" xfId="2384"/>
    <cellStyle name="콤마_  종  합  " xfId="2385"/>
    <cellStyle name="큐준_주택수주_주택용지_1" xfId="2386"/>
    <cellStyle name="타이틀" xfId="2387"/>
    <cellStyle name="토공" xfId="2388"/>
    <cellStyle name="통" xfId="2389"/>
    <cellStyle name="통_01.신천 생태하천 설계변경내역서" xfId="2390"/>
    <cellStyle name="통_01.신천 생태하천 설계변경내역서_01 유성천 수해상습지(기본계획 변경)" xfId="2391"/>
    <cellStyle name="통_01.신천 생태하천 설계변경내역서_01 유성천 수해상습지_내역서" xfId="2392"/>
    <cellStyle name="통_01.신천 생태하천 설계변경내역서_고향의강(진잠천)_실시설계_용역_내역서(발주내역)" xfId="2393"/>
    <cellStyle name="통_01.신천 생태하천 설계변경내역서_유성천_수해상습지(인건비+측정)_내역서" xfId="2394"/>
    <cellStyle name="통_2회설변전체내역서" xfId="2395"/>
    <cellStyle name="통_고향의_강_내역(환경)" xfId="2396"/>
    <cellStyle name="통_고향의_강_내역(환경)_01 유성천 수해상습지(기본계획 변경)" xfId="2397"/>
    <cellStyle name="통_고향의_강_내역(환경)_01 유성천 수해상습지_내역서" xfId="2398"/>
    <cellStyle name="통_고향의_강_내역(환경)_고향의강(진잠천)_실시설계_용역_내역서(발주내역)" xfId="2399"/>
    <cellStyle name="통_고향의_강_내역(환경)_유성천_수해상습지(인건비+측정)_내역서" xfId="2400"/>
    <cellStyle name="통_교통성검토" xfId="2401"/>
    <cellStyle name="통_문경내역(1127)" xfId="2402"/>
    <cellStyle name="통_문경내역(1127)_01.신천 생태하천 설계변경내역서" xfId="2403"/>
    <cellStyle name="통_문경내역(1127)_01.신천 생태하천 설계변경내역서_01 유성천 수해상습지(기본계획 변경)" xfId="2404"/>
    <cellStyle name="통_문경내역(1127)_01.신천 생태하천 설계변경내역서_01 유성천 수해상습지_내역서" xfId="2405"/>
    <cellStyle name="통_문경내역(1127)_01.신천 생태하천 설계변경내역서_고향의강(진잠천)_실시설계_용역_내역서(발주내역)" xfId="2406"/>
    <cellStyle name="통_문경내역(1127)_01.신천 생태하천 설계변경내역서_고향의강(진잠천)_실시설계_용역_내역서(발주내역)_동두천시_침수방지대책수립실시설계예산서(0823)" xfId="2407"/>
    <cellStyle name="통_문경내역(1127)_01.신천 생태하천 설계변경내역서_내역서(수해원인조사및분석)" xfId="2408"/>
    <cellStyle name="통_문경내역(1127)_01.신천 생태하천 설계변경내역서_동두천시_침수방지대책수립실시설계예산서(0823)" xfId="2409"/>
    <cellStyle name="통_문경내역(1127)_01.신천 생태하천 설계변경내역서_유성천_수해상습지(인건비+측정)_내역서" xfId="2410"/>
    <cellStyle name="통_문경내역(1127)_고향의_강_내역(환경)" xfId="2411"/>
    <cellStyle name="통_문경내역(1127)_고향의_강_내역(환경)_01 유성천 수해상습지(기본계획 변경)" xfId="2412"/>
    <cellStyle name="통_문경내역(1127)_고향의_강_내역(환경)_01 유성천 수해상습지_내역서" xfId="2413"/>
    <cellStyle name="통_문경내역(1127)_고향의_강_내역(환경)_고향의강(진잠천)_실시설계_용역_내역서(발주내역)" xfId="2414"/>
    <cellStyle name="통_문경내역(1127)_고향의_강_내역(환경)_고향의강(진잠천)_실시설계_용역_내역서(발주내역)_동두천시_침수방지대책수립실시설계예산서(0823)" xfId="2415"/>
    <cellStyle name="통_문경내역(1127)_고향의_강_내역(환경)_내역서(수해원인조사및분석)" xfId="2416"/>
    <cellStyle name="통_문경내역(1127)_고향의_강_내역(환경)_동두천시_침수방지대책수립실시설계예산서(0823)" xfId="2417"/>
    <cellStyle name="통_문경내역(1127)_고향의_강_내역(환경)_유성천_수해상습지(인건비+측정)_내역서" xfId="2418"/>
    <cellStyle name="통_문경내역(1127)_설계내역서(변경)" xfId="2419"/>
    <cellStyle name="통_복사본 동백공원내 군수영부두 이전사업용역내역서" xfId="2420"/>
    <cellStyle name="통_복사본_동백공원내_군수영부두_이전사업용역내역서" xfId="2421"/>
    <cellStyle name="통_설계내역서(변경)" xfId="2422"/>
    <cellStyle name="통_설계내역서1(1)" xfId="2423"/>
    <cellStyle name="통_울산 도시개발사업(교평)" xfId="2424"/>
    <cellStyle name="통_울산 도시개발사업(교평)_01.신천 생태하천 설계변경내역서" xfId="2425"/>
    <cellStyle name="통_울산 도시개발사업(교평)_01.신천 생태하천 설계변경내역서_01 유성천 수해상습지(기본계획 변경)" xfId="2426"/>
    <cellStyle name="통_울산 도시개발사업(교평)_01.신천 생태하천 설계변경내역서_01 유성천 수해상습지_내역서" xfId="2427"/>
    <cellStyle name="통_울산 도시개발사업(교평)_01.신천 생태하천 설계변경내역서_고향의강(진잠천)_실시설계_용역_내역서(발주내역)" xfId="2428"/>
    <cellStyle name="통_울산 도시개발사업(교평)_01.신천 생태하천 설계변경내역서_고향의강(진잠천)_실시설계_용역_내역서(발주내역)_동두천시_침수방지대책수립실시설계예산서(0823)" xfId="2429"/>
    <cellStyle name="통_울산 도시개발사업(교평)_01.신천 생태하천 설계변경내역서_내역서(수해원인조사및분석)" xfId="2430"/>
    <cellStyle name="통_울산 도시개발사업(교평)_01.신천 생태하천 설계변경내역서_동두천시_침수방지대책수립실시설계예산서(0823)" xfId="2431"/>
    <cellStyle name="통_울산 도시개발사업(교평)_01.신천 생태하천 설계변경내역서_유성천_수해상습지(인건비+측정)_내역서" xfId="2432"/>
    <cellStyle name="통_울산 도시개발사업(교평)_고향의_강_내역(환경)" xfId="2433"/>
    <cellStyle name="통_울산 도시개발사업(교평)_고향의_강_내역(환경)_01 유성천 수해상습지(기본계획 변경)" xfId="2434"/>
    <cellStyle name="통_울산 도시개발사업(교평)_고향의_강_내역(환경)_01 유성천 수해상습지_내역서" xfId="2435"/>
    <cellStyle name="통_울산 도시개발사업(교평)_고향의_강_내역(환경)_고향의강(진잠천)_실시설계_용역_내역서(발주내역)" xfId="2436"/>
    <cellStyle name="통_울산 도시개발사업(교평)_고향의_강_내역(환경)_고향의강(진잠천)_실시설계_용역_내역서(발주내역)_동두천시_침수방지대책수립실시설계예산서(0823)" xfId="2437"/>
    <cellStyle name="통_울산 도시개발사업(교평)_고향의_강_내역(환경)_내역서(수해원인조사및분석)" xfId="2438"/>
    <cellStyle name="통_울산 도시개발사업(교평)_고향의_강_내역(환경)_동두천시_침수방지대책수립실시설계예산서(0823)" xfId="2439"/>
    <cellStyle name="통_울산 도시개발사업(교평)_고향의_강_내역(환경)_유성천_수해상습지(인건비+측정)_내역서" xfId="2440"/>
    <cellStyle name="통_울산 도시개발사업(교평)_설계내역서(변경)" xfId="2441"/>
    <cellStyle name="통_일위대가양식" xfId="2442"/>
    <cellStyle name="통_토목내역" xfId="2443"/>
    <cellStyle name="통_황령산 봉수대 용역내역서" xfId="2444"/>
    <cellStyle name="통화 [" xfId="2445"/>
    <cellStyle name="통화 [0] 2" xfId="2446"/>
    <cellStyle name="통화 [0] 3" xfId="2447"/>
    <cellStyle name="통화 [0㉝〸" xfId="2448"/>
    <cellStyle name="퍼센트" xfId="2449"/>
    <cellStyle name="표" xfId="2450"/>
    <cellStyle name="표(가는선,가운데,중앙)" xfId="2451"/>
    <cellStyle name="표(가는선,왼쪽,중앙)" xfId="2452"/>
    <cellStyle name="표(세로쓰기)" xfId="2453"/>
    <cellStyle name="표_01.신천 생태하천 설계변경내역서" xfId="2454"/>
    <cellStyle name="표_01.신천 생태하천 설계변경내역서_01 유성천 수해상습지(기본계획 변경)" xfId="2455"/>
    <cellStyle name="표_01.신천 생태하천 설계변경내역서_01 유성천 수해상습지_내역서" xfId="2456"/>
    <cellStyle name="표_01.신천 생태하천 설계변경내역서_고향의강(진잠천)_실시설계_용역_내역서(발주내역)" xfId="2457"/>
    <cellStyle name="표_01.신천 생태하천 설계변경내역서_유성천_수해상습지(인건비+측정)_내역서" xfId="2458"/>
    <cellStyle name="표_2회설변전체내역서" xfId="2459"/>
    <cellStyle name="표_고향의_강_내역(환경)" xfId="2460"/>
    <cellStyle name="표_고향의_강_내역(환경)_01 유성천 수해상습지(기본계획 변경)" xfId="2461"/>
    <cellStyle name="표_고향의_강_내역(환경)_01 유성천 수해상습지_내역서" xfId="2462"/>
    <cellStyle name="표_고향의_강_내역(환경)_고향의강(진잠천)_실시설계_용역_내역서(발주내역)" xfId="2463"/>
    <cellStyle name="표_고향의_강_내역(환경)_유성천_수해상습지(인건비+측정)_내역서" xfId="2464"/>
    <cellStyle name="표_교통성검토" xfId="2465"/>
    <cellStyle name="표_대장천_도심생태복원사업_기본_및_실시설계용역_설계예산서(원내역)" xfId="2466"/>
    <cellStyle name="표_문경내역(1127)" xfId="2467"/>
    <cellStyle name="표_문경내역(1127)_01.신천 생태하천 설계변경내역서" xfId="2468"/>
    <cellStyle name="표_문경내역(1127)_01.신천 생태하천 설계변경내역서_01 유성천 수해상습지(기본계획 변경)" xfId="2469"/>
    <cellStyle name="표_문경내역(1127)_01.신천 생태하천 설계변경내역서_01 유성천 수해상습지_내역서" xfId="2470"/>
    <cellStyle name="표_문경내역(1127)_01.신천 생태하천 설계변경내역서_고향의강(진잠천)_실시설계_용역_내역서(발주내역)" xfId="2471"/>
    <cellStyle name="표_문경내역(1127)_01.신천 생태하천 설계변경내역서_고향의강(진잠천)_실시설계_용역_내역서(발주내역)_동두천시_침수방지대책수립실시설계예산서(0823)" xfId="2472"/>
    <cellStyle name="표_문경내역(1127)_01.신천 생태하천 설계변경내역서_내역서(수해원인조사및분석)" xfId="2473"/>
    <cellStyle name="표_문경내역(1127)_01.신천 생태하천 설계변경내역서_동두천시_침수방지대책수립실시설계예산서(0823)" xfId="2474"/>
    <cellStyle name="표_문경내역(1127)_01.신천 생태하천 설계변경내역서_유성천_수해상습지(인건비+측정)_내역서" xfId="2475"/>
    <cellStyle name="표_문경내역(1127)_고향의_강_내역(환경)" xfId="2476"/>
    <cellStyle name="표_문경내역(1127)_고향의_강_내역(환경)_01 유성천 수해상습지(기본계획 변경)" xfId="2477"/>
    <cellStyle name="표_문경내역(1127)_고향의_강_내역(환경)_01 유성천 수해상습지_내역서" xfId="2478"/>
    <cellStyle name="표_문경내역(1127)_고향의_강_내역(환경)_고향의강(진잠천)_실시설계_용역_내역서(발주내역)" xfId="2479"/>
    <cellStyle name="표_문경내역(1127)_고향의_강_내역(환경)_고향의강(진잠천)_실시설계_용역_내역서(발주내역)_동두천시_침수방지대책수립실시설계예산서(0823)" xfId="2480"/>
    <cellStyle name="표_문경내역(1127)_고향의_강_내역(환경)_내역서(수해원인조사및분석)" xfId="2481"/>
    <cellStyle name="표_문경내역(1127)_고향의_강_내역(환경)_동두천시_침수방지대책수립실시설계예산서(0823)" xfId="2482"/>
    <cellStyle name="표_문경내역(1127)_고향의_강_내역(환경)_유성천_수해상습지(인건비+측정)_내역서" xfId="2483"/>
    <cellStyle name="표_문경내역(1127)_설계내역서(변경)" xfId="2484"/>
    <cellStyle name="표_복사본 동백공원내 군수영부두 이전사업용역내역서" xfId="2485"/>
    <cellStyle name="표_복사본_동백공원내_군수영부두_이전사업용역내역서" xfId="2486"/>
    <cellStyle name="표_설계내역서(변경)" xfId="2487"/>
    <cellStyle name="표_설계내역서1(1)" xfId="2488"/>
    <cellStyle name="표_손골(1)취락 도로개설공사 실시설계용역내역서" xfId="2489"/>
    <cellStyle name="표_울산 도시개발사업(교평)" xfId="2490"/>
    <cellStyle name="표_울산 도시개발사업(교평)_01.신천 생태하천 설계변경내역서" xfId="2491"/>
    <cellStyle name="표_울산 도시개발사업(교평)_01.신천 생태하천 설계변경내역서_01 유성천 수해상습지(기본계획 변경)" xfId="2492"/>
    <cellStyle name="표_울산 도시개발사업(교평)_01.신천 생태하천 설계변경내역서_01 유성천 수해상습지_내역서" xfId="2493"/>
    <cellStyle name="표_울산 도시개발사업(교평)_01.신천 생태하천 설계변경내역서_고향의강(진잠천)_실시설계_용역_내역서(발주내역)" xfId="2494"/>
    <cellStyle name="표_울산 도시개발사업(교평)_01.신천 생태하천 설계변경내역서_고향의강(진잠천)_실시설계_용역_내역서(발주내역)_동두천시_침수방지대책수립실시설계예산서(0823)" xfId="2495"/>
    <cellStyle name="표_울산 도시개발사업(교평)_01.신천 생태하천 설계변경내역서_내역서(수해원인조사및분석)" xfId="2496"/>
    <cellStyle name="표_울산 도시개발사업(교평)_01.신천 생태하천 설계변경내역서_동두천시_침수방지대책수립실시설계예산서(0823)" xfId="2497"/>
    <cellStyle name="표_울산 도시개발사업(교평)_01.신천 생태하천 설계변경내역서_유성천_수해상습지(인건비+측정)_내역서" xfId="2498"/>
    <cellStyle name="표_울산 도시개발사업(교평)_고향의_강_내역(환경)" xfId="2499"/>
    <cellStyle name="표_울산 도시개발사업(교평)_고향의_강_내역(환경)_01 유성천 수해상습지(기본계획 변경)" xfId="2500"/>
    <cellStyle name="표_울산 도시개발사업(교평)_고향의_강_내역(환경)_01 유성천 수해상습지_내역서" xfId="2501"/>
    <cellStyle name="표_울산 도시개발사업(교평)_고향의_강_내역(환경)_고향의강(진잠천)_실시설계_용역_내역서(발주내역)" xfId="2502"/>
    <cellStyle name="표_울산 도시개발사업(교평)_고향의_강_내역(환경)_고향의강(진잠천)_실시설계_용역_내역서(발주내역)_동두천시_침수방지대책수립실시설계예산서(0823)" xfId="2503"/>
    <cellStyle name="표_울산 도시개발사업(교평)_고향의_강_내역(환경)_내역서(수해원인조사및분석)" xfId="2504"/>
    <cellStyle name="표_울산 도시개발사업(교평)_고향의_강_내역(환경)_동두천시_침수방지대책수립실시설계예산서(0823)" xfId="2505"/>
    <cellStyle name="표_울산 도시개발사업(교평)_고향의_강_내역(환경)_유성천_수해상습지(인건비+측정)_내역서" xfId="2506"/>
    <cellStyle name="표_울산 도시개발사업(교평)_설계내역서(변경)" xfId="2507"/>
    <cellStyle name="표_일위대가양식" xfId="2508"/>
    <cellStyle name="표_토목내역" xfId="2509"/>
    <cellStyle name="표_황령산 봉수대 용역내역서" xfId="2510"/>
    <cellStyle name="표준" xfId="0" builtinId="0"/>
    <cellStyle name="표준 10" xfId="2511"/>
    <cellStyle name="표준 11" xfId="2512"/>
    <cellStyle name="표준 12" xfId="2513"/>
    <cellStyle name="표준 13" xfId="2514"/>
    <cellStyle name="표준 14" xfId="2515"/>
    <cellStyle name="표준 15" xfId="2516"/>
    <cellStyle name="표준 16" xfId="2517"/>
    <cellStyle name="표준 17" xfId="2518"/>
    <cellStyle name="표준 18" xfId="2519"/>
    <cellStyle name="표준 19" xfId="2554"/>
    <cellStyle name="표준 2" xfId="2520"/>
    <cellStyle name="표준 2 2" xfId="2521"/>
    <cellStyle name="표준 2_2.내역서-도시계획시설(2008)-Vol2(현최종)" xfId="2557"/>
    <cellStyle name="표준 20" xfId="2561"/>
    <cellStyle name="표준 21" xfId="2564"/>
    <cellStyle name="표준 3" xfId="2522"/>
    <cellStyle name="표준 3 2" xfId="2523"/>
    <cellStyle name="표준 3_1-2_설계내역서.." xfId="2524"/>
    <cellStyle name="표준 4" xfId="2525"/>
    <cellStyle name="표준 4 2" xfId="2526"/>
    <cellStyle name="표준 4_1-2_설계내역서.." xfId="2527"/>
    <cellStyle name="표준 5" xfId="2528"/>
    <cellStyle name="표준 6" xfId="2529"/>
    <cellStyle name="표준 7" xfId="2530"/>
    <cellStyle name="표준 8" xfId="2531"/>
    <cellStyle name="표준 9" xfId="2532"/>
    <cellStyle name="표준_☆표준공사(2010년 하반기)" xfId="2556"/>
    <cellStyle name="標準_Akia(F）-8" xfId="2533"/>
    <cellStyle name="표준_계약내역서" xfId="2534"/>
    <cellStyle name="標準_機械器具損料一覧表" xfId="2535"/>
    <cellStyle name="표준_설계예산서" xfId="2536"/>
    <cellStyle name="표준_설계예산서(소흘,일동) 2" xfId="2537"/>
    <cellStyle name="표준_의왕시내역 (2) 2" xfId="2538"/>
    <cellStyle name="표준_지구단위계획" xfId="2559"/>
    <cellStyle name="표준_표지 (5)" xfId="2539"/>
    <cellStyle name="표준1" xfId="2540"/>
    <cellStyle name="표준123" xfId="2541"/>
    <cellStyle name="표준2" xfId="2542"/>
    <cellStyle name="표준JKDH" xfId="2543"/>
    <cellStyle name="표준중앙" xfId="2544"/>
    <cellStyle name="표쥰" xfId="2545"/>
    <cellStyle name="합계" xfId="2546"/>
    <cellStyle name="합산" xfId="2547"/>
    <cellStyle name="貨幣 [0]_GARMENT STEP FORM HK" xfId="2548"/>
    <cellStyle name="貨幣_GARMENT STEP FORM HK" xfId="2549"/>
    <cellStyle name="화폐기호" xfId="2550"/>
    <cellStyle name="화폐기호0" xfId="2551"/>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63" Type="http://schemas.openxmlformats.org/officeDocument/2006/relationships/externalLink" Target="externalLinks/externalLink51.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9" Type="http://schemas.openxmlformats.org/officeDocument/2006/relationships/externalLink" Target="externalLinks/externalLink17.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66" Type="http://schemas.openxmlformats.org/officeDocument/2006/relationships/externalLink" Target="externalLinks/externalLink54.xml"/><Relationship Id="rId5" Type="http://schemas.openxmlformats.org/officeDocument/2006/relationships/worksheet" Target="worksheets/sheet5.xml"/><Relationship Id="rId61" Type="http://schemas.openxmlformats.org/officeDocument/2006/relationships/externalLink" Target="externalLinks/externalLink49.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56" Type="http://schemas.openxmlformats.org/officeDocument/2006/relationships/externalLink" Target="externalLinks/externalLink44.xml"/><Relationship Id="rId64" Type="http://schemas.openxmlformats.org/officeDocument/2006/relationships/externalLink" Target="externalLinks/externalLink52.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openxmlformats.org/officeDocument/2006/relationships/externalLink" Target="externalLinks/externalLink47.xml"/><Relationship Id="rId67" Type="http://schemas.openxmlformats.org/officeDocument/2006/relationships/theme" Target="theme/theme1.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externalLink" Target="externalLinks/externalLink42.xml"/><Relationship Id="rId62" Type="http://schemas.openxmlformats.org/officeDocument/2006/relationships/externalLink" Target="externalLinks/externalLink50.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xdr:col>
      <xdr:colOff>561975</xdr:colOff>
      <xdr:row>105</xdr:row>
      <xdr:rowOff>95251</xdr:rowOff>
    </xdr:from>
    <xdr:to>
      <xdr:col>6</xdr:col>
      <xdr:colOff>481661</xdr:colOff>
      <xdr:row>127</xdr:row>
      <xdr:rowOff>138301</xdr:rowOff>
    </xdr:to>
    <xdr:pic>
      <xdr:nvPicPr>
        <xdr:cNvPr id="3" name="그림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5350" y="25841326"/>
          <a:ext cx="4329761" cy="6120000"/>
        </a:xfrm>
        <a:prstGeom prst="rect">
          <a:avLst/>
        </a:prstGeom>
      </xdr:spPr>
    </xdr:pic>
    <xdr:clientData/>
  </xdr:twoCellAnchor>
  <xdr:twoCellAnchor editAs="oneCell">
    <xdr:from>
      <xdr:col>7</xdr:col>
      <xdr:colOff>9525</xdr:colOff>
      <xdr:row>105</xdr:row>
      <xdr:rowOff>133350</xdr:rowOff>
    </xdr:from>
    <xdr:to>
      <xdr:col>15</xdr:col>
      <xdr:colOff>5410</xdr:colOff>
      <xdr:row>127</xdr:row>
      <xdr:rowOff>176400</xdr:rowOff>
    </xdr:to>
    <xdr:pic>
      <xdr:nvPicPr>
        <xdr:cNvPr id="5" name="그림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48275" y="19250025"/>
          <a:ext cx="4329760" cy="6120000"/>
        </a:xfrm>
        <a:prstGeom prst="rect">
          <a:avLst/>
        </a:prstGeom>
      </xdr:spPr>
    </xdr:pic>
    <xdr:clientData/>
  </xdr:twoCellAnchor>
  <xdr:twoCellAnchor editAs="oneCell">
    <xdr:from>
      <xdr:col>1</xdr:col>
      <xdr:colOff>571500</xdr:colOff>
      <xdr:row>129</xdr:row>
      <xdr:rowOff>85725</xdr:rowOff>
    </xdr:from>
    <xdr:to>
      <xdr:col>6</xdr:col>
      <xdr:colOff>491185</xdr:colOff>
      <xdr:row>151</xdr:row>
      <xdr:rowOff>128775</xdr:rowOff>
    </xdr:to>
    <xdr:pic>
      <xdr:nvPicPr>
        <xdr:cNvPr id="8" name="그림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4875" y="25831800"/>
          <a:ext cx="4329760" cy="6120000"/>
        </a:xfrm>
        <a:prstGeom prst="rect">
          <a:avLst/>
        </a:prstGeom>
      </xdr:spPr>
    </xdr:pic>
    <xdr:clientData/>
  </xdr:twoCellAnchor>
  <xdr:twoCellAnchor editAs="oneCell">
    <xdr:from>
      <xdr:col>7</xdr:col>
      <xdr:colOff>9525</xdr:colOff>
      <xdr:row>129</xdr:row>
      <xdr:rowOff>104775</xdr:rowOff>
    </xdr:from>
    <xdr:to>
      <xdr:col>15</xdr:col>
      <xdr:colOff>5410</xdr:colOff>
      <xdr:row>151</xdr:row>
      <xdr:rowOff>147825</xdr:rowOff>
    </xdr:to>
    <xdr:pic>
      <xdr:nvPicPr>
        <xdr:cNvPr id="9" name="그림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48275" y="25850850"/>
          <a:ext cx="4329760" cy="6120000"/>
        </a:xfrm>
        <a:prstGeom prst="rect">
          <a:avLst/>
        </a:prstGeom>
      </xdr:spPr>
    </xdr:pic>
    <xdr:clientData/>
  </xdr:twoCellAnchor>
  <xdr:twoCellAnchor editAs="oneCell">
    <xdr:from>
      <xdr:col>1</xdr:col>
      <xdr:colOff>571500</xdr:colOff>
      <xdr:row>153</xdr:row>
      <xdr:rowOff>19050</xdr:rowOff>
    </xdr:from>
    <xdr:to>
      <xdr:col>6</xdr:col>
      <xdr:colOff>491185</xdr:colOff>
      <xdr:row>175</xdr:row>
      <xdr:rowOff>62100</xdr:rowOff>
    </xdr:to>
    <xdr:pic>
      <xdr:nvPicPr>
        <xdr:cNvPr id="12" name="그림 1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4875" y="39300150"/>
          <a:ext cx="4329760" cy="6120000"/>
        </a:xfrm>
        <a:prstGeom prst="rect">
          <a:avLst/>
        </a:prstGeom>
      </xdr:spPr>
    </xdr:pic>
    <xdr:clientData/>
  </xdr:twoCellAnchor>
  <xdr:twoCellAnchor editAs="oneCell">
    <xdr:from>
      <xdr:col>1</xdr:col>
      <xdr:colOff>495300</xdr:colOff>
      <xdr:row>82</xdr:row>
      <xdr:rowOff>47625</xdr:rowOff>
    </xdr:from>
    <xdr:to>
      <xdr:col>6</xdr:col>
      <xdr:colOff>417623</xdr:colOff>
      <xdr:row>104</xdr:row>
      <xdr:rowOff>90675</xdr:rowOff>
    </xdr:to>
    <xdr:pic>
      <xdr:nvPicPr>
        <xdr:cNvPr id="6" name="그림 5"/>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28675" y="19992975"/>
          <a:ext cx="4332398" cy="6120000"/>
        </a:xfrm>
        <a:prstGeom prst="rect">
          <a:avLst/>
        </a:prstGeom>
      </xdr:spPr>
    </xdr:pic>
    <xdr:clientData/>
  </xdr:twoCellAnchor>
  <xdr:twoCellAnchor editAs="oneCell">
    <xdr:from>
      <xdr:col>7</xdr:col>
      <xdr:colOff>76200</xdr:colOff>
      <xdr:row>82</xdr:row>
      <xdr:rowOff>114300</xdr:rowOff>
    </xdr:from>
    <xdr:to>
      <xdr:col>15</xdr:col>
      <xdr:colOff>60021</xdr:colOff>
      <xdr:row>104</xdr:row>
      <xdr:rowOff>157350</xdr:rowOff>
    </xdr:to>
    <xdr:pic>
      <xdr:nvPicPr>
        <xdr:cNvPr id="7" name="그림 6"/>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314950" y="20059650"/>
          <a:ext cx="4317696" cy="61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27215</xdr:colOff>
      <xdr:row>0</xdr:row>
      <xdr:rowOff>0</xdr:rowOff>
    </xdr:from>
    <xdr:to>
      <xdr:col>8</xdr:col>
      <xdr:colOff>979714</xdr:colOff>
      <xdr:row>25</xdr:row>
      <xdr:rowOff>280147</xdr:rowOff>
    </xdr:to>
    <xdr:pic>
      <xdr:nvPicPr>
        <xdr:cNvPr id="3" name="그림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6224068" y="0"/>
          <a:ext cx="5883087" cy="82251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23</xdr:row>
      <xdr:rowOff>57150</xdr:rowOff>
    </xdr:from>
    <xdr:to>
      <xdr:col>16</xdr:col>
      <xdr:colOff>76200</xdr:colOff>
      <xdr:row>43</xdr:row>
      <xdr:rowOff>243578</xdr:rowOff>
    </xdr:to>
    <xdr:pic>
      <xdr:nvPicPr>
        <xdr:cNvPr id="2" name="그림 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0" y="6410325"/>
          <a:ext cx="4333875" cy="57109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2264;&#52285;&#50857;\&#52649;&#45224;&#45224;&#48512;&#44428;&#44305;&#50669;&#49345;&#49688;&#46020;\&#51076;&#49884;\&#44277;&#53685;\&#44288;&#44221;&#44208;&#512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roject\project_06\&#44592;&#53440;\&#47928;&#49436;\&#44204;&#51201;\&#51333;&#47448;&#48324;%20&#48516;&#47448;\&#51068;&#50948;&#45824;&#44032;\040615-&#45796;&#49328;(&#50668;&#51452;&#44264;&#545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SR_NOTE\&#44277;&#50857;&#51088;&#47308;&#48169;\&#44277;&#50857;&#51088;&#47308;&#48169;\Sheet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1076;&#51032;&#51221;\C\&#44277;&#47924;&#50629;&#47924;\&#45824;&#48376;&#49324;\&#44148;&#52629;&#49884;&#44277;&#54016;%20&#44277;&#49324;&#54788;&#54889;&#48372;&#44256;\4&#50900;&#49892;&#512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54532;&#47196;&#44536;&#47016;/down/&#50629;&#47924;&#54801;&#51312;/&#50629;&#47924;&#54801;&#51312;/&#54644;&#50724;&#46972;&#44592;/&#52397;&#49569;&#44288;&#44305;&#51648;/&#47928;&#49436;/&#44204;&#51201;/&#51333;&#47448;&#48324;%20&#48516;&#47448;/&#51068;&#50948;&#45824;&#44032;/040615-&#45796;&#49328;(&#50668;&#51452;&#44264;&#5453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user/LOCALS~1/Temp/handy/&#47928;&#49436;/&#44204;&#51201;/&#51333;&#47448;&#48324;%20&#48516;&#47448;/&#51068;&#50948;&#45824;&#44032;/040615-&#45796;&#49328;(&#50668;&#51452;&#44264;&#5453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46160;&#48512;&#48372;&#44053;&#54805;&#49885;&#48320;&#44221;(2&#52264;&#48320;&#4422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47928;&#49436;\&#44204;&#51201;\&#51333;&#47448;&#48324;%20&#48516;&#47448;\&#51068;&#50948;&#45824;&#44032;\040615-&#45796;&#49328;(&#50668;&#51452;&#44264;&#5453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lp1843\&#49828;&#52880;&#45320;&#44277;&#50976;&#48169;\My%20Documents\TK.&#45824;&#50504;,&#48124;&#51088;\&#44053;&#45224;&#49692;&#54872;\&#49892;&#54665;(020204&#49892;&#49884;&#49444;&#44228;&#54869;&#51221;&#44552;&#50529;)\&#49892;&#54665;(&#44160;&#53664;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V:\Project\project_06\&#44592;&#53440;\&#47928;&#49436;\&#44204;&#51201;\&#51333;&#47448;&#48324;%20&#48516;&#47448;\&#51068;&#50948;&#45824;&#44032;\040615-&#45796;&#49328;(&#50668;&#51452;&#44264;&#5453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47928;&#49436;\&#44204;&#51201;\&#51333;&#47448;&#48324;%20&#48516;&#47448;\&#51068;&#50948;&#45824;&#44032;\040615-&#45796;&#49328;(&#50668;&#51452;&#44264;&#5453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3-&#44284;&#50629;&#51648;&#49884;&#49436;%20&#45236;&#50669;&#49436;/03-&#44284;&#50629;&#51648;&#49884;&#49436;%20&#45236;&#50669;&#49436;/27-&#54252;&#52380;&#49884;%20&#49548;&#55128;&#49373;&#54876;&#52404;&#50977;&#44277;&#50896;/CHOL2000/DOWN/KDS/PROJECT/&#52628;%20&#54413;%20&#47161;/&#52628;&#54413;&#52572;&#513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1060;&#44221;&#53468;\&#47196;&#52972;%20&#46356;&#49828;&#53356;%20(f)\2000&#52572;&#50980;&#47925;&#50629;&#47924;&#54260;&#45908;\&#54788;&#51109;&#48324;&#49444;&#44228;\&#44592;&#53440;&#51648;&#44396;7&#50900;\&#54644;&#52285;&#51088;&#46041;&#48708;20032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8149;&#48120;&#46976;\&#48120;&#46976;&#50896;&#44032;&#44228;&#49328;\2004\2&#50900;\ATM(&#52397;&#54840;,LG&#50644;&#49884;&#49828;)\&#50672;&#4420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ong\d\EXCEL\DATAPCS\DD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J5\&#44277;&#49324;&#51068;&#44148;01\EXCEL\DATAPCS\DD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j4\c\EXCEL\DATAPCS\DD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221;&#49345;&#44508;\&#50577;&#54217;\ok\&#45824;&#44396;-&#45824;&#46041;\&#44396;&#51312;&#44228;&#49328;&#49436;\&#52572;&#51333;\&#44368;&#45824;\77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1060;&#44221;&#53468;\&#47196;&#52972;%20&#46356;&#49828;&#53356;%20(f)\&#50629;&#47924;&#54260;&#45908;\&#45236;&#50669;&#49436;\&#50900;&#48324;&#49444;&#44228;&#45236;&#50669;&#49436;\juns&#50629;&#47924;&#54260;&#45908;\&#45236;&#50669;&#49436;\&#50900;&#48324;&#49444;&#44228;&#45236;&#50669;\&#50689;&#44305;&#50976;&#54413;&#51648;&#44396;%20&#52628;&#44032;&#4851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V:\1%20&#51089;%20%20&#50629;\6%20&#44204;&#51201;%20&#44288;&#47144;&#51088;&#47308;\backup1\2001&#45380;\&#49888;&#50900;&#52397;&#49548;&#45380;&#47928;&#54868;&#49468;&#53552;\&#45236;&#50669;&#4943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V:\1%20&#51089;%20%20&#50629;\6%20&#44204;&#51201;%20&#44288;&#47144;&#51088;&#47308;\Program%20Files\AutoCAD%20R14\&#49892;&#49884;\&#49569;&#46972;&#52488;&#46321;&#54617;&#44368;\&#45236;&#50669;&#49436;\&#49569;&#46972;&#52488;&#51473;&#54617;&#44368;(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44396;&#48120;\&#45236;&#50669;\1&#52264;&#4851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2003\&#50696;&#52380;\&#50577;&#44417;&#44221;&#44592;&#51109;%20&#54868;&#45800;%20&#48143;%20&#54868;&#51109;&#49892;&#51312;&#44221;&#44277;&#49324;(&#49688;&#5122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9569;&#54788;&#50857;\&#54532;&#47196;&#51229;&#53944;\hb\&#49340;&#49328;1&#51648;&#44396;(&#49892;&#49884;)\&#51452;&#44277;&#49688;&#47049;\&#51068;&#50948;&#45824;&#44032;980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54620;&#51008;&#51221;\D\2003&#9827;PJ\&#54801;&#51032;\&#49436;&#50872;\&#51064;&#51228;\Pcf-5\&#45824;&#50864;&#44400;&#49328;\&#44277;&#51221;&#54364;(&#44400;&#49328;&#51088;&#46041;&#5226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2002\&#44396;&#48120;&#51228;4&#45800;&#51648;&#51312;&#44221;&#44277;&#49324;\&#45236;&#50669;\&#51204;&#52404;&#48516;(h).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B:\&#49688;&#47785;&#51068;&#5094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t213\&#50896;&#51452;&#46020;&#49884;&#44060;&#48156;\&#44221;&#54840;ENG\Project\&#44277;&#50976;\&#47928;&#54868;&#53364;&#47084;&#49828;&#53552;&#45348;&#50669;&#4943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221;&#50857;&#50672;\&#49888;&#48513;&#47732;%20&#49688;&#54644;&#48373;&#44396;\Project\project_06\&#44592;&#53440;\&#47928;&#49436;\&#44204;&#51201;\&#51333;&#47448;&#48324;%20&#48516;&#47448;\&#51068;&#50948;&#45824;&#44032;\040615-&#45796;&#49328;(&#50668;&#51452;&#44264;&#5453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Project/project_06/&#44592;&#53440;/&#47928;&#49436;/&#44204;&#51201;/&#51333;&#47448;&#48324;%20&#48516;&#47448;/&#51068;&#50948;&#45824;&#44032;/040615-&#45796;&#49328;(&#50668;&#51452;&#44264;&#5453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My%20Documents\2001&#44400;&#54252;.xls\&#51089;&#50629;&#51068;&#4837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2003\&#49436;&#52380;&#48320;&#44277;&#54620;&#51648;\&#50577;&#44417;&#51109;&#54868;&#458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als26\cals26\My%20Documents\3&#52264;&#48156;&#51452;\&#50516;&#44144;&#49328;&#5263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My%20Documents\My%20Documents\&#49892;&#51221;&#48372;&#44256;\&#49688;&#51648;\&#45208;\Kumgo\&#44428;&#44053;&#5072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608;&#54840;&#51333;\C\KHJ\XLS\RC%20RAHMEN\&#54620;&#44397;\&#51473;&#49328;&#44368;.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4608;&#51008;&#51088;\C\&#44608;&#51008;&#51088;\&#49688;&#46020;&#49324;&#50629;\xls\&#44592;&#53440;\&#51109;&#48708;&#44277;&#4932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DB\700\740\742\&#44396;&#51312;&#44160;&#53664;&#49436;\&#52384;&#44540;%20&#44277;&#49324;&#48708;%20&#45824;&#48708;&#5436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2002\&#44396;&#48120;&#51228;4&#45800;&#51648;&#51312;&#44221;&#44277;&#49324;\&#51204;&#52404;&#48516;,1&#52264;&#48516;\&#51204;&#52404;&#485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48177;&#51228;03\C\WORK\&#50504;&#52380;&#49345;&#49688;&#46020;\&#51076;&#49892;&#50724;&#48393;&#49440;\&#49444;&#44228;&#54028;&#51068;&#47784;&#51020;\&#49444;&#44228;&#54532;&#47196;&#44536;&#47016;\&#51068;&#50948;&#45824;&#44032;&#5436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MSOFFICE\Excel\DATA1\DDD.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2003\&#49328;&#52636;&#51088;&#47308;\&#45800;&#44032;&#45824;&#48708;,&#45800;&#44032;,&#51473;&#44592;&#49328;&#526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G:\&#44277;&#50976;&#54260;&#45908;\&#44221;&#52632;&#49440;&#49688;&#47049;\04_&#44060;&#52380;&#45236;&#44592;\&#44060;&#52380;&#45236;&#4459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lp1843\&#49828;&#52880;&#45320;&#44277;&#50976;&#48169;\My%20Documents\&#49892;&#54665;\&#49548;&#44228;&#48513;&#47732;\2&#52264;&#48320;&#44221;&#44160;&#53664;&#50504;\&#49888;&#44508;&#45800;&#4403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52572;&#54785;&#51116;1118\C\&#44608;\&#44284;&#50629;&#51221;&#47532;\&#44284;&#50629;-2001\2001-11\&#52572;&#51333;\&#48276;&#50864;\&#49688;&#47049;\&#44032;&#51104;&#49688;&#47049;\&#44036;&#5164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44608;&#54644;&#47196;\&#44277;&#50976;&#54260;&#45908;\kimproject\&#51204;&#51452;\&#49688;&#47049;&#49328;&#52636;\&#53664;&#44277;\IGI-S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교각계산"/>
      <sheetName val="공사비집계"/>
      <sheetName val="입찰안"/>
      <sheetName val="노임이"/>
      <sheetName val="공통가설"/>
      <sheetName val="첨부1"/>
      <sheetName val="간접"/>
      <sheetName val="집계표"/>
      <sheetName val="손익분석"/>
      <sheetName val="수입"/>
      <sheetName val="손익"/>
      <sheetName val="현금흐름"/>
      <sheetName val="관로내역원"/>
      <sheetName val="SUMMARY"/>
      <sheetName val="PAINT"/>
      <sheetName val="A4288"/>
      <sheetName val="CTEMCOST"/>
      <sheetName val="ELECTRIC"/>
      <sheetName val="자바라1"/>
      <sheetName val="C-A(취합)파리"/>
      <sheetName val="SG"/>
      <sheetName val="손익기01"/>
      <sheetName val="Sheet1"/>
      <sheetName val="동선(을)"/>
      <sheetName val="COL"/>
      <sheetName val="수정시산표"/>
      <sheetName val="주택"/>
      <sheetName val="주택(백만원)"/>
      <sheetName val="설계내역서"/>
      <sheetName val="신공항A-9(원가수정)"/>
      <sheetName val="KUNGDEVI"/>
      <sheetName val="그래프"/>
      <sheetName val="GDP"/>
      <sheetName val="5Traffic1"/>
      <sheetName val="부문인원3"/>
      <sheetName val="현장관리비"/>
      <sheetName val="감독1130"/>
      <sheetName val="전계가"/>
      <sheetName val="원가계산서"/>
      <sheetName val="금액내역서"/>
      <sheetName val="인사자료총집계"/>
      <sheetName val="CC Down load 0716"/>
      <sheetName val="화물2팀"/>
      <sheetName val="변경실행(2차) "/>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금융"/>
      <sheetName val="결재인"/>
      <sheetName val="내역"/>
      <sheetName val="실행내역"/>
      <sheetName val="예가표"/>
      <sheetName val="시멘트"/>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개요"/>
      <sheetName val="호프"/>
      <sheetName val="산근"/>
      <sheetName val="여흥"/>
      <sheetName val="APT"/>
      <sheetName val="SCHEDULE"/>
      <sheetName val="감가상각"/>
      <sheetName val="공통비총괄표"/>
      <sheetName val="JUCKEYK"/>
      <sheetName val="Variables"/>
      <sheetName val="  한국 AMP ASP-23 판매가격  "/>
      <sheetName val="제조원가 원단위 분석"/>
      <sheetName val="종합표양식(품의 &amp; 입고)_2"/>
      <sheetName val="상각스케쥴(조정)"/>
      <sheetName val="총괄내역서"/>
      <sheetName val="금융비용"/>
      <sheetName val="노임단가"/>
      <sheetName val="982월원안"/>
      <sheetName val="내역서"/>
      <sheetName val="DATA"/>
      <sheetName val="실적공사"/>
      <sheetName val="업무처리전"/>
      <sheetName val="woo(mac)"/>
      <sheetName val="노무비"/>
      <sheetName val="TR제작사양"/>
      <sheetName val="#REF"/>
      <sheetName val="기성청구 공문"/>
      <sheetName val="IW-LIST"/>
      <sheetName val="갑지(추정)"/>
      <sheetName val="b_balju (2)"/>
      <sheetName val="b_gunmul"/>
      <sheetName val="ABUT수량-A1"/>
      <sheetName val="장기대여금1"/>
      <sheetName val="중기조종사 단위단가"/>
      <sheetName val="견적의뢰"/>
      <sheetName val="화의-현금흐름"/>
      <sheetName val="6PILE  (돌출)"/>
      <sheetName val="기계경비(시간당)"/>
      <sheetName val="램머"/>
      <sheetName val="유림골조"/>
      <sheetName val="방배동내역(리라)"/>
      <sheetName val="2연암거"/>
      <sheetName val="경사수로집계표"/>
      <sheetName val="경사수로"/>
      <sheetName val="진입교량"/>
      <sheetName val="원가(통신)"/>
      <sheetName val="원가관리 (동월대비)"/>
      <sheetName val="요약"/>
      <sheetName val="45,46"/>
      <sheetName val="익월수주전망"/>
      <sheetName val="980731"/>
      <sheetName val="광곡세부내역"/>
      <sheetName val="S&amp;R"/>
      <sheetName val="시산표(매출조정전)"/>
      <sheetName val="93"/>
      <sheetName val="예정(3)"/>
      <sheetName val="동원(3)"/>
      <sheetName val="토목검측서"/>
      <sheetName val="2-2.매출분석"/>
      <sheetName val="RECIMAKE"/>
      <sheetName val="A-100전제"/>
      <sheetName val="몰드시스템 리스트"/>
      <sheetName val="정비손익"/>
      <sheetName val="200"/>
      <sheetName val="공통부대관리"/>
      <sheetName val="Calen"/>
      <sheetName val="표지"/>
      <sheetName val="설비원가"/>
      <sheetName val="MIJIBI"/>
      <sheetName val="입찰내역서"/>
      <sheetName val="영동(D)"/>
      <sheetName val="수주현황2월"/>
      <sheetName val="기본DATA"/>
      <sheetName val="Borrower"/>
      <sheetName val="MIBK원단위"/>
      <sheetName val="Proposal"/>
      <sheetName val="7 (2)"/>
      <sheetName val="역T형"/>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일위대가표"/>
      <sheetName val="Sheet1 (2)"/>
      <sheetName val="조명시설"/>
      <sheetName val="SIL98"/>
      <sheetName val="실행철강하도"/>
      <sheetName val="추가예산"/>
      <sheetName val="적용건축"/>
      <sheetName val="집행내역"/>
      <sheetName val="자재단가"/>
      <sheetName val="물량표"/>
      <sheetName val="전신환매도율"/>
      <sheetName val="sum1 (2)"/>
      <sheetName val="37개월"/>
      <sheetName val="주형"/>
      <sheetName val="적격"/>
      <sheetName val="총내역서"/>
      <sheetName val="Sheet13"/>
      <sheetName val="Sheet14"/>
      <sheetName val="재료"/>
      <sheetName val="3.바닥판설계"/>
      <sheetName val="산출근거"/>
      <sheetName val="일위(토목)"/>
      <sheetName val="A-4"/>
      <sheetName val="XZLC004_PART2"/>
      <sheetName val="XZLC003_PART1"/>
      <sheetName val="SO416"/>
      <sheetName val="개발비자산성검토"/>
      <sheetName val="가공MH"/>
      <sheetName val="08년(Form1)"/>
      <sheetName val="Total"/>
      <sheetName val="조경"/>
      <sheetName val="손익현황"/>
      <sheetName val="현황CODE"/>
      <sheetName val="세부내역서"/>
      <sheetName val="자금운용계획표"/>
      <sheetName val="2.총괄표"/>
      <sheetName val="일위대가"/>
      <sheetName val="점수계산1-2"/>
      <sheetName val="LinerWt"/>
      <sheetName val="SM1-09"/>
      <sheetName val="SM2-09"/>
      <sheetName val="BD-09"/>
      <sheetName val="CAUDIT"/>
      <sheetName val="입찰내역 발주처 양식"/>
      <sheetName val="12년 CF(9월)"/>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_x0018__x0000_"/>
      <sheetName val=""/>
      <sheetName val="대비표"/>
      <sheetName val="골조시행"/>
      <sheetName val="단가표"/>
      <sheetName val="실행간접비용"/>
      <sheetName val="미드수량"/>
      <sheetName val="참조"/>
      <sheetName val="DATE"/>
      <sheetName val="D-623D"/>
      <sheetName val="BQMPALOC"/>
      <sheetName val="현장지지물물량"/>
      <sheetName val="입찰보고"/>
      <sheetName val="지점장"/>
      <sheetName val="물량표(신)"/>
      <sheetName val="대공종"/>
      <sheetName val="부서코드표"/>
      <sheetName val="품셈TABLE"/>
      <sheetName val="RE9604"/>
      <sheetName val="평가제외"/>
      <sheetName val="97년추정손익계산서"/>
      <sheetName val="업무연락"/>
      <sheetName val="Ethylene"/>
      <sheetName val="월별매출"/>
      <sheetName val="ChlorAlkali"/>
      <sheetName val="VXXXXXXX"/>
      <sheetName val="slipsumpR"/>
      <sheetName val="13월별BS"/>
      <sheetName val="하수급견적대비"/>
      <sheetName val="참조시트"/>
      <sheetName val="表21 净利润调节表"/>
      <sheetName val="원가계산하도"/>
      <sheetName val="ADR"/>
      <sheetName val="단가(반정3교-원주)"/>
      <sheetName val="Y-WORK"/>
      <sheetName val="2.주요계수총괄"/>
      <sheetName val="건축내역"/>
      <sheetName val="자금추ȕ"/>
      <sheetName val="05년말(건재)"/>
      <sheetName val="부하계산서"/>
      <sheetName val="슬래브"/>
      <sheetName val="품셈표"/>
      <sheetName val="갑근세납세필증명원"/>
      <sheetName val="월별수입"/>
      <sheetName val="차수"/>
      <sheetName val="담보"/>
      <sheetName val="1유리"/>
      <sheetName val="예적금"/>
      <sheetName val="월별손익"/>
      <sheetName val="매출"/>
      <sheetName val="비가동-20"/>
      <sheetName val="완제품3"/>
      <sheetName val="504전기실 동부하-L"/>
      <sheetName val="Sheet15"/>
      <sheetName val="Sheet9"/>
      <sheetName val="DUT-BAT1"/>
      <sheetName val="입출재고현황 (2)"/>
      <sheetName val="재고현황"/>
      <sheetName val="CC_Down_load_0716"/>
      <sheetName val="변경실행(2차)_"/>
      <sheetName val="나_출고"/>
      <sheetName val="나_입고"/>
      <sheetName val="09년_인건비(속리산)"/>
      <sheetName val="합산목표(감가+57_5)"/>
      <sheetName val="기성청구_공문"/>
      <sheetName val="발행제기"/>
      <sheetName val="2.대외공문"/>
      <sheetName val="건축공사실행"/>
      <sheetName val="PIPE"/>
      <sheetName val="FLANGE"/>
      <sheetName val="VALVE"/>
      <sheetName val="0001new"/>
      <sheetName val="CC16-내역서"/>
      <sheetName val="INPUT"/>
      <sheetName val="TRE TABLE"/>
      <sheetName val="C3"/>
      <sheetName val="신공"/>
      <sheetName val="회사정보"/>
      <sheetName val="설계명세서"/>
      <sheetName val="경비"/>
      <sheetName val="현금"/>
      <sheetName val="Project Brief"/>
      <sheetName val="한강운반비"/>
      <sheetName val="동절기투입(자재)"/>
      <sheetName val="주현(해보)"/>
      <sheetName val="주현(영광)"/>
      <sheetName val="BEST"/>
      <sheetName val="통장출금액"/>
      <sheetName val="카메라"/>
      <sheetName val="실적"/>
      <sheetName val="찍기"/>
      <sheetName val="단가일람"/>
      <sheetName val="단위량당중기"/>
      <sheetName val="수량집계표(舊)"/>
      <sheetName val="부속동"/>
      <sheetName val="단면 (2)"/>
      <sheetName val="cp-e1"/>
      <sheetName val="GAEYO"/>
      <sheetName val="합천내역"/>
      <sheetName val="전기단가조사서"/>
      <sheetName val="수량산출"/>
      <sheetName val="22철거수량"/>
      <sheetName val="Prices"/>
      <sheetName val="MEMORY"/>
      <sheetName val="공사비증감"/>
      <sheetName val="내역(한신APT)"/>
      <sheetName val="물량표S"/>
      <sheetName val="내역표지"/>
      <sheetName val="연돌일위집계"/>
      <sheetName val="P.M 별"/>
      <sheetName val="부대공"/>
      <sheetName val="공통비(전체)"/>
      <sheetName val="토목공사"/>
      <sheetName val="새공통(96임금인상기준)"/>
      <sheetName val="비교1"/>
      <sheetName val="유림총괄"/>
      <sheetName val="Sheet4"/>
      <sheetName val="BAND(200)"/>
      <sheetName val="OUTER AREA(겹침없음)"/>
      <sheetName val="EG-09"/>
      <sheetName val="M3산출"/>
      <sheetName val="EL 표면적"/>
      <sheetName val="양식(직판용)"/>
      <sheetName val="部署名"/>
      <sheetName val="車両別燃費及び油類単価"/>
      <sheetName val="시산표"/>
      <sheetName val="월별예산"/>
      <sheetName val="목록"/>
      <sheetName val="중기"/>
      <sheetName val="퇴충"/>
      <sheetName val="1_종합손익(도급)1"/>
      <sheetName val="推移グラフ"/>
      <sheetName val="Training"/>
      <sheetName val="General"/>
      <sheetName val="Instructions"/>
      <sheetName val="People"/>
      <sheetName val="Quality"/>
      <sheetName val="Risk"/>
      <sheetName val="인원계획-미화"/>
      <sheetName val="A"/>
      <sheetName val="Facility Information"/>
      <sheetName val="주차"/>
      <sheetName val="철골공사"/>
      <sheetName val="구성비"/>
      <sheetName val="시화점실행"/>
      <sheetName val="원가서"/>
      <sheetName val="국내총괄"/>
      <sheetName val="특판제외"/>
      <sheetName val="건축원가"/>
      <sheetName val="5사남"/>
      <sheetName val="020114"/>
      <sheetName val="0111월"/>
      <sheetName val="양식3"/>
      <sheetName val="요약PL"/>
      <sheetName val="FAB"/>
      <sheetName val="수지"/>
      <sheetName val="터파기및재료"/>
      <sheetName val="품목"/>
      <sheetName val="직재"/>
      <sheetName val="PAD TR보호대기초"/>
      <sheetName val="HANDHOLE(2)"/>
      <sheetName val="가로등기초"/>
      <sheetName val="BOX-1510"/>
      <sheetName val="감가상각비"/>
      <sheetName val="조정내역"/>
      <sheetName val="Year"/>
      <sheetName val="CF6"/>
      <sheetName val="FRQ"/>
      <sheetName val="기준"/>
      <sheetName val="전도품의"/>
      <sheetName val="음료실행"/>
      <sheetName val="자재목록"/>
      <sheetName val="주행"/>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_x005f_x0018__x005f_x0000_"/>
      <sheetName val="YES-T"/>
      <sheetName val="1. 시공측량"/>
      <sheetName val="공사내역"/>
      <sheetName val="분전함신설"/>
      <sheetName val="접지1종"/>
      <sheetName val="Sheet5"/>
      <sheetName val="정부노임단가"/>
      <sheetName val="P-산#1-1(WOWA1)"/>
      <sheetName val="경비2내역"/>
      <sheetName val="3본사"/>
      <sheetName val="98지급계획"/>
      <sheetName val="건축2"/>
      <sheetName val="일위(PN)"/>
      <sheetName val="1.본사계정별"/>
      <sheetName val="FB25JN"/>
      <sheetName val="설치원가"/>
      <sheetName val="_x0018_?"/>
      <sheetName val="납부내역총괄표 (수정)"/>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原価センタ"/>
      <sheetName val="Data Validation"/>
      <sheetName val="상가지급현황"/>
      <sheetName val="부하(성남)"/>
      <sheetName val="근거 및 가정"/>
      <sheetName val="2 카드채권(대출포함)"/>
      <sheetName val="감액총괄표"/>
      <sheetName val="9GNG운반"/>
      <sheetName val="__"/>
      <sheetName val="총괄표"/>
      <sheetName val="118.세금과공과"/>
      <sheetName val="수선비"/>
      <sheetName val="Master"/>
      <sheetName val="Macro1"/>
      <sheetName val="기초"/>
      <sheetName val="재무상태표"/>
      <sheetName val="위탁매매_1103"/>
      <sheetName val="자기매매_1103"/>
      <sheetName val="위탁매매_1109"/>
      <sheetName val="자기매매_1109"/>
      <sheetName val="해외 기술훈련비 (합계)"/>
      <sheetName val="접대비"/>
      <sheetName val="설문 평가"/>
      <sheetName val="도"/>
      <sheetName val="의정부문예회관변경내역"/>
      <sheetName val="Utility Usage YTN TOWER"/>
      <sheetName val="공정"/>
      <sheetName val="소총괄표"/>
      <sheetName val="아파트연면적비율(참고1)"/>
      <sheetName val="설계명세서(선로)"/>
      <sheetName val="125PIECE"/>
      <sheetName val="화전내"/>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Sheet2"/>
      <sheetName val="Sheet1"/>
      <sheetName val="산근1(인건비)"/>
      <sheetName val="버스운행안내"/>
      <sheetName val="예방접종계획"/>
      <sheetName val="근태계획서"/>
      <sheetName val="관접합및부설"/>
      <sheetName val="단가"/>
      <sheetName val="차수공개요"/>
      <sheetName val="총괄내역서"/>
      <sheetName val="관경결정"/>
      <sheetName val="1호맨홀토공"/>
      <sheetName val="일위대가(계측기설치)"/>
      <sheetName val="설계기준"/>
      <sheetName val="내역1"/>
      <sheetName val="교각계산"/>
      <sheetName val="현장조사"/>
      <sheetName val="#REF"/>
      <sheetName val="목차"/>
    </sheetNames>
    <sheetDataSet>
      <sheetData sheetId="0">
        <row r="24">
          <cell r="B24">
            <v>490300</v>
          </cell>
        </row>
        <row r="25">
          <cell r="B25">
            <v>425000</v>
          </cell>
        </row>
        <row r="26">
          <cell r="B26">
            <v>389000</v>
          </cell>
        </row>
        <row r="27">
          <cell r="B27">
            <v>326300</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단가"/>
      <sheetName val="일위대가목차"/>
      <sheetName val="1호맨홀토공"/>
      <sheetName val="다곡2교"/>
      <sheetName val="발주내역"/>
      <sheetName val="한전납입금"/>
      <sheetName val="구조물철거타공정이월"/>
      <sheetName val="INPUT"/>
      <sheetName val="MODELING"/>
      <sheetName val="9GNG운반"/>
      <sheetName val="공문"/>
      <sheetName val="설계개요"/>
      <sheetName val="계약일반사항"/>
      <sheetName val="사유서(출)"/>
      <sheetName val="내역"/>
      <sheetName val="ABUT수량-A1"/>
      <sheetName val="제경비요율"/>
      <sheetName val="예가표"/>
      <sheetName val="도로구조공사비"/>
      <sheetName val="도로토공공사비"/>
      <sheetName val="여수토공사비"/>
      <sheetName val="집계표"/>
      <sheetName val="약품설비"/>
      <sheetName val="실행철강하도"/>
      <sheetName val="수토공단위당"/>
      <sheetName val="철집"/>
      <sheetName val="노무비"/>
      <sheetName val="총괄표"/>
      <sheetName val="조경일람"/>
      <sheetName val="unit"/>
      <sheetName val="CCTV내역서"/>
      <sheetName val="재료값"/>
      <sheetName val="조명시설"/>
      <sheetName val="제출내역 (2)"/>
      <sheetName val="밸브설치"/>
      <sheetName val="금액내역서"/>
      <sheetName val="부안일위"/>
      <sheetName val="98NS-N"/>
      <sheetName val="사리부설"/>
      <sheetName val="전차선로 물량표"/>
      <sheetName val="내역서"/>
      <sheetName val="결과조달"/>
      <sheetName val="공사비예산서(토목분)"/>
      <sheetName val="TOTAL3"/>
      <sheetName val="#REF"/>
      <sheetName val="총괄내역서"/>
      <sheetName val="산출근거"/>
      <sheetName val="공사비"/>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날개벽"/>
      <sheetName val="설계"/>
      <sheetName val="1단계"/>
      <sheetName val="일위"/>
      <sheetName val="교각계산"/>
      <sheetName val="일위대가"/>
      <sheetName val="품셈(기초)"/>
      <sheetName val="현장관리비 산출내역"/>
      <sheetName val="일위대가표"/>
      <sheetName val="유림골조"/>
      <sheetName val="가설공사비"/>
      <sheetName val="수량산출"/>
      <sheetName val="설명"/>
      <sheetName val="시공여유율"/>
      <sheetName val="공사비집계"/>
      <sheetName val="내역표지"/>
      <sheetName val="자재견적 (대왕) (2)"/>
      <sheetName val="전기"/>
      <sheetName val="PAD TR보호대기초"/>
      <sheetName val="가로등기초"/>
      <sheetName val="HANDHOLE(2)"/>
      <sheetName val="일위대가(계측기설치)"/>
      <sheetName val="VXXXXX"/>
      <sheetName val="1.동력공사"/>
      <sheetName val="일위대가(가설)"/>
      <sheetName val="산수배수"/>
      <sheetName val="1,2공구원가계산서"/>
      <sheetName val="2공구산출내역"/>
      <sheetName val="1공구산출내역서"/>
      <sheetName val="투찰내역"/>
      <sheetName val="단위가격 "/>
      <sheetName val="재료비"/>
      <sheetName val="DATE"/>
      <sheetName val="DATA"/>
      <sheetName val="A(Rev.3)"/>
      <sheetName val="Macro"/>
      <sheetName val="Taux"/>
      <sheetName val="BID"/>
      <sheetName val="전기혼잡제경비(45)"/>
      <sheetName val="단면가정"/>
      <sheetName val="부대내역"/>
      <sheetName val="터파기및재료"/>
      <sheetName val="단면 (2)"/>
      <sheetName val="A-4"/>
      <sheetName val="왕십리방향"/>
      <sheetName val="중기비"/>
      <sheetName val="공종단가"/>
      <sheetName val="입력단가"/>
      <sheetName val="200"/>
      <sheetName val="지선량"/>
      <sheetName val="Sheet1 (2)"/>
      <sheetName val="Sheet1"/>
      <sheetName val="PIPE내역_FCN_"/>
      <sheetName val="8.PILE  (돌출)"/>
      <sheetName val="COPING"/>
      <sheetName val="공통비총괄표"/>
      <sheetName val="N賃率-職"/>
      <sheetName val="반중력식옹벽"/>
      <sheetName val="98수문일위"/>
      <sheetName val="상 부"/>
      <sheetName val="원형1호맨홀토공수량"/>
      <sheetName val="정부노임단가"/>
      <sheetName val="3.하중산정4.지지력"/>
      <sheetName val="시설물일위"/>
      <sheetName val="남양내역"/>
      <sheetName val="SG"/>
      <sheetName val="공사비총괄표"/>
      <sheetName val="참조"/>
      <sheetName val="날개벽(시점좌측)"/>
      <sheetName val="입찰안"/>
      <sheetName val="토적"/>
      <sheetName val="NYS"/>
      <sheetName val="공내역"/>
      <sheetName val="일위집계표"/>
      <sheetName val="입상내역"/>
      <sheetName val="요율"/>
      <sheetName val="Sheet2"/>
      <sheetName val="횡배수관집현황(2공구)"/>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여과지동"/>
      <sheetName val="1.토공"/>
      <sheetName val="전선 및 전선관"/>
      <sheetName val="찍기"/>
      <sheetName val="P-산#1-1(WOWA1)"/>
      <sheetName val="매립"/>
      <sheetName val="고창방향"/>
      <sheetName val="일위대가(목록)"/>
      <sheetName val="자원리스트"/>
      <sheetName val="조건표"/>
      <sheetName val="대비"/>
      <sheetName val="별첨1-임식"/>
      <sheetName val="기본자료"/>
      <sheetName val="천방교접속"/>
      <sheetName val="일위_파일"/>
      <sheetName val="양수장내역"/>
      <sheetName val="양수장"/>
      <sheetName val="견적대비"/>
      <sheetName val="지급자재"/>
      <sheetName val="변경집계표"/>
      <sheetName val="년도별"/>
      <sheetName val="건              축"/>
      <sheetName val="참조자료"/>
      <sheetName val="원가계산서 "/>
      <sheetName val="고용보험료"/>
      <sheetName val="예산내역서"/>
      <sheetName val="9509"/>
      <sheetName val="배수내역"/>
      <sheetName val="96보완계획7.12"/>
      <sheetName val="업무처리전"/>
      <sheetName val="설계내역서"/>
      <sheetName val="당초명세(평)"/>
      <sheetName val="작업일보"/>
      <sheetName val="표준계약서"/>
      <sheetName val="대치판정"/>
      <sheetName val="문학간접"/>
      <sheetName val="건축"/>
      <sheetName val="건축-물가변동"/>
      <sheetName val="일반문틀 설치"/>
      <sheetName val="샌딩 에폭시 도장"/>
      <sheetName val="스텐문틀설치"/>
      <sheetName val="주beam"/>
      <sheetName val="1.설계조건"/>
      <sheetName val="교각1"/>
      <sheetName val="CODE"/>
      <sheetName val="기초공"/>
      <sheetName val="기둥(원형)"/>
      <sheetName val="계화배수"/>
      <sheetName val="목표세부명세"/>
      <sheetName val="투찰"/>
      <sheetName val="계수시트"/>
      <sheetName val="단가조사"/>
      <sheetName val="원가계산서"/>
      <sheetName val="새공통"/>
      <sheetName val="화해(함평)"/>
      <sheetName val="화해(장성)"/>
      <sheetName val="지장물C"/>
      <sheetName val="1NYS(당)"/>
      <sheetName val="본선 토공 분배표"/>
      <sheetName val="장비"/>
      <sheetName val="부하계산서"/>
      <sheetName val="부하(성남)"/>
      <sheetName val="하수급견적대비"/>
      <sheetName val="산근1"/>
      <sheetName val="관리,공감"/>
      <sheetName val="입찰"/>
      <sheetName val="설계내역"/>
      <sheetName val="소야공정계획표"/>
      <sheetName val="자재대"/>
      <sheetName val="현경"/>
      <sheetName val="간선계산"/>
      <sheetName val="점수계산1-2"/>
      <sheetName val="전화번호DATA (2001)"/>
      <sheetName val="노무"/>
      <sheetName val="자압"/>
      <sheetName val="주형"/>
      <sheetName val="자재"/>
      <sheetName val="기자재비"/>
      <sheetName val="EP0618"/>
      <sheetName val="6PILE  (돌출)"/>
      <sheetName val="기존구조물철거집계계표"/>
      <sheetName val="1.설계기준"/>
      <sheetName val="MOTOR"/>
      <sheetName val="ESC(K치)"/>
      <sheetName val="I一般比"/>
      <sheetName val="도근좌표"/>
      <sheetName val="갑지"/>
      <sheetName val="산출내역서집계표"/>
      <sheetName val="1공구 건정토건 철콘"/>
      <sheetName val="2공구하도급내역서"/>
      <sheetName val="토량1-1"/>
      <sheetName val="적현로"/>
      <sheetName val="변경내역서"/>
      <sheetName val="수목단가"/>
      <sheetName val="시설수량표"/>
      <sheetName val="식재수량표"/>
      <sheetName val="전체"/>
      <sheetName val="관급자재"/>
      <sheetName val="제경비"/>
      <sheetName val="초기화면"/>
      <sheetName val="토공사"/>
      <sheetName val="정렬"/>
      <sheetName val="계약내역서"/>
      <sheetName val="직공비"/>
      <sheetName val="을"/>
      <sheetName val="Electricity"/>
      <sheetName val="M-EQPT-Z"/>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MACRO(MCC)"/>
      <sheetName val="계산근거"/>
      <sheetName val="공  종  별  집  계  표"/>
      <sheetName val="일  위  대  가  목  록"/>
      <sheetName val="일 위 대 가 표"/>
      <sheetName val="단  가  대  비  표"/>
      <sheetName val="연습"/>
      <sheetName val="건축내역"/>
      <sheetName val="본지점중"/>
      <sheetName val="단가일람"/>
      <sheetName val="안정검토"/>
      <sheetName val="현산지구200420"/>
      <sheetName val="가공비"/>
      <sheetName val="총괄내역"/>
      <sheetName val="제진기"/>
      <sheetName val="자재단가비교표"/>
      <sheetName val="CAT_5"/>
      <sheetName val="관급수량총"/>
      <sheetName val="설계조건"/>
      <sheetName val="안정계산"/>
      <sheetName val="단면검토"/>
      <sheetName val="수지예산서(세부) (2)"/>
      <sheetName val="단가산출"/>
      <sheetName val="청하배수"/>
      <sheetName val="설계명세서"/>
      <sheetName val="예산명세서"/>
      <sheetName val="자료입력"/>
      <sheetName val="설치중량_"/>
      <sheetName val="수문일위_"/>
      <sheetName val="원가계산서(집계)"/>
      <sheetName val="석탄2.3물량"/>
      <sheetName val="수문일위(2012)"/>
      <sheetName val="공장유"/>
      <sheetName val="토공총괄표"/>
      <sheetName val="TYPE-A"/>
      <sheetName val="견적"/>
      <sheetName val="수량이동"/>
      <sheetName val="가도공"/>
      <sheetName val="분전함신설"/>
      <sheetName val="접지1종"/>
      <sheetName val="기기리스트"/>
      <sheetName val="충돌 내용"/>
      <sheetName val="장문교(대전)"/>
      <sheetName val="주재료비"/>
      <sheetName val="계화총괄"/>
      <sheetName val="계화배수(3대)"/>
      <sheetName val="공통"/>
      <sheetName val="약품공급2"/>
      <sheetName val="단가산출내역(노임부분수정)"/>
      <sheetName val="재개발"/>
      <sheetName val="토총괄 (2)"/>
      <sheetName val="음봉방향"/>
      <sheetName val="내역서1"/>
      <sheetName val="차액보증"/>
      <sheetName val="자재견적_(대왕)_(2)"/>
      <sheetName val="D-623D"/>
      <sheetName val="경비2내역"/>
      <sheetName val="국내"/>
      <sheetName val="아파트 "/>
      <sheetName val="입력시트"/>
      <sheetName val="단가산출서(표지)"/>
      <sheetName val="목차"/>
      <sheetName val="요율산출"/>
      <sheetName val="공종별예산조사"/>
      <sheetName val="수량산출서"/>
      <sheetName val="터파기,맨홀"/>
      <sheetName val="1공구8.개소"/>
      <sheetName val="운반"/>
      <sheetName val="운반산출"/>
      <sheetName val="작업부산물수량"/>
      <sheetName val="산업폐기물"/>
      <sheetName val="조립식 가설건물"/>
      <sheetName val="감독차량유지"/>
      <sheetName val="실행내역서"/>
      <sheetName val="2000년1차"/>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증감내역서"/>
      <sheetName val="기계경비일람"/>
      <sheetName val="각형맨홀"/>
      <sheetName val="정공공사"/>
      <sheetName val="기계경비(시간당)"/>
      <sheetName val="램머"/>
      <sheetName val="Baby일위대가"/>
      <sheetName val="조건"/>
      <sheetName val="전체도급"/>
      <sheetName val="부대대비"/>
      <sheetName val="냉연집계"/>
      <sheetName val="1-1"/>
      <sheetName val="Y-WORK"/>
      <sheetName val="Sheet4"/>
      <sheetName val="준검 내역서"/>
      <sheetName val="strut type"/>
      <sheetName val="DATA1"/>
      <sheetName val="부표총괄"/>
      <sheetName val="간접비"/>
      <sheetName val="단위수량"/>
      <sheetName val="SHL"/>
      <sheetName val="소일위대가코드표"/>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호안블럭단가"/>
      <sheetName val="신표지1"/>
      <sheetName val="연돌일위집계"/>
      <sheetName val="케이슨Type-A(제원)"/>
      <sheetName val="산근터빈"/>
      <sheetName val="COPING-1"/>
      <sheetName val="역T형교대-2수량"/>
      <sheetName val="공사비내역서"/>
      <sheetName val="3.공통공사대비"/>
      <sheetName val="연결관산출조서"/>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cal"/>
      <sheetName val="바닥판"/>
      <sheetName val="집수정(600-700)"/>
      <sheetName val="시행후면적"/>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관로조서"/>
      <sheetName val="S.중기사용료"/>
      <sheetName val="입력란"/>
      <sheetName val="97노임단가"/>
      <sheetName val="토사(PE)"/>
      <sheetName val="세골재  T2 변경 현황"/>
      <sheetName val="실행예산(97.12.17)"/>
      <sheetName val="집계표(육상)"/>
      <sheetName val="TOWER 12TON"/>
      <sheetName val="TOWER 10TON"/>
      <sheetName val="착공내역서"/>
      <sheetName val="진로도급"/>
      <sheetName val="백호우계수"/>
      <sheetName val="Macro1"/>
      <sheetName val="U-TYPE(1)"/>
      <sheetName val="국공유지및사유지"/>
      <sheetName val="Macro(전선)"/>
      <sheetName val="단면설계"/>
      <sheetName val="DT"/>
      <sheetName val="롤러"/>
      <sheetName val="BH"/>
      <sheetName val="펌프차타설"/>
      <sheetName val="직원유류수불현황"/>
      <sheetName val="INPUT(덕도방향-시점)"/>
      <sheetName val="수로단위수량"/>
      <sheetName val="자재일위(경)"/>
      <sheetName val="최적단면"/>
      <sheetName val="공사비증감"/>
      <sheetName val="포장물량집계"/>
      <sheetName val="수문보고"/>
      <sheetName val="b_balju_cho"/>
      <sheetName val="이설도로유용토"/>
      <sheetName val="인부신상자료"/>
      <sheetName val="BLOCK(1)"/>
      <sheetName val="위치조서"/>
      <sheetName val="Total"/>
      <sheetName val="견적대비표"/>
      <sheetName val="플랜트 설치"/>
      <sheetName val="교량하부공"/>
      <sheetName val="A1"/>
      <sheetName val="NAI"/>
      <sheetName val="Eq. Mobilization"/>
      <sheetName val="입력값"/>
      <sheetName val="설계기준 및 하중계산"/>
      <sheetName val="PI"/>
      <sheetName val="용수간선"/>
      <sheetName val="입출재고현황 (2)"/>
      <sheetName val="경상비"/>
      <sheetName val="도급"/>
      <sheetName val="실행대비"/>
      <sheetName val="공사개요"/>
      <sheetName val="청천내"/>
      <sheetName val="도급내역"/>
      <sheetName val="세부내역"/>
      <sheetName val="연결임시"/>
      <sheetName val="구조물공"/>
      <sheetName val="투찰추정"/>
      <sheetName val="도급내역5+800"/>
      <sheetName val="수목표준대가"/>
      <sheetName val="JUCKEYK"/>
      <sheetName val="부대공"/>
      <sheetName val="도급금액"/>
      <sheetName val="재노경"/>
      <sheetName val="배수공"/>
      <sheetName val="일위대가(1)"/>
      <sheetName val="총공사내역서"/>
      <sheetName val="토공"/>
      <sheetName val="설 계"/>
      <sheetName val="WORK"/>
      <sheetName val="일반공사"/>
      <sheetName val="노임"/>
      <sheetName val="충주"/>
      <sheetName val="2000전체분"/>
      <sheetName val="공통부대비"/>
      <sheetName val="PIPE내역(FCN)"/>
      <sheetName val="Sheet3"/>
      <sheetName val="BSD (2)"/>
      <sheetName val="차집관로, 중계펌프장"/>
      <sheetName val="중계펌프장-건축"/>
      <sheetName val="중계펌프장-사급자재대"/>
      <sheetName val="JUCK"/>
      <sheetName val="연결관암거"/>
      <sheetName val=""/>
      <sheetName val="간접비총계"/>
      <sheetName val="부안변전"/>
      <sheetName val="연면적(평)단가"/>
      <sheetName val="구의33고"/>
      <sheetName val="B.O.M"/>
      <sheetName val="일반부표"/>
      <sheetName val="CTEMCOST"/>
      <sheetName val="대림경상68억"/>
      <sheetName val="손익분석"/>
      <sheetName val="tggwan(mac)"/>
      <sheetName val="갑지(추정)"/>
      <sheetName val="IW-LIST"/>
      <sheetName val="유입량"/>
      <sheetName val=" 냉각수펌프"/>
      <sheetName val="S0"/>
      <sheetName val="단위가격"/>
      <sheetName val="대로근거"/>
      <sheetName val="중로근거"/>
      <sheetName val="수지예산"/>
      <sheetName val="DHEQSUPT"/>
      <sheetName val="G.R300경비"/>
      <sheetName val="노임이"/>
      <sheetName val="북방3터널"/>
      <sheetName val="1.취수장"/>
      <sheetName val="중기조종사 단위단가"/>
      <sheetName val="흥양2교토공집계표"/>
      <sheetName val="발주"/>
      <sheetName val="계약조건"/>
      <sheetName val="----"/>
      <sheetName val="VXXX"/>
      <sheetName val="갑지1"/>
      <sheetName val="갑지2"/>
      <sheetName val="원가"/>
      <sheetName val="집계"/>
      <sheetName val="가로등기초대"/>
      <sheetName val="점멸기기초"/>
      <sheetName val="대관"/>
      <sheetName val="사급"/>
      <sheetName val="관급"/>
      <sheetName val="수량(총괄)"/>
      <sheetName val="수량기초"/>
      <sheetName val="공량"/>
      <sheetName val="부하계산"/>
      <sheetName val="부목"/>
      <sheetName val="간지"/>
      <sheetName val="소총괄"/>
      <sheetName val="내1"/>
      <sheetName val="내2"/>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Macro2"/>
      <sheetName val="총집계표"/>
      <sheetName val="LRT Style BOQ"/>
      <sheetName val="3.바닥판설계"/>
      <sheetName val="골조시행"/>
      <sheetName val="소산진입"/>
      <sheetName val="데리네이타현황"/>
      <sheetName val="CC16-내역서"/>
      <sheetName val="맨홀수량산출"/>
      <sheetName val="DATA-UPS"/>
      <sheetName val="옹벽수량집계"/>
      <sheetName val="토적계산서(전체)"/>
      <sheetName val="종단유용(전체)"/>
      <sheetName val="내역적용"/>
      <sheetName val="아울렛박스"/>
      <sheetName val="수량산출서 갑지"/>
      <sheetName val="96노임기준"/>
      <sheetName val="보온 회사분"/>
      <sheetName val="RING WALL"/>
      <sheetName val="포장공위치조서"/>
      <sheetName val="data2"/>
      <sheetName val="환경기계공정표 (3)"/>
      <sheetName val="깨기"/>
      <sheetName val="내역서적용집계표"/>
      <sheetName val="용역비내역-진짜"/>
      <sheetName val="기계경비"/>
      <sheetName val="000000"/>
      <sheetName val="1062-X방향 "/>
      <sheetName val="단가보완"/>
      <sheetName val="화설내"/>
      <sheetName val="DANGA"/>
      <sheetName val="대부예산서"/>
      <sheetName val="정_x0000__x0000__x0005_"/>
      <sheetName val="산근(PE,300)"/>
      <sheetName val="특2호부관하천산근"/>
      <sheetName val="1.레미콘집계"/>
      <sheetName val="2.아스콘집계"/>
      <sheetName val="3.보도집계"/>
      <sheetName val="4.보차도경계석및 도로경계블럭"/>
      <sheetName val="Ⅰ.골재집계 "/>
      <sheetName val="3.공통공사_x0000__x0000_"/>
      <sheetName val="청구서 (별지)(3차분)"/>
      <sheetName val="기성내역서(전체,3차)"/>
      <sheetName val="3도로"/>
      <sheetName val="송라터널총괄"/>
      <sheetName val="COVER"/>
      <sheetName val="빗물받이(910-510-410)"/>
      <sheetName val="날개벽(TYPE1)"/>
      <sheetName val="P.M 별"/>
      <sheetName val="48일위(기존)"/>
      <sheetName val="총괄집계표"/>
      <sheetName val="list"/>
      <sheetName val="자재일람"/>
      <sheetName val="1차네트공정"/>
      <sheetName val="전력"/>
      <sheetName val="woo(mac)"/>
      <sheetName val="설계예시"/>
      <sheetName val="우수공"/>
      <sheetName val="인건비"/>
      <sheetName val="사업수지"/>
      <sheetName val="PKG"/>
      <sheetName val="본부소개"/>
      <sheetName val="배관배선 단가조사"/>
      <sheetName val="일위대가집계"/>
      <sheetName val="교대(A1)"/>
      <sheetName val="GI-LIST"/>
      <sheetName val="사  업  비  수  지  예  산  서"/>
      <sheetName val="기계원가계_xd800_"/>
      <sheetName val="자료"/>
      <sheetName val="무근깨기"/>
      <sheetName val="공사총원가계多⾊"/>
      <sheetName val="주행"/>
      <sheetName val="산출내역서"/>
      <sheetName val="간접재료비산출표-27-30"/>
      <sheetName val="4.포장집계"/>
      <sheetName val="공구원가계산"/>
      <sheetName val="순공사비"/>
      <sheetName val="일_방수"/>
      <sheetName val="대상1"/>
      <sheetName val="요약서"/>
      <sheetName val="단"/>
      <sheetName val="가격조사서"/>
      <sheetName val="견"/>
      <sheetName val="집계표(OPTION)"/>
      <sheetName val="평균H"/>
      <sheetName val="우수"/>
      <sheetName val="SLAB"/>
      <sheetName val="공종"/>
      <sheetName val="외주비"/>
      <sheetName val="Requirement(Work Crew)"/>
      <sheetName val="FOOTING단면력"/>
      <sheetName val="TARGET"/>
      <sheetName val="건축내역서"/>
      <sheetName val="설비내역서"/>
      <sheetName val="전기내역서"/>
      <sheetName val="전체내역서"/>
      <sheetName val="6.7.8.우물통"/>
      <sheetName val="다곡땭⾘"/>
      <sheetName val="데이타"/>
      <sheetName val="식재인부"/>
      <sheetName val="제수변수량"/>
      <sheetName val="석문"/>
      <sheetName val="인지"/>
      <sheetName val="신흑2"/>
      <sheetName val="괴산"/>
      <sheetName val="단월"/>
      <sheetName val="산척"/>
      <sheetName val="바인드"/>
      <sheetName val="노무비계"/>
      <sheetName val="3련 BOX"/>
      <sheetName val="(A)내역서"/>
      <sheetName val="말뚝지지력산정"/>
      <sheetName val="견적조건"/>
      <sheetName val="30신설일위대가"/>
      <sheetName val="30집계표"/>
      <sheetName val="B"/>
      <sheetName val="2.단면가정"/>
      <sheetName val="평가데이터"/>
      <sheetName val="1.설_x0000__x0000__x0005_"/>
      <sheetName val="비탈면보호공수량산출"/>
      <sheetName val="1.설_x0000__x0000_Ā"/>
      <sheetName val="1.설壆⿜_x0000_"/>
      <sheetName val="포장복구집계"/>
      <sheetName val="C3"/>
      <sheetName val="YES-T"/>
      <sheetName val="관리비"/>
      <sheetName val="내역서01"/>
      <sheetName val="3BL공동구 수량"/>
      <sheetName val="범례"/>
      <sheetName val="현금"/>
      <sheetName val="김포IO"/>
      <sheetName val="일지-H"/>
      <sheetName val="약전닥트"/>
      <sheetName val="FD"/>
      <sheetName val="건축부하"/>
      <sheetName val="FA설치명세"/>
      <sheetName val="처리단락"/>
      <sheetName val="99관저"/>
      <sheetName val="LD"/>
      <sheetName val="Baby일_x0000__x0000__x0005_"/>
      <sheetName val="Baby일鄀谏Û"/>
      <sheetName val="저리조양"/>
      <sheetName val="산업_x0000__x0000__x0005_"/>
      <sheetName val="AHU집계"/>
      <sheetName val="공조기휀"/>
      <sheetName val="공조기"/>
      <sheetName val="시운전연료"/>
      <sheetName val="1TL종점(1)"/>
      <sheetName val="신고분기설정참고"/>
      <sheetName val="01"/>
      <sheetName val="マージン"/>
      <sheetName val="설명(1~8) "/>
      <sheetName val="1공구원가계산서"/>
      <sheetName val="옵션"/>
      <sheetName val="합산자재"/>
      <sheetName val="노임근거"/>
      <sheetName val="옵션1"/>
      <sheetName val="합산자재1"/>
      <sheetName val="신당동집계표"/>
      <sheetName val="3. GROUNDING SYSTEM"/>
      <sheetName val="1.경관조명산출"/>
      <sheetName val="1.경관조명산출집계"/>
      <sheetName val="수량산출표"/>
      <sheetName val="신규일위대가"/>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날개벽수량표"/>
      <sheetName val="견적의뢰"/>
      <sheetName val="EACT10"/>
      <sheetName val="EKOG10 (2)"/>
      <sheetName val="EKOG10건축"/>
      <sheetName val="노원열병합  건축공사기성내역서"/>
      <sheetName val="전기일위대가"/>
      <sheetName val="조경"/>
      <sheetName val="판"/>
      <sheetName val="CLAUSE"/>
      <sheetName val="소비자가"/>
      <sheetName val="건축원가계산서"/>
      <sheetName val="hvac(제어동)"/>
      <sheetName val="수입"/>
      <sheetName val="도급잔고내역"/>
      <sheetName val="단락전류-A"/>
      <sheetName val="차수"/>
      <sheetName val="type-F"/>
      <sheetName val="금액집계"/>
      <sheetName val="내역서(총)"/>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laroux"/>
      <sheetName val="단가조사표"/>
      <sheetName val="전관방송"/>
      <sheetName val="공연장"/>
      <sheetName val="배관,배선"/>
      <sheetName val="한국정보기술"/>
      <sheetName val="BREAKDOWN"/>
      <sheetName val="SUMMARY "/>
      <sheetName val="SUMMARY  (2)"/>
      <sheetName val="설치중량_1"/>
      <sheetName val="수문일위_1"/>
      <sheetName val="1_동력공사"/>
      <sheetName val="전차선로_물량표"/>
      <sheetName val="현장관리비_산출내역"/>
      <sheetName val="단위가격_"/>
      <sheetName val="내역서_(변경)"/>
      <sheetName val="_U형배수관"/>
      <sheetName val="집수정_(우오수)"/>
      <sheetName val="제출내역_(2)"/>
      <sheetName val="PAD_TR보호대기초"/>
      <sheetName val="건______________축"/>
      <sheetName val="Sheet1_(2)"/>
      <sheetName val="단면_(2)"/>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1_토공"/>
      <sheetName val="전선_및_전선관"/>
      <sheetName val="원가계산서_"/>
      <sheetName val="96보완계획7_12"/>
      <sheetName val="수지예산서(세부)_(2)"/>
      <sheetName val="일반문틀_설치"/>
      <sheetName val="샌딩_에폭시_도장"/>
      <sheetName val="1_설계조건"/>
      <sheetName val="상_부"/>
      <sheetName val="8_PILE__(돌출)"/>
      <sheetName val="본선_토공_분배표"/>
      <sheetName val="전화번호DATA_(2001)"/>
      <sheetName val="공__종__별__집__계__표"/>
      <sheetName val="일__위__대__가__목__록"/>
      <sheetName val="일_위_대_가_표"/>
      <sheetName val="단__가__대__비__표"/>
      <sheetName val="설계서을"/>
      <sheetName val="곡관산근원본"/>
      <sheetName val="노견단위수량"/>
      <sheetName val="이형관중량"/>
      <sheetName val="산근(목록)"/>
      <sheetName val="경비"/>
      <sheetName val="정"/>
      <sheetName val="1.설"/>
      <sheetName val="Baby일"/>
      <sheetName val="산업"/>
      <sheetName val="슬래브"/>
      <sheetName val="대가수량"/>
      <sheetName val="옹벽"/>
      <sheetName val="_x005f_x0000__x005f_x000c__x005f_x0000__x005f_x000c__x0"/>
      <sheetName val="이토변실(A3-LINE)"/>
      <sheetName val="제직재"/>
      <sheetName val="설직재-1"/>
      <sheetName val="제-노임"/>
      <sheetName val="마-2.전화"/>
      <sheetName val="구천"/>
      <sheetName val="예정(3)"/>
      <sheetName val="동원(3)"/>
      <sheetName val="ENE-CAL 1"/>
      <sheetName val="유동표"/>
      <sheetName val="설치중량_2"/>
      <sheetName val="수문일위_2"/>
      <sheetName val="1_동력공사1"/>
      <sheetName val="자재견적_(대왕)_(2)2"/>
      <sheetName val="전차선로_물량표1"/>
      <sheetName val="단위가격_1"/>
      <sheetName val="Sheet1_(2)1"/>
      <sheetName val="내역서_(변경)1"/>
      <sheetName val="_U형배수관1"/>
      <sheetName val="집수정_(우오수)1"/>
      <sheetName val="단면_(2)1"/>
      <sheetName val="제출내역_(2)1"/>
      <sheetName val="현장관리비_산출내역1"/>
      <sheetName val="1_토공1"/>
      <sheetName val="전선_및_전선관1"/>
      <sheetName val="6PILE__(돌출)1"/>
      <sheetName val="1_설계기준1"/>
      <sheetName val="PAD_TR보호대기초1"/>
      <sheetName val="건______________축1"/>
      <sheetName val="원가근거_1"/>
      <sheetName val="내역서(1__옥외전력_및_수변전설비)1"/>
      <sheetName val="내역서(2__접지_및_피뢰침_설비)1"/>
      <sheetName val="내역서(3__CABLE_TRAY)1"/>
      <sheetName val="내역서(4__가압장_동력)1"/>
      <sheetName val="내역서(5__약품투입동,응집침전지_동력)1"/>
      <sheetName val="내역서(6__여과지_동력)1"/>
      <sheetName val="내역서(7__농축조,농축분배조_동력)1"/>
      <sheetName val="내역서(8__조정농축조,조정농축분배조_동력)1"/>
      <sheetName val="내역서(9__탈리액농축조,탈리액농축분배조_동력)1"/>
      <sheetName val="내역서(10__탈수기동,회수펌프동_동력)1"/>
      <sheetName val="내역서(11__식당_및_창고_전력간선,전열)1"/>
      <sheetName val="내역서(12__식당_및_창고_전등)1"/>
      <sheetName val="내역서(13__가압장_전력간선,전열)1"/>
      <sheetName val="내역서(14__가압장_전등)1"/>
      <sheetName val="내역서(15__여과지_전력간선,전열)1"/>
      <sheetName val="내역서(16__여과지_전등)1"/>
      <sheetName val="내역서(17__각_농축분배조_전등_전열)1"/>
      <sheetName val="내역서(18__옥외_약전_및_방송)1"/>
      <sheetName val="내역서(19__각동_약전_및_방송)1"/>
      <sheetName val="분전반설치비_일위대가1"/>
      <sheetName val="공량(1__옥외전력_및_수변전,_외등설비)1"/>
      <sheetName val="공량(2__접지_및_피뢰침_설비)1"/>
      <sheetName val="공량(3__CABLE_TRAY)1"/>
      <sheetName val="공량(4__가압장_동력)1"/>
      <sheetName val="공량(5__약품투입동,응집침전지_동력)1"/>
      <sheetName val="공량(6__여과지_동력)1"/>
      <sheetName val="공량(7__농축조,농축분배조_동력)1"/>
      <sheetName val="공량(8__조정농축조,조정농축분배조_동력)1"/>
      <sheetName val="공량(9__탈리액농축조,탈리액농축분배조_동력)1"/>
      <sheetName val="공량(10__탈수기동,회수펌프동_동력)1"/>
      <sheetName val="공량(11__식당_및_창고_전력간선,전열)1"/>
      <sheetName val="공량(12__식당_및_창고_전등)1"/>
      <sheetName val="공량(13__가압장_전력간선,전열)1"/>
      <sheetName val="공량(14__가압장_전등)1"/>
      <sheetName val="공량(15__여과지_전력간선,전열)1"/>
      <sheetName val="공량(16__여과지_전등)1"/>
      <sheetName val="공량(17__각_농축분배조_전등_전열)1"/>
      <sheetName val="공량(18__옥외_약전_및_방송)1"/>
      <sheetName val="공량(19__각동_약전_및_방송1"/>
      <sheetName val="산출조서(1_옥외전력_및_수변전,_외등설비)1"/>
      <sheetName val="산출조서(2__접지_및_피뢰침_설비)1"/>
      <sheetName val="산출조서(3__CABLE_TRAY)1"/>
      <sheetName val="산출조서(4__가압장_동력)1"/>
      <sheetName val="산출조서(5__약품투입동,응집침전지_동력)1"/>
      <sheetName val="산출조서(6__여과지_동력)1"/>
      <sheetName val="산출조서(7__농축조,농축분배조_동력)1"/>
      <sheetName val="산출조서(8__조정농축조,조정농축분배조_동력)1"/>
      <sheetName val="산출조서(9__탈리액농축조,탈리액농축분배조_동력)1"/>
      <sheetName val="산출조서(10__탈수기동,회수펌프동_동력)1"/>
      <sheetName val="산출조서(11__식당_및_창고_전력간선,전열)1"/>
      <sheetName val="산출조서(12__식당_및_창고_전등)1"/>
      <sheetName val="산출조서(13__가압장_전력간선,전열)1"/>
      <sheetName val="산출조서(L1__관리동_전등)1"/>
      <sheetName val="산출조서(L2__침사지_전등,전열)1"/>
      <sheetName val="산출조서(15__여과지_전력간선,전열)1"/>
      <sheetName val="산출조서(16__여과지_전등)1"/>
      <sheetName val="산출조서(17__각_농축분배조_전등_전열)1"/>
      <sheetName val="산출조서(18__옥외_약전_및_방송)1"/>
      <sheetName val="산출조서(19__각동_약전_및_방송)1"/>
      <sheetName val="한전_수탁비_계산_내역1"/>
      <sheetName val="CUBICLE설치비_일위대가_1"/>
      <sheetName val="본선_토공_분배표1"/>
      <sheetName val="전화번호DATA_(2001)1"/>
      <sheetName val="원가계산서_1"/>
      <sheetName val="96보완계획7_121"/>
      <sheetName val="공__종__별__집__계__표1"/>
      <sheetName val="일__위__대__가__목__록1"/>
      <sheetName val="일_위_대_가_표1"/>
      <sheetName val="단__가__대__비__표1"/>
      <sheetName val="8_PILE__(돌출)1"/>
      <sheetName val="토총괄_(2)1"/>
      <sheetName val="아파트_1"/>
      <sheetName val="1공구_건정토건_철콘1"/>
      <sheetName val="준검_내역서1"/>
      <sheetName val="충돌_내용1"/>
      <sheetName val="일반문틀_설치1"/>
      <sheetName val="샌딩_에폭시_도장1"/>
      <sheetName val="상_부1"/>
      <sheetName val="1_설계조건1"/>
      <sheetName val="1공구8_개소1"/>
      <sheetName val="조립식_가설건물1"/>
      <sheetName val="석탄2_3물량1"/>
      <sheetName val="strut_type1"/>
      <sheetName val="차집관로,_중계펌프장원가1"/>
      <sheetName val="차집관로,_중계펌프장1"/>
      <sheetName val="A(Rev_3)1"/>
      <sheetName val="3_하중산정4_지지력1"/>
      <sheetName val="수지예산서(세부)_(2)1"/>
      <sheetName val="S_중기사용료1"/>
      <sheetName val="실행예산(97_12_17)1"/>
      <sheetName val="TOWER_12TON1"/>
      <sheetName val="TOWER_10TON1"/>
      <sheetName val="자재견적_(대왕)_(2)1"/>
      <sheetName val="6PILE__(돌출)"/>
      <sheetName val="1_설계기준"/>
      <sheetName val="토총괄_(2)"/>
      <sheetName val="아파트_"/>
      <sheetName val="1공구_건정토건_철콘"/>
      <sheetName val="준검_내역서"/>
      <sheetName val="충돌_내용"/>
      <sheetName val="1공구8_개소"/>
      <sheetName val="조립식_가설건물"/>
      <sheetName val="석탄2_3물량"/>
      <sheetName val="strut_type"/>
      <sheetName val="차집관로,_중계펌프장원가"/>
      <sheetName val="차집관로,_중계펌프장"/>
      <sheetName val="A(Rev_3)"/>
      <sheetName val="3_하중산정4_지지력"/>
      <sheetName val="S_중기사용료"/>
      <sheetName val="실행예산(97_12_17)"/>
      <sheetName val="TOWER_12TON"/>
      <sheetName val="TOWER_10TON"/>
      <sheetName val="입찰보고"/>
      <sheetName val="설치중량_3"/>
      <sheetName val="수문일위_3"/>
      <sheetName val="1_동력공사2"/>
      <sheetName val="자재견적_(대왕)_(2)3"/>
      <sheetName val="전차선로_물량표2"/>
      <sheetName val="단위가격_2"/>
      <sheetName val="Sheet1_(2)2"/>
      <sheetName val="내역서_(변경)2"/>
      <sheetName val="_U형배수관2"/>
      <sheetName val="집수정_(우오수)2"/>
      <sheetName val="단면_(2)2"/>
      <sheetName val="제출내역_(2)2"/>
      <sheetName val="현장관리비_산출내역2"/>
      <sheetName val="1_토공2"/>
      <sheetName val="전선_및_전선관2"/>
      <sheetName val="6PILE__(돌출)2"/>
      <sheetName val="1_설계기준2"/>
      <sheetName val="PAD_TR보호대기초2"/>
      <sheetName val="건______________축2"/>
      <sheetName val="원가근거_2"/>
      <sheetName val="내역서(1__옥외전력_및_수변전설비)2"/>
      <sheetName val="내역서(2__접지_및_피뢰침_설비)2"/>
      <sheetName val="내역서(3__CABLE_TRAY)2"/>
      <sheetName val="내역서(4__가압장_동력)2"/>
      <sheetName val="내역서(5__약품투입동,응집침전지_동력)2"/>
      <sheetName val="내역서(6__여과지_동력)2"/>
      <sheetName val="내역서(7__농축조,농축분배조_동력)2"/>
      <sheetName val="내역서(8__조정농축조,조정농축분배조_동력)2"/>
      <sheetName val="내역서(9__탈리액농축조,탈리액농축분배조_동력)2"/>
      <sheetName val="내역서(10__탈수기동,회수펌프동_동력)2"/>
      <sheetName val="내역서(11__식당_및_창고_전력간선,전열)2"/>
      <sheetName val="내역서(12__식당_및_창고_전등)2"/>
      <sheetName val="내역서(13__가압장_전력간선,전열)2"/>
      <sheetName val="내역서(14__가압장_전등)2"/>
      <sheetName val="내역서(15__여과지_전력간선,전열)2"/>
      <sheetName val="내역서(16__여과지_전등)2"/>
      <sheetName val="내역서(17__각_농축분배조_전등_전열)2"/>
      <sheetName val="내역서(18__옥외_약전_및_방송)2"/>
      <sheetName val="내역서(19__각동_약전_및_방송)2"/>
      <sheetName val="분전반설치비_일위대가2"/>
      <sheetName val="공량(1__옥외전력_및_수변전,_외등설비)2"/>
      <sheetName val="공량(2__접지_및_피뢰침_설비)2"/>
      <sheetName val="공량(3__CABLE_TRAY)2"/>
      <sheetName val="공량(4__가압장_동력)2"/>
      <sheetName val="공량(5__약품투입동,응집침전지_동력)2"/>
      <sheetName val="공량(6__여과지_동력)2"/>
      <sheetName val="공량(7__농축조,농축분배조_동력)2"/>
      <sheetName val="공량(8__조정농축조,조정농축분배조_동력)2"/>
      <sheetName val="공량(9__탈리액농축조,탈리액농축분배조_동력)2"/>
      <sheetName val="공량(10__탈수기동,회수펌프동_동력)2"/>
      <sheetName val="공량(11__식당_및_창고_전력간선,전열)2"/>
      <sheetName val="공량(12__식당_및_창고_전등)2"/>
      <sheetName val="공량(13__가압장_전력간선,전열)2"/>
      <sheetName val="공량(14__가압장_전등)2"/>
      <sheetName val="공량(15__여과지_전력간선,전열)2"/>
      <sheetName val="공량(16__여과지_전등)2"/>
      <sheetName val="공량(17__각_농축분배조_전등_전열)2"/>
      <sheetName val="공량(18__옥외_약전_및_방송)2"/>
      <sheetName val="공량(19__각동_약전_및_방송2"/>
      <sheetName val="산출조서(1_옥외전력_및_수변전,_외등설비)2"/>
      <sheetName val="산출조서(2__접지_및_피뢰침_설비)2"/>
      <sheetName val="산출조서(3__CABLE_TRAY)2"/>
      <sheetName val="산출조서(4__가압장_동력)2"/>
      <sheetName val="산출조서(5__약품투입동,응집침전지_동력)2"/>
      <sheetName val="산출조서(6__여과지_동력)2"/>
      <sheetName val="산출조서(7__농축조,농축분배조_동력)2"/>
      <sheetName val="산출조서(8__조정농축조,조정농축분배조_동력)2"/>
      <sheetName val="산출조서(9__탈리액농축조,탈리액농축분배조_동력)2"/>
      <sheetName val="산출조서(10__탈수기동,회수펌프동_동력)2"/>
      <sheetName val="산출조서(11__식당_및_창고_전력간선,전열)2"/>
      <sheetName val="산출조서(12__식당_및_창고_전등)2"/>
      <sheetName val="산출조서(13__가압장_전력간선,전열)2"/>
      <sheetName val="산출조서(L1__관리동_전등)2"/>
      <sheetName val="산출조서(L2__침사지_전등,전열)2"/>
      <sheetName val="산출조서(15__여과지_전력간선,전열)2"/>
      <sheetName val="산출조서(16__여과지_전등)2"/>
      <sheetName val="산출조서(17__각_농축분배조_전등_전열)2"/>
      <sheetName val="산출조서(18__옥외_약전_및_방송)2"/>
      <sheetName val="산출조서(19__각동_약전_및_방송)2"/>
      <sheetName val="한전_수탁비_계산_내역2"/>
      <sheetName val="CUBICLE설치비_일위대가_2"/>
      <sheetName val="본선_토공_분배표2"/>
      <sheetName val="전화번호DATA_(2001)2"/>
      <sheetName val="원가계산서_2"/>
      <sheetName val="96보완계획7_122"/>
      <sheetName val="공__종__별__집__계__표2"/>
      <sheetName val="일__위__대__가__목__록2"/>
      <sheetName val="일_위_대_가_표2"/>
      <sheetName val="단__가__대__비__표2"/>
      <sheetName val="8_PILE__(돌출)2"/>
      <sheetName val="토총괄_(2)2"/>
      <sheetName val="아파트_2"/>
      <sheetName val="1공구_건정토건_철콘2"/>
      <sheetName val="준검_내역서2"/>
      <sheetName val="충돌_내용2"/>
      <sheetName val="일반문틀_설치2"/>
      <sheetName val="샌딩_에폭시_도장2"/>
      <sheetName val="상_부2"/>
      <sheetName val="1_설계조건2"/>
      <sheetName val="1공구8_개소2"/>
      <sheetName val="조립식_가설건물2"/>
      <sheetName val="석탄2_3물량2"/>
      <sheetName val="strut_type2"/>
      <sheetName val="차집관로,_중계펌프장원가2"/>
      <sheetName val="차집관로,_중계펌프장2"/>
      <sheetName val="A(Rev_3)2"/>
      <sheetName val="3_하중산정4_지지력2"/>
      <sheetName val="수지예산서(세부)_(2)2"/>
      <sheetName val="S_중기사용료2"/>
      <sheetName val="실행예산(97_12_17)2"/>
      <sheetName val="TOWER_12TON2"/>
      <sheetName val="TOWER_10TON2"/>
      <sheetName val="와동수량"/>
      <sheetName val="입력정보"/>
      <sheetName val="T13(P68~72,78)"/>
      <sheetName val="Baby일닑⾸_x0005_"/>
      <sheetName val="화산경계"/>
      <sheetName val="공사총원가계_x0000__x0000_"/>
      <sheetName val="공사총원가계芨-"/>
      <sheetName val="b_balj_x0000__x0000__x0005__x0000_彀"/>
      <sheetName val="b_balj_x0000__x0000__x0005__x0000_㻀"/>
      <sheetName val="횡배수관"/>
      <sheetName val="횡배수관설치현황"/>
      <sheetName val="노임,재료비"/>
      <sheetName val="철근단면적"/>
      <sheetName val="예산총괄표"/>
      <sheetName val="토적계산"/>
      <sheetName val="수량"/>
      <sheetName val="로우프"/>
      <sheetName val="데이터입력"/>
      <sheetName val="유천배수장"/>
      <sheetName val="DATA2000"/>
      <sheetName val="건축집계"/>
      <sheetName val="기성내역"/>
      <sheetName val="1을"/>
      <sheetName val="토공,철콘"/>
      <sheetName val="소운반"/>
      <sheetName val="진주방향"/>
      <sheetName val="40총괄"/>
      <sheetName val="40집계"/>
      <sheetName val="가시설(TYPE-A)"/>
      <sheetName val="1호맨홀가감수량"/>
      <sheetName val="1호맨홀수량산출"/>
      <sheetName val="철골"/>
      <sheetName val="마감산출"/>
      <sheetName val="펌프장토공수량산출"/>
      <sheetName val="woo_mac_"/>
      <sheetName val="예정_3_"/>
      <sheetName val="동원_3_"/>
      <sheetName val="자재 집계표"/>
      <sheetName val="I.설계조건"/>
      <sheetName val="2"/>
      <sheetName val="전정1"/>
      <sheetName val="L형옹벽(key)"/>
      <sheetName val="대운산출"/>
      <sheetName val="현장급여"/>
      <sheetName val="기초일위"/>
      <sheetName val="시설일위"/>
      <sheetName val="조명일위"/>
      <sheetName val="납부서"/>
      <sheetName val="기자재대비표"/>
      <sheetName val="일위목록"/>
      <sheetName val="기성내역1"/>
      <sheetName val="금액결정"/>
      <sheetName val="공정계획"/>
      <sheetName val="EQT-ESTN"/>
      <sheetName val="세목전체"/>
      <sheetName val="건축(공종별내역서)"/>
      <sheetName val="Summary"/>
      <sheetName val="DG3285"/>
      <sheetName val="PTVT (MAU)"/>
      <sheetName val="MTP"/>
      <sheetName val="FAB별"/>
      <sheetName val="RAB AR&amp;STR"/>
      <sheetName val="P"/>
      <sheetName val="BG"/>
      <sheetName val="BTT (CAT COC)"/>
      <sheetName val="tifico"/>
      <sheetName val="4-Lane bridge"/>
      <sheetName val="6MONTHS"/>
      <sheetName val="Tongke"/>
      <sheetName val="escon"/>
      <sheetName val="침하계"/>
      <sheetName val="F4-F7"/>
      <sheetName val="FitOutConfCentre"/>
      <sheetName val="Main"/>
      <sheetName val="Eng"/>
      <sheetName val="XL4Poppy"/>
      <sheetName val="M 67"/>
      <sheetName val="NNgung"/>
      <sheetName val="dongia (2)"/>
      <sheetName val="264"/>
      <sheetName val="Column"/>
      <sheetName val="Schedule S-Curve Revision#3"/>
      <sheetName val="Quantity"/>
      <sheetName val="unitmass"/>
      <sheetName val="HD-XUAT"/>
      <sheetName val="KET CAU CT5"/>
      <sheetName val="ERECIN"/>
      <sheetName val="Notes"/>
      <sheetName val="기안"/>
      <sheetName val="Doors(C)"/>
      <sheetName val="125x125"/>
      <sheetName val="개산공사비"/>
      <sheetName val="PTVT_(MAU)"/>
      <sheetName val="BTT_(CAT_COC)"/>
      <sheetName val="RAB_AR&amp;STR"/>
      <sheetName val="4-Lane_bridge"/>
      <sheetName val="Earthwork"/>
      <sheetName val="CỘT+VÁCH CHỜ L1-NS2"/>
      <sheetName val="CỘT+VÁCH CHỜ L1-NS2 B1-B2"/>
      <sheetName val="CỘT+VÁCH CHỜ L1-NS2 B2-B4"/>
      <sheetName val="F1-F3"/>
      <sheetName val="DivA1 - He thong nuoc cap"/>
      <sheetName val="???????-BLDG"/>
      <sheetName val="wall"/>
      <sheetName val="Nhan cong"/>
      <sheetName val="Thiet bi"/>
      <sheetName val="Vat tu"/>
      <sheetName val="DM.ChiPhi"/>
      <sheetName val="May TC"/>
      <sheetName val="Phan tich"/>
      <sheetName val="Bang KL"/>
      <sheetName val="TH Kinh phi"/>
      <sheetName val="Chiet tinh dz35"/>
      <sheetName val="98FAB계획1"/>
      <sheetName val="TEST1"/>
      <sheetName val="장비명"/>
      <sheetName val="4.MECH"/>
      <sheetName val="1995년 섹터별 매출"/>
      <sheetName val="표지 (2)"/>
      <sheetName val="dnc4"/>
      <sheetName val="감가상각비"/>
      <sheetName val="eq_data"/>
      <sheetName val="A"/>
      <sheetName val="---FAB#1업무일지---"/>
      <sheetName val="F5"/>
      <sheetName val="SILICATE"/>
      <sheetName val="품의"/>
      <sheetName val="_______-BLDG"/>
      <sheetName val="CT Thang Mo"/>
      <sheetName val="CT  PL"/>
      <sheetName val="PNT-QUOT-#3"/>
      <sheetName val="COAT&amp;WRAP-QIOT-#3"/>
      <sheetName val="M_67"/>
      <sheetName val="dongia_(2)"/>
      <sheetName val="Schedule_S-Curve_Revision#3"/>
      <sheetName val="DI-ESTI"/>
      <sheetName val="THÔNG TIN"/>
      <sheetName val="Steel"/>
      <sheetName val="VL"/>
      <sheetName val="ND"/>
      <sheetName val="Bangia"/>
      <sheetName val="tra-vat-lieu"/>
      <sheetName val="dtct cong"/>
      <sheetName val="DTCT"/>
      <sheetName val="PTVT_(MAU)1"/>
      <sheetName val="BTT_(CAT_COC)1"/>
      <sheetName val="RAB_AR&amp;STR1"/>
      <sheetName val="4-Lane_bridge1"/>
      <sheetName val="KET_CAU_CT5"/>
      <sheetName val="PNT_QUOT__3"/>
      <sheetName val="COAT_WRAP_QIOT__3"/>
      <sheetName val="149-2"/>
      <sheetName val="electrical"/>
      <sheetName val="Competitors"/>
      <sheetName val="Driver"/>
      <sheetName val="ocean voyage"/>
      <sheetName val="NVN Hotel"/>
      <sheetName val="5.모델링"/>
      <sheetName val="산출2-기기동력"/>
      <sheetName val="용산1(해보)"/>
      <sheetName val="조도계산"/>
      <sheetName val="산출내역_x0000__x0000_Ԁ_x0000_"/>
      <sheetName val="공사비명세서"/>
      <sheetName val="변경내역대비표(2)"/>
      <sheetName val="경산"/>
      <sheetName val="실행"/>
      <sheetName val="간접"/>
      <sheetName val="일위대가(건축)"/>
      <sheetName val="耀僵䅛‎ӥ"/>
      <sheetName val="렀హ䆍2"/>
      <sheetName val="_냉각수펌프"/>
      <sheetName val="3_공통공사대비"/>
      <sheetName val="제경_x0000_"/>
      <sheetName val="수안보-MBR1"/>
      <sheetName val="bm(CIcable)"/>
      <sheetName val="총집계"/>
      <sheetName val="내역(한신APT)"/>
      <sheetName val="GAS"/>
      <sheetName val="가락화장을지"/>
      <sheetName val="설산1.나"/>
      <sheetName val="본사S"/>
      <sheetName val="인건-측정"/>
      <sheetName val="b_balj"/>
      <sheetName val="Eq__Mobilization"/>
      <sheetName val="플랜트_설치"/>
      <sheetName val="설계기준_및_하중계산"/>
      <sheetName val="입출재고현황_(2)"/>
      <sheetName val="설_계"/>
      <sheetName val="세골재__T2_변경_현황"/>
      <sheetName val="BSD_(2)"/>
      <sheetName val="B_O_M"/>
      <sheetName val="G_R300경비"/>
      <sheetName val="1_취수장"/>
      <sheetName val="중기조종사_단위단가"/>
      <sheetName val="LRT_Style_BOQ"/>
      <sheetName val="3_바닥판설계"/>
      <sheetName val="수량산출서_갑지"/>
      <sheetName val="보온_회사분"/>
      <sheetName val="RING_WALL"/>
      <sheetName val="환경기계공정표_(3)"/>
      <sheetName val="1062-X방향_"/>
      <sheetName val="3_공통공사"/>
      <sheetName val="1_레미콘집계"/>
      <sheetName val="2_아스콘집계"/>
      <sheetName val="3_보도집계"/>
      <sheetName val="4_보차도경계석및_도로경계블럭"/>
      <sheetName val="Ⅰ_골재집계_"/>
      <sheetName val="P_M_별"/>
      <sheetName val="청구서_(별지)(3차분)"/>
      <sheetName val="사__업__비__수__지__예__산__서"/>
      <sheetName val="기계원가계"/>
      <sheetName val="배관배선_단가조사"/>
      <sheetName val="4_포장집계"/>
      <sheetName val="Requirement(Work_Crew)"/>
      <sheetName val="공종별내역서"/>
      <sheetName val="1.공사원가"/>
      <sheetName val="감액총괄표"/>
      <sheetName val="금융비용"/>
      <sheetName val="정산내역서"/>
      <sheetName val="복통공Á_x0000_"/>
      <sheetName val="RefG"/>
      <sheetName val="IRR sponsor"/>
      <sheetName val="공사비SUM"/>
      <sheetName val="DESBAST"/>
      <sheetName val="2.223M_due to adj profit"/>
      <sheetName val="간접비 총괄표"/>
      <sheetName val="GAE8'97"/>
      <sheetName val="DESBASTE"/>
      <sheetName val="co-no.2"/>
      <sheetName val="inter"/>
      <sheetName val="personnel loading"/>
      <sheetName val="BALAN1"/>
      <sheetName val="MANHOLE"/>
      <sheetName val="품셈"/>
      <sheetName val="INPUT DATA HERE"/>
      <sheetName val="bridge # 1"/>
      <sheetName val="Existing PC Pavement"/>
      <sheetName val="Ex-Rate"/>
      <sheetName val="Cash2"/>
      <sheetName val="Z"/>
      <sheetName val="마감물량"/>
      <sheetName val="Bldg Pilecap &amp; bored pile"/>
      <sheetName val="List Equip"/>
      <sheetName val="LabCost"/>
      <sheetName val="MatCost"/>
      <sheetName val="Concrete"/>
      <sheetName val="Process C (1-166)"/>
      <sheetName val="RATES G-5"/>
      <sheetName val="Inputs"/>
      <sheetName val="チューブ仕様"/>
      <sheetName val="L형옹벽단위수량(35)"/>
      <sheetName val="입력DATA"/>
      <sheetName val="해전배수"/>
      <sheetName val="L형옹벽_x0006__x0004__x0004__x001a__x001b__x0003__x0004__x000b_"/>
      <sheetName val="_x0000__x0006__x0000__x0000__x0000__x0000_"/>
      <sheetName val="옹벽식측구단위"/>
      <sheetName val="2Ვ쭻"/>
      <sheetName val="2_x0000__x0000__x0005_"/>
      <sheetName val="아파트"/>
      <sheetName val="흄관헐기(원본)"/>
      <sheetName val="재료_x0000__x0000_Ԁ_x0000_"/>
      <sheetName val="05년"/>
      <sheetName val="일위대가-1"/>
      <sheetName val="2000양배"/>
      <sheetName val="토적1"/>
      <sheetName val="교대"/>
      <sheetName val="단가표"/>
      <sheetName val="수로교깨기"/>
      <sheetName val="깨기 총괄"/>
      <sheetName val="직재"/>
      <sheetName val="견적서갑지연속"/>
      <sheetName val="MAT"/>
      <sheetName val="제진헾"/>
      <sheetName val="용소리교"/>
      <sheetName val="배선DATA"/>
      <sheetName val="개거산출내역"/>
      <sheetName val="화해(장︀跕"/>
      <sheetName val="중간부"/>
      <sheetName val="품셈총괄표"/>
      <sheetName val="원데이타"/>
      <sheetName val="3.하중산정枵⿯_x0000__x0000_肨"/>
      <sheetName val="1공구8.개쌃"/>
      <sheetName val="7.PILE  (돌출)"/>
      <sheetName val="JUCKEY_x0000_"/>
      <sheetName val="하수처리장-토_x0002__x0004__x0004_"/>
      <sheetName val="ఀ᠀갇_x0001__x0000_"/>
      <sheetName val="표준건축비"/>
      <sheetName val="화전내"/>
      <sheetName val="3.하중산정4_x0000__x0000__x0005__x0000_"/>
      <sheetName val="FACTOR"/>
      <sheetName val="집행예산"/>
      <sheetName val="주현(해보)"/>
      <sheetName val="총내"/>
      <sheetName val="49Ø_x0000_"/>
      <sheetName val="유효성검사"/>
      <sheetName val="1.(5억 미만)원가계산서(지급) "/>
      <sheetName val="석탄2ဴ_x0000_倀ﰨ"/>
      <sheetName val="석탄2쎕々/_x0000_"/>
      <sheetName val="3.하중산정枵⿯"/>
      <sheetName val="석탄2ဴ"/>
      <sheetName val="금융"/>
      <sheetName val="2000시행총괄"/>
      <sheetName val="기초자료"/>
      <sheetName val="사유"/>
      <sheetName val="증감내역"/>
      <sheetName val="99노임"/>
      <sheetName val="산출서"/>
      <sheetName val="증설시공분"/>
      <sheetName val="교대(A1-A2)"/>
      <sheetName val="ASCEandUBC"/>
      <sheetName val="D+W"/>
      <sheetName val="KL THÉP MÓNG,DẦM, SÀN, CỘT B2"/>
      <sheetName val="THKLTT THÉP B2"/>
      <sheetName val="計算条件"/>
      <sheetName val="SITE-E"/>
      <sheetName val="Cao độ"/>
      <sheetName val="gvl"/>
      <sheetName val="CHITIET VL-NC-TT -1p"/>
      <sheetName val="chitiet"/>
      <sheetName val="NEW-PANEL"/>
      <sheetName val="MTL(AG)"/>
      <sheetName val="MTL$-INTER"/>
      <sheetName val="Tra_bang"/>
      <sheetName val="DG duoi"/>
      <sheetName val="Bill 1.CPC"/>
      <sheetName val="Bill 2.BoQ"/>
      <sheetName val="Bill 3.PL"/>
      <sheetName val="Bill 4.Do boc KL"/>
      <sheetName val="Bill5. VT CDT cap"/>
      <sheetName val="II.6.11"/>
      <sheetName val="BẢNG TH CỬA CC"/>
      <sheetName val="BẢNG TH PHU KIEN"/>
      <sheetName val="Bc"/>
      <sheetName val="Takeoff"/>
      <sheetName val="CT -THVLNC"/>
      <sheetName val="TBVL"/>
      <sheetName val="DGNC"/>
      <sheetName val="RAB_AR&amp;STR2"/>
      <sheetName val="PTVT_(MAU)2"/>
      <sheetName val="BTT_(CAT_COC)2"/>
      <sheetName val="4-Lane_bridge2"/>
      <sheetName val="dongia_(2)1"/>
      <sheetName val="Schedule_S-Curve_Revision#31"/>
      <sheetName val="M_671"/>
      <sheetName val="KET_CAU_CT51"/>
      <sheetName val="CỘT+VÁCH_CHỜ_L1-NS2"/>
      <sheetName val="CỘT+VÁCH_CHỜ_L1-NS2_B1-B2"/>
      <sheetName val="CỘT+VÁCH_CHỜ_L1-NS2_B2-B4"/>
      <sheetName val="DivA1_-_He_thong_nuoc_cap"/>
      <sheetName val="Nhan_cong"/>
      <sheetName val="Thiet_bi"/>
      <sheetName val="Vat_tu"/>
      <sheetName val="DM_ChiPhi"/>
      <sheetName val="May_TC"/>
      <sheetName val="Phan_tich"/>
      <sheetName val="Bang_KL"/>
      <sheetName val="TH_Kinh_phi"/>
      <sheetName val="Chiet_tinh_dz35"/>
      <sheetName val="4_MECH"/>
      <sheetName val="1995년_섹터별_매출"/>
      <sheetName val="표지_(2)"/>
      <sheetName val="CT_Thang_Mo"/>
      <sheetName val="CT__PL"/>
      <sheetName val="THÔNG_TIN"/>
      <sheetName val="dtct_cong"/>
      <sheetName val="KL_THÉP_MÓNG,DẦM,_SÀN,_CỘT_B2"/>
      <sheetName val="THKLTT_THÉP_B2"/>
      <sheetName val="ocean_voyage"/>
      <sheetName val="NVN_Hotel"/>
      <sheetName val="Gia vat tu"/>
      <sheetName val="CHITIET_VL-NC-TT_-1p"/>
      <sheetName val="Cao_độ"/>
      <sheetName val="Alat"/>
      <sheetName val="Analisa Gabungan"/>
      <sheetName val="Sub"/>
      <sheetName val="CN-CD-TN"/>
      <sheetName val="負荷集計（断熱不燃）"/>
      <sheetName val="tm"/>
      <sheetName val="Translation"/>
      <sheetName val="PROD."/>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RESUM"/>
      <sheetName val="PTdam"/>
      <sheetName val="TK CỬA"/>
      <sheetName val="Chi tiết KL"/>
      <sheetName val="TONGKE3p "/>
      <sheetName val="TDTKP"/>
      <sheetName val="Du toan"/>
      <sheetName val="Keothep"/>
      <sheetName val="Re-bar"/>
      <sheetName val="Bill 01 - CTN"/>
      <sheetName val="built-up rate"/>
      <sheetName val="List of works"/>
      <sheetName val="CF_DT"/>
      <sheetName val="BQ-E20-02(Rp)"/>
      <sheetName val="VIN_Index"/>
      <sheetName val="Config"/>
      <sheetName val="Chenh lech vat tu"/>
      <sheetName val="KH-Q1,Q2,01"/>
      <sheetName val="Annex B"/>
      <sheetName val="Moc"/>
      <sheetName val="CFS3"/>
      <sheetName val="dtct cau"/>
      <sheetName val="KL thanh toan-Xuan Dao"/>
      <sheetName val="成本核算 "/>
      <sheetName val="投資利益率計算"/>
      <sheetName val="DGP-2002"/>
      <sheetName val="Stationary"/>
      <sheetName val="PTVT_(MAU)3"/>
      <sheetName val="RAB_AR&amp;STR3"/>
      <sheetName val="BTT_(CAT_COC)3"/>
      <sheetName val="4-Lane_bridge3"/>
      <sheetName val="아파트_3"/>
      <sheetName val="M_672"/>
      <sheetName val="dongia_(2)2"/>
      <sheetName val="Schedule_S-Curve_Revision#32"/>
      <sheetName val="KET_CAU_CT52"/>
      <sheetName val="Eq__Mobilization1"/>
      <sheetName val="설계기준_및_하중계산1"/>
      <sheetName val="CỘT+VÁCH_CHỜ_L1-NS21"/>
      <sheetName val="CỘT+VÁCH_CHỜ_L1-NS2_B1-B21"/>
      <sheetName val="CỘT+VÁCH_CHỜ_L1-NS2_B2-B41"/>
      <sheetName val="DivA1_-_He_thong_nuoc_cap1"/>
      <sheetName val="Nhan_cong1"/>
      <sheetName val="Thiet_bi1"/>
      <sheetName val="Vat_tu1"/>
      <sheetName val="DM_ChiPhi1"/>
      <sheetName val="May_TC1"/>
      <sheetName val="Phan_tich1"/>
      <sheetName val="Bang_KL1"/>
      <sheetName val="TH_Kinh_phi1"/>
      <sheetName val="Chiet_tinh_dz351"/>
      <sheetName val="4_MECH1"/>
      <sheetName val="1995년_섹터별_매출1"/>
      <sheetName val="표지_(2)1"/>
      <sheetName val="CT_Thang_Mo1"/>
      <sheetName val="CT__PL1"/>
      <sheetName val="THÔNG_TIN1"/>
      <sheetName val="dtct_cong1"/>
      <sheetName val="ocean_voyage1"/>
      <sheetName val="NVN_Hotel1"/>
      <sheetName val="KL_THÉP_MÓNG,DẦM,_SÀN,_CỘT_B21"/>
      <sheetName val="THKLTT_THÉP_B21"/>
      <sheetName val="Cao_độ1"/>
      <sheetName val="CHITIET_VL-NC-TT_-1p1"/>
      <sheetName val="CT_-THVLNC"/>
      <sheetName val="Gia_vat_tu"/>
      <sheetName val="Bill_1_CPC"/>
      <sheetName val="Bill_2_BoQ"/>
      <sheetName val="Bill_3_PL"/>
      <sheetName val="Bill_4_Do_boc_KL"/>
      <sheetName val="Bill5__VT_CDT_cap"/>
      <sheetName val="II_6_11"/>
      <sheetName val="BẢNG_TH_CỬA_CC"/>
      <sheetName val="BẢNG_TH_PHU_KIEN"/>
      <sheetName val="DG_duoi"/>
      <sheetName val="Analisa_Gabungan"/>
      <sheetName val="PROD_"/>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TONGKE3p_"/>
      <sheetName val="Du_toan"/>
      <sheetName val="Bill_01_-_CTN"/>
      <sheetName val="built-up_rate"/>
      <sheetName val="List_of_works"/>
      <sheetName val="TK_CỬA"/>
      <sheetName val="Chi_tiết_KL"/>
      <sheetName val="Chenh_lech_vat_tu"/>
      <sheetName val="Annex_B"/>
      <sheetName val="Thép"/>
      <sheetName val="PRICE"/>
      <sheetName val="All_CCDC lam viec-dong phuc"/>
      <sheetName val="141119 Vinhomes - RC Ky thuat v"/>
      <sheetName val="ptnc"/>
      <sheetName val="ptvl"/>
      <sheetName val="ptm"/>
      <sheetName val="TVLIEU"/>
      <sheetName val="CFA Sumary"/>
      <sheetName val="Don gia"/>
      <sheetName val="Rekap Addendum"/>
      <sheetName val="Har-mat"/>
      <sheetName val="106C0300"/>
      <sheetName val="여주,이천(명세)"/>
      <sheetName val="?_x000c_?_x000c_??耀僵䅛????_x0001_???‎ӥ_x001b_?_x000c_?_x000c_??"/>
      <sheetName val="?_x000c_?_x000c_??렀హ䆍????_x0001_???2?????_x001c_?_x000c_?"/>
      <sheetName val="3.공통공사??"/>
      <sheetName val="정??_x0005_"/>
      <sheetName val="패널"/>
      <sheetName val="1-6(반품내역)"/>
      <sheetName val="건축공사 집계표"/>
      <sheetName val="골조"/>
      <sheetName val="0226"/>
      <sheetName val="Prabu"/>
      <sheetName val="PESANTREN"/>
      <sheetName val="On Time"/>
      <sheetName val="Cash Flow bulanan"/>
      <sheetName val="Galian 1"/>
      <sheetName val="schbhn"/>
      <sheetName val="schalt"/>
      <sheetName val="schtng"/>
      <sheetName val="HARGA MATERIAL"/>
      <sheetName val=" PE-F-42 MR 9 Manpower"/>
      <sheetName val="Sensitivity"/>
      <sheetName val="설계기준"/>
      <sheetName val="내역1"/>
      <sheetName val="Baby嚸×닑『"/>
      <sheetName val="[내역.XLS]A__MSOffice_Excel_wor_2"/>
      <sheetName val="[내역.XLS]A__MSOffice_Excel_wor_6"/>
      <sheetName val="[내역.XLS]A__MSOffice_Excel_wor_4"/>
      <sheetName val="[내역.XLS]A__MSOffice_Excel_wor_3"/>
      <sheetName val="[내역.XLS]A__MSOffice_Excel_wor_5"/>
      <sheetName val="착공내_x0000__x0000_"/>
      <sheetName val="역T형(H=6.0) (2)"/>
      <sheetName val="아이콘"/>
      <sheetName val="전체도_x0000_"/>
      <sheetName val="MAT_N048"/>
      <sheetName val="설치중량_4"/>
      <sheetName val="수문일위_4"/>
      <sheetName val="전차선로_물량표3"/>
      <sheetName val="단위가격_3"/>
      <sheetName val="현장관리비_산출내역3"/>
      <sheetName val="내역서_(변경)3"/>
      <sheetName val="_U형배수관3"/>
      <sheetName val="집수정_(우오수)3"/>
      <sheetName val="1_동력공사3"/>
      <sheetName val="자재견적_(대왕)_(2)4"/>
      <sheetName val="단면_(2)3"/>
      <sheetName val="Sheet1_(2)3"/>
      <sheetName val="제출내역_(2)3"/>
      <sheetName val="건______________축3"/>
      <sheetName val="PAD_TR보호대기초3"/>
      <sheetName val="원가근거_3"/>
      <sheetName val="내역서(1__옥외전력_및_수변전설비)3"/>
      <sheetName val="내역서(2__접지_및_피뢰침_설비)3"/>
      <sheetName val="내역서(3__CABLE_TRAY)3"/>
      <sheetName val="내역서(4__가압장_동력)3"/>
      <sheetName val="내역서(5__약품투입동,응집침전지_동력)3"/>
      <sheetName val="내역서(6__여과지_동력)3"/>
      <sheetName val="내역서(7__농축조,농축분배조_동력)3"/>
      <sheetName val="내역서(8__조정농축조,조정농축분배조_동력)3"/>
      <sheetName val="내역서(9__탈리액농축조,탈리액농축분배조_동력)3"/>
      <sheetName val="내역서(10__탈수기동,회수펌프동_동력)3"/>
      <sheetName val="내역서(11__식당_및_창고_전력간선,전열)3"/>
      <sheetName val="내역서(12__식당_및_창고_전등)3"/>
      <sheetName val="내역서(13__가압장_전력간선,전열)3"/>
      <sheetName val="내역서(14__가압장_전등)3"/>
      <sheetName val="내역서(15__여과지_전력간선,전열)3"/>
      <sheetName val="내역서(16__여과지_전등)3"/>
      <sheetName val="내역서(17__각_농축분배조_전등_전열)3"/>
      <sheetName val="내역서(18__옥외_약전_및_방송)3"/>
      <sheetName val="내역서(19__각동_약전_및_방송)3"/>
      <sheetName val="분전반설치비_일위대가3"/>
      <sheetName val="공량(1__옥외전력_및_수변전,_외등설비)3"/>
      <sheetName val="공량(2__접지_및_피뢰침_설비)3"/>
      <sheetName val="공량(3__CABLE_TRAY)3"/>
      <sheetName val="공량(4__가압장_동력)3"/>
      <sheetName val="공량(5__약품투입동,응집침전지_동력)3"/>
      <sheetName val="공량(6__여과지_동력)3"/>
      <sheetName val="공량(7__농축조,농축분배조_동력)3"/>
      <sheetName val="공량(8__조정농축조,조정농축분배조_동력)3"/>
      <sheetName val="공량(9__탈리액농축조,탈리액농축분배조_동력)3"/>
      <sheetName val="공량(10__탈수기동,회수펌프동_동력)3"/>
      <sheetName val="공량(11__식당_및_창고_전력간선,전열)3"/>
      <sheetName val="공량(12__식당_및_창고_전등)3"/>
      <sheetName val="공량(13__가압장_전력간선,전열)3"/>
      <sheetName val="공량(14__가압장_전등)3"/>
      <sheetName val="공량(15__여과지_전력간선,전열)3"/>
      <sheetName val="공량(16__여과지_전등)3"/>
      <sheetName val="공량(17__각_농축분배조_전등_전열)3"/>
      <sheetName val="공량(18__옥외_약전_및_방송)3"/>
      <sheetName val="공량(19__각동_약전_및_방송3"/>
      <sheetName val="산출조서(1_옥외전력_및_수변전,_외등설비)3"/>
      <sheetName val="산출조서(2__접지_및_피뢰침_설비)3"/>
      <sheetName val="산출조서(3__CABLE_TRAY)3"/>
      <sheetName val="산출조서(4__가압장_동력)3"/>
      <sheetName val="산출조서(5__약품투입동,응집침전지_동력)3"/>
      <sheetName val="산출조서(6__여과지_동력)3"/>
      <sheetName val="산출조서(7__농축조,농축분배조_동력)3"/>
      <sheetName val="산출조서(8__조정농축조,조정농축분배조_동력)3"/>
      <sheetName val="산출조서(9__탈리액농축조,탈리액농축분배조_동력)3"/>
      <sheetName val="산출조서(10__탈수기동,회수펌프동_동력)3"/>
      <sheetName val="산출조서(11__식당_및_창고_전력간선,전열)3"/>
      <sheetName val="산출조서(12__식당_및_창고_전등)3"/>
      <sheetName val="산출조서(13__가압장_전력간선,전열)3"/>
      <sheetName val="산출조서(L1__관리동_전등)3"/>
      <sheetName val="산출조서(L2__침사지_전등,전열)3"/>
      <sheetName val="산출조서(15__여과지_전력간선,전열)3"/>
      <sheetName val="산출조서(16__여과지_전등)3"/>
      <sheetName val="산출조서(17__각_농축분배조_전등_전열)3"/>
      <sheetName val="산출조서(18__옥외_약전_및_방송)3"/>
      <sheetName val="산출조서(19__각동_약전_및_방송)3"/>
      <sheetName val="한전_수탁비_계산_내역3"/>
      <sheetName val="CUBICLE설치비_일위대가_3"/>
      <sheetName val="1_토공3"/>
      <sheetName val="전선_및_전선관3"/>
      <sheetName val="원가계산서_3"/>
      <sheetName val="96보완계획7_123"/>
      <sheetName val="상_부3"/>
      <sheetName val="8_PILE__(돌출)3"/>
      <sheetName val="6PILE__(돌출)3"/>
      <sheetName val="수지예산서(세부)_(2)3"/>
      <sheetName val="일반문틀_설치3"/>
      <sheetName val="샌딩_에폭시_도장3"/>
      <sheetName val="1_설계조건3"/>
      <sheetName val="3_하중산정4_지지력3"/>
      <sheetName val="본선_토공_분배표3"/>
      <sheetName val="전화번호DATA_(2001)3"/>
      <sheetName val="공__종__별__집__계__표3"/>
      <sheetName val="일__위__대__가__목__록3"/>
      <sheetName val="일_위_대_가_표3"/>
      <sheetName val="단__가__대__비__표3"/>
      <sheetName val="1공구8_개소3"/>
      <sheetName val="조립식_가설건물3"/>
      <sheetName val="1공구_건정토건_철콘3"/>
      <sheetName val="충돌_내용3"/>
      <sheetName val="토총괄_(2)3"/>
      <sheetName val="석탄2_3물량3"/>
      <sheetName val="준검_내역서3"/>
      <sheetName val="strut_type3"/>
      <sheetName val="A(Rev_3)3"/>
      <sheetName val="3_공통공사대비1"/>
      <sheetName val="_냉각수펌프1"/>
      <sheetName val="사__업__비__수__지__예__산__서1"/>
      <sheetName val="플랜트_설치1"/>
      <sheetName val="수량산출서_갑지1"/>
      <sheetName val="유입_x0000_"/>
      <sheetName val="[내역.XLS]A__MSOffice_Excel_wor_7"/>
      <sheetName val="본체"/>
      <sheetName val="[내역.XLS]A__MSOffice_Excel_wor_8"/>
      <sheetName val="자재(원원+원대)"/>
      <sheetName val="종배수관"/>
      <sheetName val="[내역.XLS]A__MSOffice_Excel_wo_11"/>
      <sheetName val="[내역.XLS]A__MSOffice_Excel_wo_10"/>
      <sheetName val="[내역.XLS]A__MSOffice_Excel_wor_9"/>
      <sheetName val="[내역.XLS]A__MSOffice_Excel_wo_16"/>
      <sheetName val="[내역.XLS]A__MSOffice_Excel_wo_14"/>
      <sheetName val="[내역.XLS]A__MSOffice_Excel_wo_12"/>
      <sheetName val="[내역.XLS]A__MSOffice_Excel_wo_13"/>
      <sheetName val="[내역.XLS]A__MSOffice_Excel_wo_15"/>
      <sheetName val="[내역.XLS]A__MSOffice_Excel_wo_19"/>
      <sheetName val="[내역.XLS]A__MSOffice_Excel_wo_17"/>
      <sheetName val="[내역.XLS]A__MSOffice_Excel_wo_18"/>
      <sheetName val="[내역.XLS]A__MSOffice_Excel_wo_20"/>
      <sheetName val="[내역.XLS]A__MSOffice_Excel_wo_22"/>
      <sheetName val="[내역.XLS]A__MSOffice_Excel_wo_21"/>
      <sheetName val="산출내역"/>
      <sheetName val="TOWER 12T_x0000__x0000_"/>
      <sheetName val="역T형"/>
      <sheetName val="Supplement2"/>
      <sheetName val="운반산_x0000_"/>
      <sheetName val="부대공Ⅱ"/>
      <sheetName val="이설도로유용_x0000_"/>
      <sheetName val="도급자관급자재집계"/>
      <sheetName val="관급자관급자재집계 (2)"/>
      <sheetName val="내역서적용수량"/>
      <sheetName val="수량집계"/>
      <sheetName val="아스콘덧씌우기"/>
      <sheetName val="도막형포장"/>
      <sheetName val="콘크리트블럭포장(T60)"/>
      <sheetName val="화강석경계석(150x150) (2)"/>
      <sheetName val="디자인그레이팅(500x500x70)"/>
      <sheetName val="건축내역(안동)"/>
      <sheetName val="주입재산출조서"/>
      <sheetName val="상하차비용(기계상차)"/>
      <sheetName val="수간보호"/>
      <sheetName val="운반비"/>
      <sheetName val="새공·"/>
      <sheetName val="아수배전(1회)"/>
      <sheetName val="방지책개소별명세"/>
      <sheetName val="하수처리_x0000__x0000_Ԁ_x0000_"/>
      <sheetName val="J直材4"/>
      <sheetName val="[내역.XLS]A__MSOffice_Excel_wo_36"/>
      <sheetName val="[내역.XLS]A__MSOffice_Excel_wo_23"/>
      <sheetName val="[내역.XLS]A__MSOffice_Excel_wo_26"/>
      <sheetName val="[내역.XLS]A__MSOffice_Excel_wo_24"/>
      <sheetName val="[내역.XLS]A__MSOffice_Excel_wo_25"/>
      <sheetName val="[내역.XLS]A__MSOffice_Excel_wo_27"/>
      <sheetName val="[내역.XLS]A__MSOffice_Excel_wo_28"/>
      <sheetName val="[내역.XLS]A__MSOffice_Excel_wo_29"/>
      <sheetName val="[내역.XLS]A__MSOffice_Excel_wo_30"/>
      <sheetName val="[내역.XLS]A__MSOffice_Excel_wo_31"/>
      <sheetName val="[내역.XLS]A__MSOffice_Excel_wo_35"/>
      <sheetName val="[내역.XLS]A__MSOffice_Excel_wo_32"/>
      <sheetName val="[내역.XLS]A__MSOffice_Excel_wo_33"/>
      <sheetName val="[내역.XLS]A__MSOffice_Excel_wo_34"/>
      <sheetName val="설계단®"/>
      <sheetName val="INSTR"/>
      <sheetName val="1.설Ꙩօ됨"/>
      <sheetName val="예산변경사항"/>
      <sheetName val="총투입계"/>
      <sheetName val="기계공사"/>
      <sheetName val="SORCE1"/>
      <sheetName val="제잡비집계"/>
      <sheetName val="통합"/>
      <sheetName val="내역(총)"/>
      <sheetName val="[내역.XLS]석탄2쎕々/_x0000_"/>
      <sheetName val="Hauptdaten"/>
      <sheetName val="재료"/>
      <sheetName val="남양주댠가표"/>
      <sheetName val="FB25JN"/>
      <sheetName val="L형옹벽측구"/>
      <sheetName val="기초목"/>
      <sheetName val="입찰내역 발주처 양식"/>
      <sheetName val="DATA(내업)"/>
      <sheetName val="본사공가현황"/>
      <sheetName val="원가계산서(변경)"/>
      <sheetName val="차선도색(1)"/>
      <sheetName val="설비원가"/>
      <sheetName val="공통가설"/>
      <sheetName val="신_x0000__x0000_Ԁ"/>
      <sheetName val="변수"/>
      <sheetName val="1.CB"/>
      <sheetName val="TOTAL_BOQ"/>
      <sheetName val="토적계산서"/>
      <sheetName val="내역서(전체)(횡)"/>
      <sheetName val="thao-go"/>
      <sheetName val="부표怀_x0010_"/>
      <sheetName val="하도급대비"/>
      <sheetName val="[내역.XLS]A__MSOffice_Excel_wo_37"/>
      <sheetName val="[내역.XLS]A__MSOffice_Excel_wo_38"/>
      <sheetName val="[내역.XLS]A__MSOffice_Excel_wo_39"/>
      <sheetName val="[내역.XLS]A__MSOffice_Excel_wo_41"/>
      <sheetName val="[내역.XLS]A__MSOffice_Excel_wo_40"/>
      <sheetName val="[내역.XLS]A__MSOffice_Excel_wo_48"/>
      <sheetName val="[내역.XLS]A__MSOffice_Excel_wo_42"/>
      <sheetName val="[내역.XLS]A__MSOffice_Excel_wo_46"/>
      <sheetName val="[내역.XLS]A__MSOffice_Excel_wo_43"/>
      <sheetName val="[내역.XLS]A__MSOffice_Excel_wo_44"/>
      <sheetName val="[내역.XLS]A__MSOffice_Excel_wo_45"/>
      <sheetName val="[내역.XLS]A__MSOffice_Excel_wo_47"/>
      <sheetName val="[내역.XLS]A__MSOffice_Excel_wo_49"/>
      <sheetName val="기계경비(시간_x0000__x0000_"/>
      <sheetName val="공예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ow r="1">
          <cell r="C1" t="str">
            <v>F_CODE</v>
          </cell>
        </row>
      </sheetData>
      <sheetData sheetId="839" refreshError="1"/>
      <sheetData sheetId="840" refreshError="1"/>
      <sheetData sheetId="841" refreshError="1"/>
      <sheetData sheetId="842" refreshError="1"/>
      <sheetData sheetId="843" refreshError="1"/>
      <sheetData sheetId="844" refreshError="1"/>
      <sheetData sheetId="845" refreshError="1"/>
      <sheetData sheetId="846">
        <row r="1">
          <cell r="C1" t="str">
            <v>F_CODE</v>
          </cell>
        </row>
      </sheetData>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row r="1">
          <cell r="C1" t="str">
            <v>F_CODE</v>
          </cell>
        </row>
      </sheetData>
      <sheetData sheetId="1053"/>
      <sheetData sheetId="1054"/>
      <sheetData sheetId="1055"/>
      <sheetData sheetId="1056"/>
      <sheetData sheetId="1057"/>
      <sheetData sheetId="1058"/>
      <sheetData sheetId="1059">
        <row r="1">
          <cell r="C1" t="str">
            <v>F_CODE</v>
          </cell>
        </row>
      </sheetData>
      <sheetData sheetId="1060"/>
      <sheetData sheetId="1061">
        <row r="1">
          <cell r="C1" t="str">
            <v>F_CODE</v>
          </cell>
        </row>
      </sheetData>
      <sheetData sheetId="1062"/>
      <sheetData sheetId="1063"/>
      <sheetData sheetId="1064"/>
      <sheetData sheetId="1065"/>
      <sheetData sheetId="1066"/>
      <sheetData sheetId="1067"/>
      <sheetData sheetId="1068"/>
      <sheetData sheetId="1069"/>
      <sheetData sheetId="1070"/>
      <sheetData sheetId="1071">
        <row r="1">
          <cell r="C1" t="str">
            <v>F_CODE</v>
          </cell>
        </row>
      </sheetData>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row r="1">
          <cell r="C1" t="str">
            <v>F_CODE</v>
          </cell>
        </row>
      </sheetData>
      <sheetData sheetId="1096">
        <row r="1">
          <cell r="C1" t="str">
            <v>F_CODE</v>
          </cell>
        </row>
      </sheetData>
      <sheetData sheetId="1097">
        <row r="1">
          <cell r="C1" t="str">
            <v>F_CODE</v>
          </cell>
        </row>
      </sheetData>
      <sheetData sheetId="1098">
        <row r="1">
          <cell r="C1" t="str">
            <v>F_CODE</v>
          </cell>
        </row>
      </sheetData>
      <sheetData sheetId="1099">
        <row r="1">
          <cell r="C1" t="str">
            <v>F_CODE</v>
          </cell>
        </row>
      </sheetData>
      <sheetData sheetId="1100">
        <row r="1">
          <cell r="C1" t="str">
            <v>F_CODE</v>
          </cell>
        </row>
      </sheetData>
      <sheetData sheetId="1101">
        <row r="1">
          <cell r="C1" t="str">
            <v>F_CODE</v>
          </cell>
        </row>
      </sheetData>
      <sheetData sheetId="1102">
        <row r="1">
          <cell r="C1" t="str">
            <v>F_CODE</v>
          </cell>
        </row>
      </sheetData>
      <sheetData sheetId="1103">
        <row r="1">
          <cell r="C1" t="str">
            <v>F_CODE</v>
          </cell>
        </row>
      </sheetData>
      <sheetData sheetId="1104">
        <row r="1">
          <cell r="C1" t="str">
            <v>F_CODE</v>
          </cell>
        </row>
      </sheetData>
      <sheetData sheetId="1105">
        <row r="1">
          <cell r="C1" t="str">
            <v>F_CODE</v>
          </cell>
        </row>
      </sheetData>
      <sheetData sheetId="1106">
        <row r="1">
          <cell r="C1" t="str">
            <v>F_CODE</v>
          </cell>
        </row>
      </sheetData>
      <sheetData sheetId="1107">
        <row r="1">
          <cell r="C1" t="str">
            <v>F_CODE</v>
          </cell>
        </row>
      </sheetData>
      <sheetData sheetId="1108">
        <row r="1">
          <cell r="C1" t="str">
            <v>F_CODE</v>
          </cell>
        </row>
      </sheetData>
      <sheetData sheetId="1109">
        <row r="1">
          <cell r="C1" t="str">
            <v>F_CODE</v>
          </cell>
        </row>
      </sheetData>
      <sheetData sheetId="1110">
        <row r="1">
          <cell r="C1" t="str">
            <v>F_CODE</v>
          </cell>
        </row>
      </sheetData>
      <sheetData sheetId="1111">
        <row r="1">
          <cell r="C1" t="str">
            <v>F_CODE</v>
          </cell>
        </row>
      </sheetData>
      <sheetData sheetId="1112">
        <row r="1">
          <cell r="C1" t="str">
            <v>F_CODE</v>
          </cell>
        </row>
      </sheetData>
      <sheetData sheetId="1113">
        <row r="1">
          <cell r="C1" t="str">
            <v>F_CODE</v>
          </cell>
        </row>
      </sheetData>
      <sheetData sheetId="1114">
        <row r="1">
          <cell r="C1" t="str">
            <v>F_CODE</v>
          </cell>
        </row>
      </sheetData>
      <sheetData sheetId="1115">
        <row r="1">
          <cell r="C1" t="str">
            <v>F_CODE</v>
          </cell>
        </row>
      </sheetData>
      <sheetData sheetId="1116">
        <row r="1">
          <cell r="C1" t="str">
            <v>F_CODE</v>
          </cell>
        </row>
      </sheetData>
      <sheetData sheetId="1117">
        <row r="1">
          <cell r="C1" t="str">
            <v>F_CODE</v>
          </cell>
        </row>
      </sheetData>
      <sheetData sheetId="1118">
        <row r="1">
          <cell r="C1" t="str">
            <v>F_CODE</v>
          </cell>
        </row>
      </sheetData>
      <sheetData sheetId="1119">
        <row r="1">
          <cell r="C1" t="str">
            <v>F_CODE</v>
          </cell>
        </row>
      </sheetData>
      <sheetData sheetId="1120">
        <row r="1">
          <cell r="C1" t="str">
            <v>F_CODE</v>
          </cell>
        </row>
      </sheetData>
      <sheetData sheetId="1121">
        <row r="1">
          <cell r="C1" t="str">
            <v>F_CODE</v>
          </cell>
        </row>
      </sheetData>
      <sheetData sheetId="1122">
        <row r="1">
          <cell r="C1" t="str">
            <v>F_CODE</v>
          </cell>
        </row>
      </sheetData>
      <sheetData sheetId="1123">
        <row r="1">
          <cell r="C1" t="str">
            <v>F_CODE</v>
          </cell>
        </row>
      </sheetData>
      <sheetData sheetId="1124">
        <row r="1">
          <cell r="C1" t="str">
            <v>F_CODE</v>
          </cell>
        </row>
      </sheetData>
      <sheetData sheetId="1125">
        <row r="1">
          <cell r="C1" t="str">
            <v>F_CODE</v>
          </cell>
        </row>
      </sheetData>
      <sheetData sheetId="1126">
        <row r="1">
          <cell r="C1" t="str">
            <v>F_CODE</v>
          </cell>
        </row>
      </sheetData>
      <sheetData sheetId="1127">
        <row r="1">
          <cell r="C1" t="str">
            <v>F_CODE</v>
          </cell>
        </row>
      </sheetData>
      <sheetData sheetId="1128">
        <row r="1">
          <cell r="C1" t="str">
            <v>F_CODE</v>
          </cell>
        </row>
      </sheetData>
      <sheetData sheetId="1129">
        <row r="1">
          <cell r="C1" t="str">
            <v>F_CODE</v>
          </cell>
        </row>
      </sheetData>
      <sheetData sheetId="1130">
        <row r="1">
          <cell r="C1" t="str">
            <v>F_CODE</v>
          </cell>
        </row>
      </sheetData>
      <sheetData sheetId="1131">
        <row r="1">
          <cell r="C1" t="str">
            <v>F_CODE</v>
          </cell>
        </row>
      </sheetData>
      <sheetData sheetId="1132">
        <row r="1">
          <cell r="C1" t="str">
            <v>F_CODE</v>
          </cell>
        </row>
      </sheetData>
      <sheetData sheetId="1133">
        <row r="1">
          <cell r="C1" t="str">
            <v>F_CODE</v>
          </cell>
        </row>
      </sheetData>
      <sheetData sheetId="1134">
        <row r="1">
          <cell r="C1" t="str">
            <v>F_CODE</v>
          </cell>
        </row>
      </sheetData>
      <sheetData sheetId="1135">
        <row r="1">
          <cell r="C1" t="str">
            <v>F_CODE</v>
          </cell>
        </row>
      </sheetData>
      <sheetData sheetId="1136">
        <row r="1">
          <cell r="C1" t="str">
            <v>F_CODE</v>
          </cell>
        </row>
      </sheetData>
      <sheetData sheetId="1137">
        <row r="1">
          <cell r="C1" t="str">
            <v>F_CODE</v>
          </cell>
        </row>
      </sheetData>
      <sheetData sheetId="1138">
        <row r="1">
          <cell r="C1" t="str">
            <v>F_CODE</v>
          </cell>
        </row>
      </sheetData>
      <sheetData sheetId="1139">
        <row r="1">
          <cell r="C1" t="str">
            <v>F_CODE</v>
          </cell>
        </row>
      </sheetData>
      <sheetData sheetId="1140">
        <row r="1">
          <cell r="C1" t="str">
            <v>F_CODE</v>
          </cell>
        </row>
      </sheetData>
      <sheetData sheetId="1141">
        <row r="1">
          <cell r="C1" t="str">
            <v>F_CODE</v>
          </cell>
        </row>
      </sheetData>
      <sheetData sheetId="1142">
        <row r="1">
          <cell r="C1" t="str">
            <v>F_CODE</v>
          </cell>
        </row>
      </sheetData>
      <sheetData sheetId="1143">
        <row r="1">
          <cell r="C1" t="str">
            <v>F_CODE</v>
          </cell>
        </row>
      </sheetData>
      <sheetData sheetId="1144">
        <row r="1">
          <cell r="C1" t="str">
            <v>F_CODE</v>
          </cell>
        </row>
      </sheetData>
      <sheetData sheetId="1145">
        <row r="1">
          <cell r="C1" t="str">
            <v>F_CODE</v>
          </cell>
        </row>
      </sheetData>
      <sheetData sheetId="1146">
        <row r="1">
          <cell r="C1" t="str">
            <v>F_CODE</v>
          </cell>
        </row>
      </sheetData>
      <sheetData sheetId="1147">
        <row r="1">
          <cell r="C1" t="str">
            <v>F_CODE</v>
          </cell>
        </row>
      </sheetData>
      <sheetData sheetId="1148">
        <row r="1">
          <cell r="C1" t="str">
            <v>F_CODE</v>
          </cell>
        </row>
      </sheetData>
      <sheetData sheetId="1149">
        <row r="1">
          <cell r="C1" t="str">
            <v>F_CODE</v>
          </cell>
        </row>
      </sheetData>
      <sheetData sheetId="1150">
        <row r="1">
          <cell r="C1" t="str">
            <v>F_CODE</v>
          </cell>
        </row>
      </sheetData>
      <sheetData sheetId="1151">
        <row r="1">
          <cell r="C1" t="str">
            <v>F_CODE</v>
          </cell>
        </row>
      </sheetData>
      <sheetData sheetId="1152">
        <row r="1">
          <cell r="C1" t="str">
            <v>F_CODE</v>
          </cell>
        </row>
      </sheetData>
      <sheetData sheetId="1153">
        <row r="1">
          <cell r="C1" t="str">
            <v>F_CODE</v>
          </cell>
        </row>
      </sheetData>
      <sheetData sheetId="1154">
        <row r="1">
          <cell r="C1" t="str">
            <v>F_CODE</v>
          </cell>
        </row>
      </sheetData>
      <sheetData sheetId="1155">
        <row r="1">
          <cell r="C1" t="str">
            <v>F_CODE</v>
          </cell>
        </row>
      </sheetData>
      <sheetData sheetId="1156">
        <row r="1">
          <cell r="C1" t="str">
            <v>F_CODE</v>
          </cell>
        </row>
      </sheetData>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sheetData sheetId="1325"/>
      <sheetData sheetId="1326"/>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sheetData sheetId="1458"/>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sheetData sheetId="1613"/>
      <sheetData sheetId="1614"/>
      <sheetData sheetId="1615"/>
      <sheetData sheetId="1616"/>
      <sheetData sheetId="1617"/>
      <sheetData sheetId="1618"/>
      <sheetData sheetId="1619"/>
      <sheetData sheetId="1620"/>
      <sheetData sheetId="1621" refreshError="1"/>
      <sheetData sheetId="1622" refreshError="1"/>
      <sheetData sheetId="1623"/>
      <sheetData sheetId="1624" refreshError="1"/>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refreshError="1"/>
      <sheetData sheetId="1658"/>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sheetData sheetId="1712"/>
      <sheetData sheetId="1713"/>
      <sheetData sheetId="1714"/>
      <sheetData sheetId="1715"/>
      <sheetData sheetId="1716"/>
      <sheetData sheetId="1717"/>
      <sheetData sheetId="1718"/>
      <sheetData sheetId="1719"/>
      <sheetData sheetId="1720">
        <row r="1">
          <cell r="C1" t="str">
            <v>F_CODE</v>
          </cell>
        </row>
      </sheetData>
      <sheetData sheetId="1721"/>
      <sheetData sheetId="1722">
        <row r="1">
          <cell r="C1" t="str">
            <v>F_CODE</v>
          </cell>
        </row>
      </sheetData>
      <sheetData sheetId="1723"/>
      <sheetData sheetId="1724"/>
      <sheetData sheetId="1725"/>
      <sheetData sheetId="1726"/>
      <sheetData sheetId="1727"/>
      <sheetData sheetId="1728"/>
      <sheetData sheetId="1729"/>
      <sheetData sheetId="1730">
        <row r="1">
          <cell r="C1" t="str">
            <v>F_CODE</v>
          </cell>
        </row>
      </sheetData>
      <sheetData sheetId="1731"/>
      <sheetData sheetId="1732"/>
      <sheetData sheetId="1733"/>
      <sheetData sheetId="1734"/>
      <sheetData sheetId="1735"/>
      <sheetData sheetId="1736"/>
      <sheetData sheetId="1737"/>
      <sheetData sheetId="1738">
        <row r="1">
          <cell r="C1" t="str">
            <v>F_CODE</v>
          </cell>
        </row>
      </sheetData>
      <sheetData sheetId="1739"/>
      <sheetData sheetId="1740"/>
      <sheetData sheetId="1741"/>
      <sheetData sheetId="1742"/>
      <sheetData sheetId="1743">
        <row r="1">
          <cell r="C1" t="str">
            <v>F_CODE</v>
          </cell>
        </row>
      </sheetData>
      <sheetData sheetId="1744"/>
      <sheetData sheetId="1745"/>
      <sheetData sheetId="1746">
        <row r="1">
          <cell r="C1" t="str">
            <v>F_CODE</v>
          </cell>
        </row>
      </sheetData>
      <sheetData sheetId="1747"/>
      <sheetData sheetId="1748"/>
      <sheetData sheetId="1749"/>
      <sheetData sheetId="1750"/>
      <sheetData sheetId="1751"/>
      <sheetData sheetId="1752"/>
      <sheetData sheetId="1753"/>
      <sheetData sheetId="1754"/>
      <sheetData sheetId="1755"/>
      <sheetData sheetId="1756">
        <row r="1">
          <cell r="C1" t="str">
            <v>F_CODE</v>
          </cell>
        </row>
      </sheetData>
      <sheetData sheetId="1757"/>
      <sheetData sheetId="1758">
        <row r="1">
          <cell r="C1" t="str">
            <v>F_CODE</v>
          </cell>
        </row>
      </sheetData>
      <sheetData sheetId="1759"/>
      <sheetData sheetId="1760"/>
      <sheetData sheetId="1761"/>
      <sheetData sheetId="1762"/>
      <sheetData sheetId="1763"/>
      <sheetData sheetId="1764">
        <row r="1">
          <cell r="C1" t="str">
            <v>F_CODE</v>
          </cell>
        </row>
      </sheetData>
      <sheetData sheetId="1765"/>
      <sheetData sheetId="1766">
        <row r="1">
          <cell r="C1" t="str">
            <v>F_CODE</v>
          </cell>
        </row>
      </sheetData>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row r="1">
          <cell r="C1" t="str">
            <v>F_CODE</v>
          </cell>
        </row>
      </sheetData>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노임단가"/>
      <sheetName val="TOTAL3"/>
      <sheetName val="#REF"/>
      <sheetName val="결과조달"/>
      <sheetName val="공종단가"/>
      <sheetName val="설계조건"/>
      <sheetName val="영업.일1"/>
      <sheetName val="단면 (2)"/>
      <sheetName val="Sheet1 (2)"/>
      <sheetName val="U-TYPE(1)"/>
      <sheetName val="조명시설"/>
      <sheetName val="가격조사서"/>
      <sheetName val="하천제원"/>
      <sheetName val="내역서 "/>
      <sheetName val="말뚝물량"/>
      <sheetName val="Sheet2"/>
      <sheetName val="안산기계장치"/>
      <sheetName val="단-토공"/>
      <sheetName val="1-1 소하천 제원"/>
      <sheetName val="내역서"/>
      <sheetName val="최적단면"/>
      <sheetName val="1062-X방향 "/>
      <sheetName val="갑지"/>
      <sheetName val="수로단위수량"/>
      <sheetName val="차수공개요"/>
      <sheetName val="현장설명서"/>
      <sheetName val="일위대가(계측기설치)"/>
      <sheetName val="중기비"/>
      <sheetName val="시공여유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노임단가"/>
      <sheetName val="목표세부명세"/>
      <sheetName val="투찰"/>
      <sheetName val="예가표"/>
      <sheetName val="4.공사별"/>
      <sheetName val="4월실적"/>
      <sheetName val="자동제어"/>
      <sheetName val="노임이"/>
      <sheetName val="시멘트"/>
      <sheetName val="실적공사"/>
      <sheetName val="재료"/>
      <sheetName val="7 (2)"/>
      <sheetName val="내역"/>
      <sheetName val="6공구(당초)"/>
      <sheetName val="전선 및 전선관"/>
      <sheetName val="식재"/>
      <sheetName val="시설물 "/>
      <sheetName val="갑지1"/>
      <sheetName val="입찰안"/>
      <sheetName val="금액내역서"/>
      <sheetName val="일반부표"/>
      <sheetName val="계획고"/>
      <sheetName val="DATA2000"/>
      <sheetName val="연돌일위집계"/>
      <sheetName val="목통"/>
      <sheetName val="현장관리비"/>
      <sheetName val="Sheet1"/>
      <sheetName val="내역표지"/>
      <sheetName val="Sheet10"/>
      <sheetName val="CTEMCOST"/>
      <sheetName val="직원인원"/>
      <sheetName val="설산1.나"/>
      <sheetName val="본사S"/>
      <sheetName val="스포회원매출"/>
      <sheetName val="RESOURCE"/>
      <sheetName val="부안일위"/>
      <sheetName val="실행"/>
      <sheetName val="분류코드 이름관리"/>
      <sheetName val="c_balju"/>
      <sheetName val="화전내"/>
      <sheetName val="장기차입금"/>
      <sheetName val="지급자재"/>
      <sheetName val="유림골조"/>
      <sheetName val="도급FORM"/>
      <sheetName val="A"/>
      <sheetName val="부대공Ⅱ"/>
      <sheetName val="ABUT수량-A1"/>
      <sheetName val="BREAKDOWN(철거설치)"/>
      <sheetName val="조직도"/>
      <sheetName val="잡비"/>
      <sheetName val="집계표"/>
      <sheetName val="정부노임단가"/>
      <sheetName val="DATA"/>
      <sheetName val="2단지_원가"/>
      <sheetName val="설계내역서"/>
      <sheetName val="공통비총괄표"/>
      <sheetName val="Sheet2"/>
      <sheetName val="TOWER 12TON"/>
      <sheetName val="TOWER 10TON"/>
      <sheetName val="당초"/>
      <sheetName val="01"/>
      <sheetName val="Shape code"/>
      <sheetName val="동선(을)"/>
      <sheetName val="물가자료"/>
      <sheetName val="음료실행"/>
      <sheetName val="6PILE  (돌출)"/>
      <sheetName val="TRE TABLE"/>
      <sheetName val="#REF"/>
      <sheetName val="옥외외등집계표"/>
      <sheetName val="DHEQSUPT"/>
      <sheetName val="총괄집계"/>
      <sheetName val="에너지동"/>
      <sheetName val="COVER"/>
      <sheetName val="수량산출서(마감)"/>
      <sheetName val="실적62"/>
      <sheetName val="원가계산서"/>
      <sheetName val="조도계산서 (도서)"/>
      <sheetName val="단가"/>
      <sheetName val="내역서"/>
      <sheetName val="Equipment"/>
      <sheetName val="TL,Termination"/>
      <sheetName val="Cable,Conduit"/>
      <sheetName val="공사개요"/>
      <sheetName val="업무처리전"/>
      <sheetName val="표지"/>
      <sheetName val="설비원가"/>
      <sheetName val="실행철강하도"/>
      <sheetName val="화설내"/>
      <sheetName val="P.M 별"/>
      <sheetName val="본사공가현황"/>
      <sheetName val="예정(3)"/>
      <sheetName val="동원(3)"/>
      <sheetName val="Y-WORK"/>
      <sheetName val="P-산#1-1(WOWA1)"/>
      <sheetName val="GAEYO"/>
      <sheetName val="전체"/>
      <sheetName val="금융비용"/>
      <sheetName val="수입"/>
      <sheetName val="현금흐름"/>
      <sheetName val="공사비예산서(토목분)"/>
      <sheetName val="Sheet13"/>
      <sheetName val="발전기"/>
      <sheetName val="Sheet14"/>
      <sheetName val="수량집계1"/>
      <sheetName val="수량집계2"/>
      <sheetName val="2공구산출내역"/>
      <sheetName val="단가표 (건축)"/>
      <sheetName val="B"/>
      <sheetName val="trf(36%)"/>
      <sheetName val="주요량(96)"/>
      <sheetName val="Hoja1"/>
      <sheetName val="견적서"/>
      <sheetName val="도시가스현황"/>
      <sheetName val="1공구(을)"/>
      <sheetName val="대림경상68억"/>
      <sheetName val="품"/>
      <sheetName val="결과조달"/>
      <sheetName val="70%"/>
      <sheetName val="공통가설"/>
      <sheetName val="일위대가"/>
      <sheetName val="별표"/>
      <sheetName val="경비"/>
      <sheetName val="백분율"/>
      <sheetName val="기계 도급내역서"/>
      <sheetName val="입찰내역 발주처 양식"/>
      <sheetName val="대비표"/>
      <sheetName val="EHP설치"/>
      <sheetName val="갑지(추정)"/>
      <sheetName val="WORK"/>
      <sheetName val="BQMPALOC"/>
      <sheetName val="12호기내역서(건축분)"/>
      <sheetName val="영업2"/>
      <sheetName val="영업3"/>
      <sheetName val="Total"/>
      <sheetName val="도급원가"/>
      <sheetName val="금융"/>
      <sheetName val="J直材4"/>
      <sheetName val="이토변실(A3-LINE)"/>
      <sheetName val="F4-F7"/>
      <sheetName val="Cash2"/>
      <sheetName val="Z"/>
      <sheetName val="단면 (2)"/>
      <sheetName val="인원현황"/>
      <sheetName val="골조시행"/>
      <sheetName val="관기성공.내"/>
      <sheetName val="갑지"/>
      <sheetName val="O＆P"/>
      <sheetName val="경율산정"/>
      <sheetName val="인사자료총집계"/>
      <sheetName val="4_공사별"/>
      <sheetName val="7_(2)"/>
      <sheetName val="전선_및_전선관"/>
      <sheetName val="시설물_"/>
      <sheetName val="집계표(OPTION)"/>
      <sheetName val="약품공급2"/>
      <sheetName val="1.설계조건"/>
      <sheetName val="공통부대비"/>
      <sheetName val="신우"/>
      <sheetName val="실행예산"/>
      <sheetName val="VXXXXXX"/>
      <sheetName val="직재"/>
      <sheetName val="설비내역"/>
      <sheetName val="건축공사실행"/>
      <sheetName val="직노"/>
      <sheetName val="SCHE"/>
      <sheetName val="UPRI"/>
      <sheetName val="자재일람"/>
      <sheetName val="D-3109"/>
      <sheetName val="시설물기초"/>
      <sheetName val="Sheet3"/>
      <sheetName val="È£Ç¥"/>
      <sheetName val="매립"/>
      <sheetName val="코드"/>
      <sheetName val="1.토공사 수량산출 및 집계"/>
      <sheetName val="돈암사업"/>
      <sheetName val="타일산근"/>
      <sheetName val="집계표(육상)"/>
      <sheetName val="4차원가계산서"/>
      <sheetName val="내역서을지"/>
      <sheetName val="하도금액분계"/>
      <sheetName val="토목주소"/>
      <sheetName val="프랜트면허"/>
      <sheetName val="30신설일위대가"/>
      <sheetName val="NYS"/>
      <sheetName val="동원인원"/>
      <sheetName val="설계명세서(선로)"/>
      <sheetName val="Sheet4"/>
      <sheetName val="전계가"/>
      <sheetName val="수목표준대가"/>
      <sheetName val="첨부#2.Cash Flow(현장작성)"/>
      <sheetName val="대치판정"/>
      <sheetName val="설비2차"/>
      <sheetName val="패널"/>
      <sheetName val="파이프류"/>
      <sheetName val="b_balju_cho"/>
      <sheetName val="입상내역"/>
      <sheetName val="전기일위대가"/>
      <sheetName val="40총괄"/>
      <sheetName val="40집계"/>
      <sheetName val="가격조사서"/>
      <sheetName val="환경기계공정표 (3)"/>
      <sheetName val="982월원안"/>
      <sheetName val="분전함신설"/>
      <sheetName val="접지1종"/>
      <sheetName val="하부철근수량"/>
      <sheetName val="설계내역2"/>
      <sheetName val="수량산출내역1115"/>
      <sheetName val="산출내역서"/>
      <sheetName val="1TL종점(1)"/>
      <sheetName val="1-11조직표"/>
      <sheetName val="APT"/>
      <sheetName val="본선 토공 분배표"/>
      <sheetName val="부표총괄"/>
      <sheetName val="요율"/>
      <sheetName val="세부내역서"/>
      <sheetName val="3.공통공사대비"/>
      <sheetName val="인원계획-미화"/>
      <sheetName val="시화점실행"/>
      <sheetName val="FORM-0"/>
      <sheetName val="항목(1)"/>
      <sheetName val="401"/>
      <sheetName val="FAB별"/>
      <sheetName val="설계조건"/>
      <sheetName val="공사비집계"/>
      <sheetName val="연습"/>
      <sheetName val="동해묵호1내역"/>
      <sheetName val="설비"/>
      <sheetName val="노임"/>
      <sheetName val="단위수량"/>
      <sheetName val="맨홀수량산출"/>
      <sheetName val="수정시산표"/>
      <sheetName val="산출내역서집계표"/>
      <sheetName val="수리결과"/>
      <sheetName val="마산월령동골조물량변경"/>
      <sheetName val="설계명세"/>
      <sheetName val="Category"/>
      <sheetName val="익산"/>
      <sheetName val="EQUIP"/>
      <sheetName val="I一般比"/>
      <sheetName val="CABLE SIZE-3"/>
      <sheetName val="ENE-CAL 1"/>
      <sheetName val="제-노임"/>
      <sheetName val="N賃率-職"/>
      <sheetName val="PIPE"/>
      <sheetName val="일위대가(목록)"/>
      <sheetName val="재료비"/>
      <sheetName val="조명시설"/>
      <sheetName val="판가반영"/>
      <sheetName val="경제성분석"/>
      <sheetName val="95월별매출"/>
      <sheetName val="유화"/>
      <sheetName val="HISTORICAL"/>
      <sheetName val="FORECASTING"/>
      <sheetName val="hGH정제"/>
      <sheetName val="기계"/>
      <sheetName val="정화조"/>
      <sheetName val="조경"/>
      <sheetName val="토목"/>
      <sheetName val="Ⅴ-2.공종별내역"/>
      <sheetName val="할증 "/>
      <sheetName val="공예을"/>
      <sheetName val="공사내역"/>
      <sheetName val="변수 정의"/>
      <sheetName val="기초1"/>
      <sheetName val="기초"/>
      <sheetName val="가설공사내역"/>
      <sheetName val="106동"/>
      <sheetName val="설변내역서"/>
      <sheetName val="TRE_TABLE"/>
      <sheetName val="P_M_별"/>
      <sheetName val="TOWER_12TON"/>
      <sheetName val="TOWER_10TON"/>
      <sheetName val="EP0618"/>
      <sheetName val="PAD TR보호대기초"/>
      <sheetName val="가로등기초"/>
      <sheetName val="HANDHOLE(2)"/>
      <sheetName val="입출재고현황 (2)"/>
      <sheetName val="한강운반비"/>
      <sheetName val="동축분 종합설계서"/>
      <sheetName val="설산1_나"/>
      <sheetName val="Shape_code"/>
      <sheetName val="조도계산서_(도서)"/>
      <sheetName val="분류코드_이름관리"/>
      <sheetName val="6PILE__(돌출)"/>
      <sheetName val="기계_도급내역서"/>
      <sheetName val="방배동내역(리라)"/>
      <sheetName val="인구"/>
      <sheetName val="환경평가"/>
      <sheetName val="000000"/>
      <sheetName val="예총"/>
      <sheetName val="예상"/>
      <sheetName val="연동금액산출근거"/>
      <sheetName val="물가연동제총괄표"/>
      <sheetName val="CON'C"/>
      <sheetName val="공통비(전체)"/>
      <sheetName val="총괄"/>
      <sheetName val="피벗테이블데이터분석"/>
      <sheetName val="평균높이산출근거"/>
      <sheetName val="횡배수관위치조서"/>
      <sheetName val="토목공사"/>
      <sheetName val="archi(본사)"/>
      <sheetName val="wall"/>
      <sheetName val="1ST"/>
      <sheetName val="횡배수관토공수량"/>
      <sheetName val="BID"/>
      <sheetName val="식재수량표"/>
      <sheetName val="일위목록"/>
      <sheetName val="자재단가"/>
      <sheetName val="129"/>
      <sheetName val="1-4-2.관(약)"/>
      <sheetName val="자재표"/>
      <sheetName val="Risk Catefory"/>
      <sheetName val="단가비교표"/>
      <sheetName val="00노임기준"/>
      <sheetName val="노임단가표"/>
      <sheetName val="SPEC LIST(EQUP, SYS)"/>
      <sheetName val="SPEC LIST(COMM)"/>
      <sheetName val="CABLE &amp; WIRE"/>
      <sheetName val="CONDUIT &amp; FITTING"/>
      <sheetName val="BOXES &amp; ENCLOSURES"/>
      <sheetName val="SWITCH"/>
      <sheetName val="LIGHTING FIXTURES"/>
      <sheetName val="RECEPTACLE"/>
      <sheetName val="CABLING ACC'S &amp; MISC MAT'S"/>
      <sheetName val="SPEC LIST(BULK)"/>
      <sheetName val="배관"/>
      <sheetName val="Proposal"/>
      <sheetName val="평가&amp;선급.미지급"/>
      <sheetName val="예산실적전체당월"/>
      <sheetName val="Cashflow Analysis"/>
      <sheetName val="손익분석"/>
      <sheetName val="단위중량"/>
      <sheetName val="공제량"/>
      <sheetName val="수량산출"/>
      <sheetName val="질문"/>
      <sheetName val="예제"/>
      <sheetName val="01. 자재단가비교표"/>
      <sheetName val="마감사양"/>
      <sheetName val="교각계산"/>
      <sheetName val="ValueList_Helper"/>
      <sheetName val="INPUT"/>
      <sheetName val="단가산출"/>
      <sheetName val="미드수량"/>
      <sheetName val="成本7.11"/>
      <sheetName val="ELECTRICAL"/>
      <sheetName val="HVAC"/>
      <sheetName val="PLUMBING&amp;FF"/>
      <sheetName val="Bldg Wise Summaries 20-10-09"/>
      <sheetName val="집계"/>
      <sheetName val="덤프"/>
      <sheetName val="간접비"/>
      <sheetName val="사통"/>
      <sheetName val="수량산출서 갑지"/>
      <sheetName val="2.대외공문"/>
      <sheetName val="공종별내역서"/>
      <sheetName val="중기조종사 단위단가"/>
      <sheetName val="일위대가표"/>
      <sheetName val="기준"/>
      <sheetName val="자료"/>
      <sheetName val="직발주계획안(전기최종)"/>
      <sheetName val="PAD_TR보호대기초"/>
      <sheetName val="4_공사별1"/>
      <sheetName val="전선_및_전선관1"/>
      <sheetName val="7_(2)1"/>
      <sheetName val="시설물_1"/>
      <sheetName val="단가표_(건축)"/>
      <sheetName val="단면_(2)"/>
      <sheetName val="입찰내역_발주처_양식"/>
      <sheetName val="관기성공_내"/>
      <sheetName val="첨부#2_Cash_Flow(현장작성)"/>
      <sheetName val="1_토공사_수량산출_및_집계"/>
      <sheetName val="책임감리공제요율"/>
      <sheetName val="등급별 배치기준"/>
      <sheetName val="수우미양가(Vlookup)"/>
      <sheetName val="업체월별(전기)"/>
      <sheetName val="중기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96보완계획7.12"/>
      <sheetName val="노임단가"/>
      <sheetName val="업무처리전"/>
      <sheetName val="6PILE  _돌출_"/>
      <sheetName val="조명시설"/>
      <sheetName val="총 괄 표"/>
      <sheetName val="입찰안"/>
      <sheetName val="단위중량"/>
      <sheetName val="옹벽조금수정"/>
      <sheetName val="소업1교"/>
      <sheetName val="3BL공동구 수량"/>
      <sheetName val="#REF"/>
      <sheetName val="가설건물"/>
      <sheetName val="총괄내역서"/>
      <sheetName val="2.단면가정 "/>
      <sheetName val="부안일위"/>
      <sheetName val="본선 토공 분배표"/>
      <sheetName val="단면 (2)"/>
      <sheetName val="갑지"/>
      <sheetName val="내역서"/>
      <sheetName val="전기"/>
      <sheetName val="약품설비"/>
      <sheetName val="내역표지"/>
      <sheetName val="빗물받이(910-510-410)"/>
      <sheetName val="원형1호맨홀토공수량"/>
      <sheetName val="샘플표지"/>
      <sheetName val="수량3"/>
      <sheetName val="안산기계장치"/>
      <sheetName val="DATE"/>
      <sheetName val="교각계산"/>
      <sheetName val="반응조"/>
      <sheetName val="해전배수"/>
      <sheetName val="수문일1"/>
      <sheetName val="결과조달"/>
      <sheetName val="포장공자재집계표"/>
      <sheetName val="진주방향"/>
      <sheetName val="공사비집계"/>
      <sheetName val="토공 갑지"/>
      <sheetName val="내역"/>
      <sheetName val="참조"/>
      <sheetName val="사통"/>
      <sheetName val="물가시세"/>
      <sheetName val="터파기및재료"/>
      <sheetName val="Sheet1"/>
      <sheetName val="수지표"/>
      <sheetName val="셀명"/>
      <sheetName val="총괄"/>
      <sheetName val="하도내역 (철콘)"/>
      <sheetName val="SLAB&quot;1&quot;"/>
      <sheetName val="type-F"/>
      <sheetName val="4.2유효폭의 계산"/>
      <sheetName val="입찰"/>
      <sheetName val="현경"/>
      <sheetName val="U-TYPE(1)"/>
      <sheetName val="예가표"/>
      <sheetName val="집계표(육상)"/>
      <sheetName val="지급자재"/>
      <sheetName val="오동"/>
      <sheetName val="대조"/>
      <sheetName val="나한"/>
      <sheetName val="밸브설치"/>
      <sheetName val="일위대가목록"/>
      <sheetName val="간선계산"/>
      <sheetName val="식재"/>
      <sheetName val="시설물"/>
      <sheetName val="식재출력용"/>
      <sheetName val="유지관리"/>
      <sheetName val="단가"/>
      <sheetName val="Sheet1 (2)"/>
      <sheetName val="설계조건"/>
      <sheetName val="연돌일위집계"/>
      <sheetName val="포장물량집계"/>
      <sheetName val="산출근거"/>
      <sheetName val="가설사무소수량집계"/>
      <sheetName val="D200"/>
      <sheetName val="인사자료총집계"/>
      <sheetName val="공사비증감"/>
      <sheetName val="가격조사서"/>
      <sheetName val="관로토공집계표"/>
      <sheetName val="01.견적내역서"/>
      <sheetName val="가도공"/>
      <sheetName val="간지(1)"/>
      <sheetName val="1,2,3,4,5단위수량"/>
      <sheetName val="금액내역서"/>
      <sheetName val="일위대가"/>
      <sheetName val="장비"/>
      <sheetName val="산근1"/>
      <sheetName val="노무"/>
      <sheetName val="자재"/>
      <sheetName val="견적서(토공)"/>
      <sheetName val="1호맨홀토공"/>
      <sheetName val="BOX(1.5X1.5)"/>
      <sheetName val="원가"/>
      <sheetName val="실정보고"/>
      <sheetName val="갑지1"/>
      <sheetName val="지하"/>
      <sheetName val="2호맨홀공제수량"/>
      <sheetName val="000000"/>
      <sheetName val="공사비증감(P4) "/>
      <sheetName val="목표세부명세"/>
      <sheetName val="SIL98"/>
      <sheetName val="말뚝지지력산정"/>
      <sheetName val="메서,변+증"/>
      <sheetName val="실행예산"/>
      <sheetName val="식생블럭단위수량"/>
      <sheetName val="갑지(추정)"/>
      <sheetName val="공종단가"/>
      <sheetName val="노무비"/>
      <sheetName val="EQUIP"/>
      <sheetName val="공량산출서"/>
      <sheetName val="2공구산출내역"/>
      <sheetName val="8.PILE  (돌출)"/>
      <sheetName val="산근터빈"/>
      <sheetName val="공문"/>
      <sheetName val="COVER"/>
      <sheetName val="배수관산출"/>
      <sheetName val="수안보-MBR1"/>
      <sheetName val="3.공통공사대비"/>
      <sheetName val="ELECTRIC"/>
      <sheetName val="SCHEDULE"/>
      <sheetName val="공통비총괄표"/>
      <sheetName val="Sheet2"/>
      <sheetName val="1. 설계조건 2.단면가정 3. 하중계산"/>
      <sheetName val="DATA 입력란"/>
      <sheetName val="1TL종점(1)"/>
      <sheetName val="토목품셈"/>
      <sheetName val="PAD TR보호대기초"/>
      <sheetName val="가로등기초"/>
      <sheetName val="HANDHOLE(2)"/>
      <sheetName val="전차선로 물량표"/>
      <sheetName val="산출내역서"/>
      <sheetName val="실행철강하도"/>
      <sheetName val="DATA98"/>
      <sheetName val="견적의뢰서"/>
      <sheetName val="2000년1차"/>
      <sheetName val="2000전체분"/>
      <sheetName val="200"/>
      <sheetName val="세대구분"/>
      <sheetName val="Sheet4"/>
      <sheetName val="뚝토공"/>
      <sheetName val="신당동집계표"/>
      <sheetName val="3.하중산정4.지지력"/>
      <sheetName val="수로집계"/>
      <sheetName val="TOTAL_BOQ"/>
      <sheetName val="ABUT수량-A1"/>
      <sheetName val="bid"/>
      <sheetName val="1062-X방향 "/>
      <sheetName val="발주설계서(당초)"/>
      <sheetName val="고창방향"/>
      <sheetName val="대비"/>
      <sheetName val="CTEMCOST"/>
      <sheetName val="제출내역 (2)"/>
      <sheetName val="기자재비"/>
      <sheetName val="S.중기사용료"/>
      <sheetName val="97노임단가"/>
      <sheetName val="입력란"/>
      <sheetName val="지장물C"/>
      <sheetName val="경영상태"/>
      <sheetName val="중기비"/>
      <sheetName val="6PILE 과속방지턱집계표!$K$12 (돌출)"/>
      <sheetName val="일위대가(계측기설치)"/>
      <sheetName val="기성내역"/>
      <sheetName val="경상비"/>
      <sheetName val="공사내역"/>
      <sheetName val="실행"/>
      <sheetName val="날개벽(시점좌측)"/>
      <sheetName val="단면A-A(TR)"/>
      <sheetName val="단면B-B(EA)"/>
      <sheetName val="역T형"/>
      <sheetName val="건축"/>
      <sheetName val="4)유동표"/>
      <sheetName val="공사비예산서(토목분)"/>
      <sheetName val="Sheet3"/>
      <sheetName val="간 지1"/>
      <sheetName val="대,유,램"/>
      <sheetName val="본부소개"/>
      <sheetName val="민자토목설변1차"/>
      <sheetName val="프랜트면허"/>
      <sheetName val="토목주소"/>
      <sheetName val="합천내역"/>
      <sheetName val="archi(본사)"/>
      <sheetName val="6PILE__(돌출)"/>
      <sheetName val="슬래브"/>
      <sheetName val="허용지지력"/>
      <sheetName val="Output"/>
      <sheetName val="DATA2000"/>
      <sheetName val="주식"/>
      <sheetName val="DATA입력"/>
      <sheetName val="집계표"/>
      <sheetName val="BOX 본체"/>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배수통관(좌)"/>
      <sheetName val="단가일람"/>
      <sheetName val="조경일람"/>
      <sheetName val="2002상반기노임기준"/>
      <sheetName val="1NYS(당)"/>
      <sheetName val="본체"/>
      <sheetName val="일위(PN)"/>
      <sheetName val="대림경상68억"/>
      <sheetName val="화전내"/>
      <sheetName val="40총괄"/>
      <sheetName val="40집계"/>
      <sheetName val="입출재고현황 (2)"/>
      <sheetName val="SG"/>
      <sheetName val="내역(전체)"/>
      <sheetName val="수량산출내역1115"/>
      <sheetName val="부대공"/>
      <sheetName val="토공"/>
      <sheetName val="포장공"/>
      <sheetName val="CIVIL4"/>
      <sheetName val="수량집계"/>
      <sheetName val="약품공급2"/>
      <sheetName val="수량집계표"/>
      <sheetName val="01.인원현황 (계획)"/>
      <sheetName val="6PILE+옹벽집계!$G$6+옹벽집계!$H$10  (돌출"/>
      <sheetName val="배수내역(98년도분)"/>
      <sheetName val="보차도경계석"/>
      <sheetName val="교각정보"/>
      <sheetName val="기기리스트"/>
      <sheetName val="합의경상"/>
      <sheetName val="일위대가목차"/>
      <sheetName val="Quantity"/>
      <sheetName val="Sheet15"/>
      <sheetName val="정보"/>
      <sheetName val="산출근거(S4)"/>
      <sheetName val="음봉방향"/>
      <sheetName val="자료"/>
      <sheetName val="교통표지판수량집계표"/>
      <sheetName val="자재집계표"/>
      <sheetName val="TOWER 10TON"/>
      <sheetName val="TOWER 12TON"/>
      <sheetName val="배수내역"/>
      <sheetName val="우수받이재료집계표"/>
      <sheetName val="도배공사언고"/>
      <sheetName val="수량산출"/>
      <sheetName val="COPING"/>
      <sheetName val="시행후면적"/>
      <sheetName val="J형측구단위수량"/>
      <sheetName val="소산진입"/>
      <sheetName val="DAILY"/>
      <sheetName val="설비"/>
      <sheetName val="교대(A1-A2)"/>
      <sheetName val="도봉2지구"/>
      <sheetName val="견적서"/>
      <sheetName val="비목군분류일위"/>
      <sheetName val="사유서제출현황-2"/>
      <sheetName val="날개벽"/>
      <sheetName val="정부노임단가"/>
      <sheetName val="산마루측구단위수량"/>
      <sheetName val="간접비"/>
      <sheetName val="우각부보강"/>
      <sheetName val="토사(PE)"/>
      <sheetName val="가압장구체수량산출서"/>
      <sheetName val="바닥판"/>
      <sheetName val="입상내역"/>
      <sheetName val="DRUM"/>
      <sheetName val="CAL(1)."/>
      <sheetName val="12CGOU"/>
      <sheetName val="Bend_fact "/>
      <sheetName val="요약배부"/>
      <sheetName val="주관사업"/>
      <sheetName val="STAFF ANALYSIS"/>
      <sheetName val="C"/>
      <sheetName val="견적대비표"/>
      <sheetName val="96노임기준"/>
      <sheetName val="기본"/>
      <sheetName val="차액보증"/>
      <sheetName val="2000시행예상"/>
      <sheetName val="YES-T"/>
      <sheetName val="단가조사"/>
      <sheetName val="수로단위수량"/>
      <sheetName val="부하(성남)"/>
      <sheetName val="Basic"/>
      <sheetName val="D"/>
      <sheetName val="L"/>
      <sheetName val="M"/>
      <sheetName val="Part AB"/>
      <sheetName val="Part I"/>
      <sheetName val="Part M"/>
      <sheetName val="S"/>
      <sheetName val="E"/>
      <sheetName val="Resource"/>
      <sheetName val="Exrate"/>
      <sheetName val="40단가산출서"/>
      <sheetName val="단가산출서"/>
      <sheetName val="우수받이"/>
      <sheetName val="토목"/>
      <sheetName val="기계(집계표)"/>
      <sheetName val="1.설계조건"/>
      <sheetName val="옹벽"/>
      <sheetName val="유림골조"/>
      <sheetName val="단위단가"/>
      <sheetName val="INPUT"/>
      <sheetName val="A1(토공)"/>
      <sheetName val="A1(구조물)"/>
      <sheetName val="수량집계(1)"/>
      <sheetName val="철근집계표"/>
      <sheetName val="포장직선구간"/>
      <sheetName val="Sheet17"/>
      <sheetName val="을 2"/>
      <sheetName val="을 1"/>
      <sheetName val="손익분석"/>
      <sheetName val="2.단면가정"/>
      <sheetName val="2.교량(신설)"/>
      <sheetName val="I.설계조건"/>
      <sheetName val="가옥철거"/>
      <sheetName val="건축내역서"/>
      <sheetName val="설비내역서"/>
      <sheetName val="전기내역서"/>
      <sheetName val="철근량"/>
      <sheetName val="의뢰서"/>
      <sheetName val="코드표"/>
      <sheetName val="설계산출표지"/>
      <sheetName val="단위수량"/>
      <sheetName val="일위대가1"/>
      <sheetName val="국공유지및사유지"/>
      <sheetName val="골재및자재집계표"/>
      <sheetName val="수문보고"/>
      <sheetName val="할증 "/>
      <sheetName val="대운산출"/>
      <sheetName val="침하계"/>
      <sheetName val="대부예산서"/>
      <sheetName val="교각1"/>
      <sheetName val="기초공"/>
      <sheetName val="기둥(원형)"/>
      <sheetName val="돌담교 상부수량"/>
      <sheetName val="수입"/>
      <sheetName val="격점수량"/>
      <sheetName val="최적단면"/>
      <sheetName val="변경집계표"/>
      <sheetName val="기초INPUT"/>
      <sheetName val="토공-내역"/>
      <sheetName val="제수변수량H2.15"/>
      <sheetName val="_공기변수량"/>
      <sheetName val="6PILE  _돌_x001c__"/>
      <sheetName val="수량명세서"/>
      <sheetName val="인건비"/>
      <sheetName val="9509"/>
      <sheetName val="3BL공동구_수량"/>
      <sheetName val="산출근거-S1"/>
      <sheetName val="배수관설치현황"/>
      <sheetName val="대로근거"/>
      <sheetName val="1.토공"/>
      <sheetName val="70%"/>
      <sheetName val="소비자가"/>
      <sheetName val="공통가설공사"/>
      <sheetName val="부하계산서"/>
      <sheetName val="품셈TABLE"/>
      <sheetName val="화재 탐지 설비"/>
      <sheetName val="★도급내역"/>
      <sheetName val="DATA"/>
      <sheetName val="중기사용료"/>
      <sheetName val="일위"/>
      <sheetName val="갑지(집행)"/>
      <sheetName val="교량전기"/>
      <sheetName val="6PILE___돌출_"/>
      <sheetName val="직재"/>
      <sheetName val="집수정"/>
      <sheetName val="마감사양"/>
      <sheetName val="예정(3)"/>
      <sheetName val="현장관리비"/>
      <sheetName val="계산근거"/>
      <sheetName val="woo(mac)"/>
      <sheetName val="20-6(L)"/>
      <sheetName val="관로조사공"/>
      <sheetName val="본선차로수량집계표"/>
      <sheetName val="김여중"/>
      <sheetName val="방음벽기초"/>
      <sheetName val="무근깨기"/>
      <sheetName val="계약용량(서포)"/>
      <sheetName val="원형맨홀수량"/>
      <sheetName val="토적표(우안)"/>
      <sheetName val="토적표(좌안)"/>
      <sheetName val="2.대외공문"/>
      <sheetName val="좌측"/>
      <sheetName val="6PILE (돌출)"/>
      <sheetName val="맨홀수량산출"/>
      <sheetName val="BOX-1510"/>
      <sheetName val="비탈면보호공수량산출"/>
      <sheetName val="수지예산"/>
      <sheetName val="TYPE-1"/>
      <sheetName val="가공비"/>
      <sheetName val="실행내역서"/>
      <sheetName val="기초일위"/>
      <sheetName val="수목단가"/>
      <sheetName val="시설수량표"/>
      <sheetName val="시설일위"/>
      <sheetName val="식재수량표"/>
      <sheetName val="식재일위"/>
      <sheetName val="일위목록"/>
      <sheetName val="자재단가"/>
      <sheetName val="중로근거"/>
      <sheetName val="1.수인터널"/>
      <sheetName val="guard(mac)"/>
      <sheetName val="토공계산서(부체도로)"/>
      <sheetName val="AN-01"/>
      <sheetName val="PRICES"/>
      <sheetName val="골조시행"/>
      <sheetName val="예상"/>
      <sheetName val="전선 및 전선관"/>
      <sheetName val="구조물공"/>
      <sheetName val="토공 total"/>
      <sheetName val="상부공"/>
      <sheetName val="참고사항"/>
      <sheetName val="근로자자료입력"/>
      <sheetName val="설직재-1"/>
      <sheetName val="기계경비"/>
      <sheetName val="J01"/>
      <sheetName val="매립"/>
      <sheetName val="외주현황.wq1"/>
      <sheetName val="설계"/>
      <sheetName val="I一般比"/>
      <sheetName val="이름"/>
      <sheetName val="LOB"/>
      <sheetName val="C-직노1"/>
      <sheetName val="Supplement2"/>
      <sheetName val=""/>
      <sheetName val="전기혼잡제경비(45)"/>
      <sheetName val="Pier 3"/>
      <sheetName val="설계내역"/>
      <sheetName val="부대토목"/>
      <sheetName val="데리네이타현황"/>
      <sheetName val="기계공사"/>
      <sheetName val="공사비총"/>
      <sheetName val="당초"/>
      <sheetName val="여과지동"/>
      <sheetName val="기초자료"/>
      <sheetName val="에너지동"/>
      <sheetName val="중기목록표"/>
      <sheetName val="계화총괄"/>
      <sheetName val="계화배수(3대)"/>
      <sheetName val="자금신청서"/>
      <sheetName val="배수공"/>
      <sheetName val="간지"/>
      <sheetName val="연결관암거"/>
      <sheetName val="깨기"/>
      <sheetName val="건설기계_목록"/>
      <sheetName val="전체변경예정공정표_2012.07.30"/>
      <sheetName val="Sheet13"/>
      <sheetName val="Sheet14"/>
      <sheetName val="GEN"/>
      <sheetName val="인부노임"/>
      <sheetName val="설계예시"/>
      <sheetName val="평가데이터"/>
      <sheetName val="이토변실(A3-LINE)"/>
      <sheetName val="내역서(교량)전체"/>
      <sheetName val="기계경비일람"/>
      <sheetName val="ASP 일반구간_250A"/>
      <sheetName val="횡배날개"/>
      <sheetName val="제직재"/>
      <sheetName val="제-노임"/>
      <sheetName val="3련 BOX"/>
      <sheetName val="단가산출"/>
      <sheetName val="관급총괄"/>
      <sheetName val="칠산대교 중앙부"/>
      <sheetName val="칠산대교 시종점부"/>
      <sheetName val="일반수량"/>
      <sheetName val="금융비용"/>
      <sheetName val="수량산출서"/>
      <sheetName val="BOX"/>
      <sheetName val="전기일위대가"/>
      <sheetName val="당초내역서"/>
      <sheetName val="직공시공계획서"/>
      <sheetName val="N賃率-職"/>
      <sheetName val="P.M 별"/>
      <sheetName val="토적계산"/>
      <sheetName val="연습"/>
      <sheetName val="1을"/>
      <sheetName val="개요"/>
      <sheetName val="을"/>
      <sheetName val="신표지1"/>
      <sheetName val="낙찰표"/>
      <sheetName val="자재(설치)"/>
      <sheetName val="지장물조서"/>
      <sheetName val="찍기"/>
      <sheetName val="기계경비적용기준"/>
      <sheetName val="총수량 (기성)"/>
      <sheetName val="4-1.노무비(직영)"/>
      <sheetName val="2_단면가정_"/>
      <sheetName val="총_괄_표"/>
      <sheetName val="토공_갑지"/>
      <sheetName val="공사비증감(P4)_"/>
      <sheetName val="본선_토공_분배표"/>
      <sheetName val="단면_(2)"/>
      <sheetName val="하도내역_(철콘)"/>
      <sheetName val="우수"/>
      <sheetName val="운반"/>
      <sheetName val="관급자재대"/>
      <sheetName val="내역-가"/>
      <sheetName val="1단계"/>
      <sheetName val="집계표(OPTION)"/>
      <sheetName val="T.T.P 단위수량"/>
      <sheetName val="L형집계"/>
      <sheetName val="IW-LIST"/>
      <sheetName val="A-4"/>
      <sheetName val="전력구구조물산근"/>
      <sheetName val="DHEQSUPT"/>
      <sheetName val="F301_303"/>
      <sheetName val="plan&amp;section_of_foundation"/>
      <sheetName val="design_load"/>
      <sheetName val="working_load_at_the_btm_ft_"/>
      <sheetName val="stability_check"/>
      <sheetName val="design_criteria"/>
      <sheetName val="CAL(1)_"/>
      <sheetName val="Bend_fact_"/>
      <sheetName val="STAFF_ANALYSIS"/>
      <sheetName val="Sheet1_(2)"/>
      <sheetName val="BQMPALOC"/>
      <sheetName val="Cash2"/>
      <sheetName val="Z"/>
      <sheetName val="실행대비"/>
      <sheetName val="건축물터파기"/>
      <sheetName val="단가대비표"/>
      <sheetName val="일위7"/>
      <sheetName val="일위6"/>
      <sheetName val="일위5"/>
      <sheetName val="노무단가비교표"/>
      <sheetName val="일위1"/>
      <sheetName val="일위2"/>
      <sheetName val="일위3"/>
      <sheetName val="일위4"/>
      <sheetName val="일위8"/>
      <sheetName val="일위9"/>
      <sheetName val="철거산출근거"/>
      <sheetName val="목록"/>
      <sheetName val="자재단가표"/>
      <sheetName val="조합일"/>
      <sheetName val="철거일"/>
      <sheetName val="일위대가(1)"/>
      <sheetName val="6공구(당초)"/>
      <sheetName val="직노"/>
      <sheetName val="조건표"/>
      <sheetName val="동원(3)"/>
      <sheetName val="9GNG운반"/>
      <sheetName val="주요자재집계"/>
      <sheetName val="외자배분"/>
      <sheetName val="외자내역"/>
      <sheetName val="STEEL BOX 단면설계(SEC.8)"/>
      <sheetName val="단위자갈수량1"/>
      <sheetName val="수량"/>
      <sheetName val="시멘트 및 골재량 (슬래브)"/>
      <sheetName val="시멘트 및 골재량 (거더)"/>
      <sheetName val="단위수량산출"/>
      <sheetName val="토공정보"/>
      <sheetName val="6PILE  _돌_x005f_x001c__"/>
      <sheetName val="견적서세부내용"/>
      <sheetName val="견적내용입력"/>
      <sheetName val="_x0018__x0000_℀"/>
      <sheetName val="6PILE_______G_6_______H_10____2"/>
      <sheetName val="품"/>
      <sheetName val="교차구"/>
      <sheetName val="토목검측서"/>
      <sheetName val="2.하중산정"/>
      <sheetName val="단면가정"/>
      <sheetName val="일위대가표"/>
      <sheetName val="노임"/>
      <sheetName val="건축내역"/>
      <sheetName val="loading"/>
      <sheetName val="설계내역서"/>
      <sheetName val="설계내역(2001)"/>
      <sheetName val="현황"/>
      <sheetName val="부표총괄"/>
      <sheetName val="1.설계기준"/>
      <sheetName val="철집"/>
      <sheetName val="6월인원"/>
      <sheetName val="부대토공"/>
      <sheetName val="차선위치조서"/>
      <sheetName val="용산1(해보)"/>
      <sheetName val="모델링"/>
      <sheetName val="하중계산"/>
      <sheetName val="가시설(TYPE-A)"/>
      <sheetName val="1호맨홀가감수량"/>
      <sheetName val="1-1평균터파기고(1)"/>
      <sheetName val="1호맨홀수량산출"/>
      <sheetName val="추진공"/>
      <sheetName val="EP0618"/>
      <sheetName val="포장총괄집계표"/>
      <sheetName val="품의"/>
      <sheetName val="이형관격점별수량산출(2)"/>
      <sheetName val="총괄표"/>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흥양2교토공집계표"/>
      <sheetName val="JUCKEYK"/>
      <sheetName val="표지"/>
      <sheetName val="입찰내역 발주처 양식"/>
      <sheetName val="단가비교"/>
      <sheetName val="트랜치 집수정 연결관-연장산출서"/>
      <sheetName val="배수장토목공사비"/>
      <sheetName val="마산방향"/>
      <sheetName val="TYPE-A"/>
      <sheetName val="CODE"/>
      <sheetName val="MOTOR"/>
      <sheetName val="날개벽수량표"/>
      <sheetName val="6PILE__(돌출)1"/>
      <sheetName val="토공_갑지1"/>
      <sheetName val="총_괄_표1"/>
      <sheetName val="1062-X방향_"/>
      <sheetName val="3_공통공사대비"/>
      <sheetName val="제출내역_(2)"/>
      <sheetName val="1_설계조건"/>
      <sheetName val="8_PILE__(돌출)"/>
      <sheetName val="1__설계조건_2_단면가정_3__하중계산"/>
      <sheetName val="DATA_입력란"/>
      <sheetName val="BOX_본체"/>
      <sheetName val="구체"/>
      <sheetName val="좌측날개벽"/>
      <sheetName val="우측날개벽"/>
      <sheetName val="tggwan(mac)"/>
      <sheetName val="표준단면수량(출력안함)"/>
      <sheetName val="옹벽집계표"/>
      <sheetName val="증감내역"/>
      <sheetName val="단가조사표"/>
      <sheetName val="중기"/>
      <sheetName val="격점관로집계"/>
      <sheetName val="6PILE_옹_____G_6_옹_____H_10____2"/>
      <sheetName val="단면검토"/>
      <sheetName val="포설list원본"/>
      <sheetName val="3절_CheckList_구분"/>
      <sheetName val="일위대가(가설)"/>
      <sheetName val="일위대가-1"/>
      <sheetName val="횡배수관"/>
      <sheetName val="부대내역"/>
      <sheetName val="하천하류 철근수량 집계표"/>
      <sheetName val="횡배위치"/>
      <sheetName val="총괄내역"/>
      <sheetName val="선급금신청서"/>
      <sheetName val="특2맨홀(차도)(T-A)"/>
      <sheetName val="특2맨홀(보도)(T-A)"/>
      <sheetName val="맨홀이음부 몰탈수량 집계표"/>
      <sheetName val="중기목록"/>
      <sheetName val="운반단가"/>
      <sheetName val="구조물철거개소별명세"/>
      <sheetName val="입력시트"/>
      <sheetName val="이토변실"/>
      <sheetName val="지장물현황"/>
      <sheetName val="분묘 총 현황"/>
      <sheetName val="지하매설물조서"/>
      <sheetName val="지장물도면"/>
      <sheetName val="자재 집계표"/>
      <sheetName val="우수관로단위수량(300)"/>
      <sheetName val="기존-내역"/>
      <sheetName val="일반공사"/>
      <sheetName val="저"/>
      <sheetName val="REINF."/>
      <sheetName val="_x0018_"/>
      <sheetName val="시중노임"/>
      <sheetName val="우수맨홀공제단위수량"/>
      <sheetName val="1련박스"/>
      <sheetName val="광주전남"/>
      <sheetName val="공틀공사"/>
      <sheetName val="배명(단가)"/>
      <sheetName val="경산"/>
      <sheetName val="공사명입력"/>
      <sheetName val="참고자료"/>
      <sheetName val="데이타"/>
      <sheetName val="계수시트"/>
      <sheetName val="우수공"/>
      <sheetName val="직원인원"/>
      <sheetName val="배수관토공산출"/>
      <sheetName val="Sheet6"/>
      <sheetName val="토공산출(시)"/>
      <sheetName val="토공산출(포)"/>
      <sheetName val="MATERIAL"/>
      <sheetName val="상반기손익차2총괄"/>
      <sheetName val="정공공사"/>
      <sheetName val="소방현물"/>
      <sheetName val="영동(D)"/>
      <sheetName val="단가산출2"/>
      <sheetName val="중기사용료산출근거"/>
      <sheetName val="A LINE"/>
      <sheetName val="C.배수관공"/>
      <sheetName val="출입구총집계"/>
      <sheetName val="단위가격"/>
      <sheetName val="교대(A1)"/>
      <sheetName val="수자재단위당"/>
      <sheetName val="업체선정"/>
      <sheetName val="토공사"/>
      <sheetName val="대목"/>
      <sheetName val="주형"/>
      <sheetName val="INPUTDATA"/>
      <sheetName val="A1-DATA"/>
      <sheetName val="단면"/>
      <sheetName val="옹벽식측구단위"/>
      <sheetName val="Finansal tamamlanma Eğrisi"/>
      <sheetName val="TESİSAT"/>
      <sheetName val="Finansal_tamamlanma_Eğrisi"/>
      <sheetName val="공종별내역서"/>
      <sheetName val="임목폐기물집계"/>
      <sheetName val="Eq. Mobilization"/>
      <sheetName val="하수급견적대비"/>
      <sheetName val="총집계"/>
      <sheetName val="원가(조경)"/>
      <sheetName val="원가(토목)"/>
      <sheetName val="01. 지사동"/>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Summary "/>
      <sheetName val="Thiet bi"/>
      <sheetName val="DM.ChiPhi"/>
      <sheetName val="MAIN GATE HOUSE"/>
      <sheetName val="escon"/>
      <sheetName val="보험료산출"/>
      <sheetName val="산출내역(4월)"/>
      <sheetName val="산출내역(5월) (2)"/>
      <sheetName val="각형맨홀"/>
      <sheetName val="요율"/>
      <sheetName val="전체철근집계"/>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타견적(을)"/>
      <sheetName val="집수정(600-700)"/>
      <sheetName val="공사개요"/>
      <sheetName val="연결임시"/>
      <sheetName val="맨홀되메우기"/>
      <sheetName val="도급견적가"/>
      <sheetName val="setup"/>
      <sheetName val="견적"/>
      <sheetName val="GAEYO"/>
      <sheetName val="사리부설"/>
      <sheetName val="과속방지턱"/>
      <sheetName val="흄관기초"/>
      <sheetName val="자재집계"/>
      <sheetName val="98지급계획"/>
      <sheetName val="264"/>
      <sheetName val="6MONTHS"/>
      <sheetName val="단위수량(출력X)"/>
      <sheetName val="95MAKER"/>
      <sheetName val="재료율"/>
      <sheetName val="일위대가(여기까지)"/>
      <sheetName val="6PILE___돌출_1"/>
      <sheetName val="3BL공동구_수량1"/>
      <sheetName val="하도내역_(철콘)1"/>
      <sheetName val="본선_토공_분배표1"/>
      <sheetName val="2_단면가정_1"/>
      <sheetName val="단면_(2)1"/>
      <sheetName val="간_지1"/>
      <sheetName val="공사비증감(P4)_1"/>
      <sheetName val="Part_AB"/>
      <sheetName val="Part_I"/>
      <sheetName val="Part_M"/>
      <sheetName val="할증_"/>
      <sheetName val="6PILE+옹벽집계!$G$6+옹벽집계!$H$10__(돌출"/>
      <sheetName val="돌담교_상부수량"/>
      <sheetName val="S_중기사용료"/>
      <sheetName val="6PILE___돌_"/>
      <sheetName val="01_견적내역서"/>
      <sheetName val="1_수인터널"/>
      <sheetName val="3련_BOX"/>
      <sheetName val="I_설계조건"/>
      <sheetName val="01_인원현황_(계획)"/>
      <sheetName val="총수량_(기성)"/>
      <sheetName val="4-1_노무비(직영)"/>
      <sheetName val="을_2"/>
      <sheetName val="을_1"/>
      <sheetName val="2_교량(신설)"/>
      <sheetName val="입출재고현황_(2)"/>
      <sheetName val="1_토공"/>
      <sheetName val="제수변수량H2_15"/>
      <sheetName val="REINF_"/>
      <sheetName val="2_단면가정"/>
      <sheetName val="T_T_P_단위수량"/>
      <sheetName val="칠산대교_중앙부"/>
      <sheetName val="칠산대교_시종점부"/>
      <sheetName val="BOX(1_5X1_5)"/>
      <sheetName val="전선_및_전선관"/>
      <sheetName val="Sheet1_(2)1"/>
      <sheetName val="F301_3031"/>
      <sheetName val="plan&amp;section_of_foundation1"/>
      <sheetName val="design_load1"/>
      <sheetName val="working_load_at_the_btm_ft_1"/>
      <sheetName val="stability_check1"/>
      <sheetName val="design_criteria1"/>
      <sheetName val="CAL(1)_1"/>
      <sheetName val="Bend_fact_1"/>
      <sheetName val="STAFF_ANALYSIS1"/>
      <sheetName val="2_대외공문"/>
      <sheetName val="ASP_일반구간_250A"/>
      <sheetName val="96보완계획7_12"/>
      <sheetName val="전체변경예정공정표_2012_07_30"/>
      <sheetName val="토공_total"/>
      <sheetName val="화재_탐지_설비"/>
      <sheetName val="6PILE_(돌출)"/>
      <sheetName val="외주현황_wq1"/>
      <sheetName val="P_M_별"/>
      <sheetName val="날개수량1.5"/>
      <sheetName val="관로연장산출"/>
      <sheetName val="보고서"/>
      <sheetName val="연결원본-절대지우지말것"/>
      <sheetName val="0"/>
      <sheetName val="6PILE__(돌출)2"/>
      <sheetName val="토공_갑지2"/>
      <sheetName val="총_괄_표2"/>
      <sheetName val="1062-X방향_1"/>
      <sheetName val="3_공통공사대비1"/>
      <sheetName val="제출내역_(2)1"/>
      <sheetName val="1_설계조건1"/>
      <sheetName val="8_PILE__(돌출)1"/>
      <sheetName val="1__설계조건_2_단면가정_3__하중계산1"/>
      <sheetName val="DATA_입력란1"/>
      <sheetName val="BOX_본체1"/>
      <sheetName val="6PILE_과속방지턱집계표!$K$12_(돌출)1"/>
      <sheetName val="선적schedule_(2)1"/>
      <sheetName val="4_2유효폭의_계산1"/>
      <sheetName val="TOWER_10TON1"/>
      <sheetName val="TOWER_12TON1"/>
      <sheetName val="PAD_TR보호대기초1"/>
      <sheetName val="전차선로_물량표1"/>
      <sheetName val="3_하중산정4_지지력1"/>
      <sheetName val="Summary_"/>
      <sheetName val="Thiet_bi"/>
      <sheetName val="DM_ChiPhi"/>
      <sheetName val="MAIN_GATE_HOUSE"/>
      <sheetName val="dongia (2)"/>
      <sheetName val="負荷集計（断熱不燃）"/>
      <sheetName val="Div26 - Elect"/>
      <sheetName val="RAB AR&amp;STR"/>
      <sheetName val="electrical"/>
      <sheetName val="DANHPHAP"/>
      <sheetName val="MTP"/>
      <sheetName val=" FURNACE현설"/>
      <sheetName val="금융"/>
      <sheetName val="변경내역대비표(2)"/>
      <sheetName val="U형측구 표준단면도"/>
      <sheetName val="일위대가-2"/>
      <sheetName val="차선도색"/>
      <sheetName val="본실행경비"/>
      <sheetName val="99노임단가"/>
      <sheetName val="자판실행"/>
      <sheetName val="INPUT(덕도방향-시점)"/>
      <sheetName val="준검 내역서"/>
      <sheetName val="안정검토"/>
      <sheetName val="7.PILE  (돌출)"/>
      <sheetName val="작성"/>
      <sheetName val="danga"/>
      <sheetName val="ilch"/>
      <sheetName val="목창호"/>
      <sheetName val="깨؀"/>
      <sheetName val="깨٫"/>
      <sheetName val="breakdown"/>
      <sheetName val="main1"/>
      <sheetName val="RefG"/>
      <sheetName val="IRR sponsor"/>
      <sheetName val="laroux"/>
      <sheetName val="1.설계조건 "/>
      <sheetName val="2.단면1"/>
      <sheetName val="2.단면2"/>
      <sheetName val="3.토압계산"/>
      <sheetName val="4.하중계산"/>
      <sheetName val="5.안정검토"/>
      <sheetName val="5.안정검토 (2)"/>
      <sheetName val="6.벽체계산"/>
      <sheetName val="7.FOOTING 계산(직접기초)"/>
      <sheetName val="7.PILE "/>
      <sheetName val="FOOTING 계산(PILE기초)"/>
      <sheetName val="FOOTING계산(돌출)"/>
      <sheetName val="BM"/>
      <sheetName val="BALAN1"/>
      <sheetName val="(10) Other Costs5"/>
      <sheetName val="LAST UPDATE"/>
      <sheetName val="마감물량"/>
      <sheetName val="h-013211-2"/>
      <sheetName val="Bill summary of cost"/>
      <sheetName val="INTERIOR WALLS"/>
      <sheetName val="LLEGADA"/>
      <sheetName val="GAE8'97"/>
      <sheetName val="CFA"/>
      <sheetName val="Material Price"/>
      <sheetName val="2.223M_due to adj profit"/>
      <sheetName val="Land Dev't. Ph-1"/>
      <sheetName val="Benchmark"/>
      <sheetName val="GESTION FICHE"/>
      <sheetName val="TRADUCTION LISTES"/>
      <sheetName val="Table"/>
      <sheetName val="BQextra"/>
      <sheetName val="TOSHIBA-Structure"/>
      <sheetName val="8-31-98"/>
      <sheetName val="worksheet inchican"/>
      <sheetName val="combined 9-30"/>
      <sheetName val="투입"/>
      <sheetName val="방배2E"/>
      <sheetName val="Open"/>
      <sheetName val="tifico"/>
      <sheetName val="EQT-ESTN"/>
      <sheetName val="PTdam"/>
      <sheetName val="Y_WORK"/>
      <sheetName val="wall"/>
      <sheetName val="현장관리비 산출내역"/>
      <sheetName val="1회기성을"/>
      <sheetName val="VS P-Q"/>
      <sheetName val="방송(체육관)"/>
      <sheetName val="기성집계"/>
      <sheetName val="일용노임단가"/>
      <sheetName val="NAI"/>
      <sheetName val="Contents"/>
      <sheetName val="Form.A"/>
      <sheetName val="Electrical(ISBL)"/>
      <sheetName val="Form.C"/>
      <sheetName val="Form.D"/>
      <sheetName val="Form.E"/>
      <sheetName val="Form.F"/>
      <sheetName val="Form.G"/>
      <sheetName val="MANP"/>
      <sheetName val="SYSTEM 945 Air&amp;Nitrogen"/>
      <sheetName val="백분율"/>
      <sheetName val="미생물배양기 기초"/>
      <sheetName val="6PILE_______G_6_______H_10____3"/>
      <sheetName val="datasheet"/>
      <sheetName val="STEEL_BOX_단면설계(SEC_8)"/>
      <sheetName val="01__지사동"/>
      <sheetName val="하천하류_철근수량_집계표"/>
      <sheetName val="2_하중산정"/>
      <sheetName val="1_설계기준"/>
      <sheetName val="입찰내역_발주처_양식"/>
      <sheetName val="전계가"/>
      <sheetName val="가설대가"/>
      <sheetName val="토공대가"/>
      <sheetName val="구조대가"/>
      <sheetName val="포설대가1"/>
      <sheetName val="부대대가"/>
      <sheetName val="정산"/>
      <sheetName val="ACUNIT"/>
      <sheetName val="PM Demolition "/>
      <sheetName val="USGC"/>
      <sheetName val="Equip."/>
      <sheetName val="산1~6"/>
      <sheetName val="중기조종사 단위단가"/>
      <sheetName val="금액결정"/>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6PILE___돌_x005f_x001c__"/>
      <sheetName val="Master"/>
      <sheetName val="DGCT"/>
      <sheetName val="Ts"/>
      <sheetName val="TH"/>
      <sheetName val="Bia"/>
      <sheetName val="Vattu"/>
      <sheetName val="XL4Poppy"/>
      <sheetName val="database"/>
      <sheetName val="INFOR-ST"/>
      <sheetName val="6PILE  _돌_x005f_x005f_x005f_x001c__"/>
      <sheetName val="DG duoi"/>
      <sheetName val="TEN CONG TRINH"/>
      <sheetName val="Notes"/>
      <sheetName val="BANG TONG HOP (2)"/>
      <sheetName val="AUTOMATIC SELECT"/>
      <sheetName val="단면치수"/>
      <sheetName val="교사기준면적(초등)"/>
      <sheetName val="IMPEADENCE MAP 취수장"/>
      <sheetName val="철근단면적"/>
      <sheetName val="품셈총_x0000__x0000_"/>
      <sheetName val="분석"/>
      <sheetName val="본사인상전"/>
      <sheetName val="유리"/>
      <sheetName val="상부하중"/>
      <sheetName val="풍하중1"/>
      <sheetName val="음성방향"/>
      <sheetName val="목차"/>
      <sheetName val="간지1"/>
      <sheetName val="1.사유서"/>
      <sheetName val="부재별산출서"/>
      <sheetName val="우배수"/>
      <sheetName val="개발행위"/>
      <sheetName val="J直材4"/>
      <sheetName val="토공집계"/>
      <sheetName val="잡비계산"/>
      <sheetName val="1공구산출내역서"/>
      <sheetName val="HVAC"/>
      <sheetName val="Riesgos y Oportunidades"/>
      <sheetName val="수목데이타 "/>
      <sheetName val="이형관"/>
      <sheetName val="갈현동"/>
      <sheetName val="아파트 기성내역서"/>
      <sheetName val="공정"/>
      <sheetName val="dongia_(2)1"/>
      <sheetName val="Div26_-_Elect1"/>
      <sheetName val="RAB_AR&amp;STR1"/>
      <sheetName val="시멘트_및_골재량_(슬래브)"/>
      <sheetName val="시멘트_및_골재량_(거더)"/>
      <sheetName val="_x0018_?℀"/>
      <sheetName val="T13(P68~72,78)"/>
      <sheetName val="Cash Out Table"/>
      <sheetName val="Net Cash Table"/>
      <sheetName val="간접1"/>
      <sheetName val="98수문일위"/>
      <sheetName val="내부산출서"/>
      <sheetName val="세목전체"/>
      <sheetName val="Y-WOR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sheetData sheetId="945"/>
      <sheetData sheetId="946"/>
      <sheetData sheetId="947"/>
      <sheetData sheetId="948"/>
      <sheetData sheetId="949"/>
      <sheetData sheetId="950"/>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sheetData sheetId="1081"/>
      <sheetData sheetId="1082"/>
      <sheetData sheetId="1083"/>
      <sheetData sheetId="1084"/>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증감내역"/>
      <sheetName val="시멘트및골재수량"/>
      <sheetName val="수량집계표"/>
      <sheetName val="두부보강철근집계표"/>
      <sheetName val="Φ406.4mm(두부)"/>
      <sheetName val="Φ406.4mm(선단)"/>
      <sheetName val="Φ508mm(두부)"/>
      <sheetName val="Φ508mm(선단)"/>
      <sheetName val="6PILE  (돌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
      <sheetName val="분석"/>
      <sheetName val="입찰보고"/>
      <sheetName val="실행갑지"/>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INDEX"/>
      <sheetName val="6PILE  (돌출)"/>
      <sheetName val="2000년 공정표"/>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 val="자(3.0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년1월"/>
      <sheetName val="자동비보수"/>
      <sheetName val="98수문일위"/>
      <sheetName val="3지구단위"/>
      <sheetName val="8.PILE  (돌출)"/>
      <sheetName val="단가조사"/>
      <sheetName val="5지구단위"/>
      <sheetName val="맨홀수량"/>
      <sheetName val="노임단가"/>
      <sheetName val="토사(PE)"/>
      <sheetName val="부안일위"/>
      <sheetName val="교각1"/>
      <sheetName val="B부대공"/>
      <sheetName val="DAT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산출근거"/>
      <sheetName val="일위대가9803"/>
      <sheetName val="일반부표"/>
      <sheetName val="말뚝지지력산정"/>
      <sheetName val="N賃率-職"/>
      <sheetName val="SLAB&quot;1&quot;"/>
      <sheetName val="제직재"/>
      <sheetName val="설직재-1"/>
      <sheetName val="제-노임"/>
      <sheetName val="철근단면적"/>
      <sheetName val="식생블럭단위수량"/>
      <sheetName val="단면 (2)"/>
      <sheetName val="하도금액분계"/>
      <sheetName val="대로근거"/>
      <sheetName val="중로근거"/>
      <sheetName val="내역서 "/>
      <sheetName val="단가"/>
      <sheetName val="1.설계조건"/>
      <sheetName val="단위수량"/>
      <sheetName val="입찰안"/>
      <sheetName val="9GNG운반"/>
      <sheetName val="자료"/>
      <sheetName val="DATA"/>
      <sheetName val="데이타"/>
      <sheetName val="Front"/>
      <sheetName val="wall"/>
      <sheetName val="DATE"/>
      <sheetName val="8.PILE  (돌출)"/>
      <sheetName val="자재단가"/>
      <sheetName val="구조물철거타공정이월"/>
      <sheetName val="대전21토목내역서"/>
      <sheetName val="Sheet1"/>
      <sheetName val="TYPE-A"/>
      <sheetName val="견적990322"/>
      <sheetName val="단면가정"/>
      <sheetName val="날개벽수량표"/>
      <sheetName val="석축"/>
      <sheetName val="교각계산"/>
      <sheetName val="터파기및재료"/>
      <sheetName val="내역서"/>
      <sheetName val="금액내역서"/>
      <sheetName val="교각1"/>
      <sheetName val="기둥(원형)"/>
      <sheetName val="guard(mac)"/>
      <sheetName val="가도공"/>
      <sheetName val="방음벽기초(H=4m)"/>
      <sheetName val="#REF"/>
      <sheetName val="ABUT수량-A1"/>
      <sheetName val="danga"/>
      <sheetName val="ilch"/>
      <sheetName val="원형맨홀수량"/>
      <sheetName val="Y-WORK"/>
      <sheetName val="ITEM"/>
      <sheetName val="용산1(해보)"/>
      <sheetName val="일위대가(가설)"/>
      <sheetName val="노임단가"/>
      <sheetName val="몰탈재료산출"/>
      <sheetName val="분석"/>
      <sheetName val="수량산출"/>
      <sheetName val="Sheet2"/>
      <sheetName val="중기비"/>
      <sheetName val="합계금액"/>
      <sheetName val="총괄표"/>
      <sheetName val="대비"/>
      <sheetName val="철근량"/>
      <sheetName val="1"/>
      <sheetName val="안산기계장치"/>
      <sheetName val="sw1"/>
      <sheetName val="내역서_"/>
      <sheetName val="CODE"/>
      <sheetName val="코드표"/>
      <sheetName val="WVAL"/>
      <sheetName val="원형1호맨홀토공수량"/>
      <sheetName val="본체"/>
      <sheetName val="토목"/>
      <sheetName val="70%"/>
      <sheetName val="송라터널총괄"/>
      <sheetName val="INPUT(덕도방향-시점)"/>
      <sheetName val="주차구획선수량"/>
      <sheetName val="1.설계기준"/>
      <sheetName val="설계내역서"/>
      <sheetName val="기기리스트"/>
      <sheetName val="1,2,3,4,5단위수량"/>
      <sheetName val="COPING"/>
      <sheetName val="input"/>
      <sheetName val="hvac(제어동)"/>
      <sheetName val="일위대가표"/>
      <sheetName val="Macro(전선)"/>
      <sheetName val="hvac내역서(제어동)"/>
      <sheetName val="설계예산"/>
      <sheetName val="Macro1"/>
      <sheetName val="노임이"/>
      <sheetName val="전기"/>
      <sheetName val="업체별기성내역"/>
      <sheetName val="연령현황"/>
      <sheetName val="기계경비(시간당)"/>
      <sheetName val="램머"/>
      <sheetName val="참조"/>
      <sheetName val="W3단면"/>
      <sheetName val="6PILE  (돌출)"/>
      <sheetName val="3BL공동구 수량"/>
      <sheetName val="설계조건"/>
      <sheetName val="전체"/>
      <sheetName val="보온자재단가표"/>
      <sheetName val="우수공"/>
      <sheetName val="을"/>
      <sheetName val="가로등내역서"/>
      <sheetName val="내력서"/>
      <sheetName val="안정계산"/>
      <sheetName val="단면검토"/>
      <sheetName val="신규 수주분(사용자 정의)"/>
      <sheetName val="DATA2000"/>
      <sheetName val="역T형"/>
      <sheetName val="품셈TABLE"/>
      <sheetName val="식재인부"/>
      <sheetName val="3.하중산정4.지지력"/>
      <sheetName val="표지 (2)"/>
      <sheetName val="Sheet1 (2)"/>
      <sheetName val="관리,공감"/>
      <sheetName val="물량표S"/>
      <sheetName val="PAINT"/>
      <sheetName val="SUMMARY"/>
      <sheetName val="물량표"/>
      <sheetName val="물량표(신)"/>
      <sheetName val="전기일위대가"/>
      <sheetName val="내역표지"/>
      <sheetName val="플랜트 설치"/>
      <sheetName val="일위대가(계측기설치)"/>
      <sheetName val="99노임기준"/>
      <sheetName val="설명서 "/>
      <sheetName val="가중치"/>
      <sheetName val="찍기"/>
      <sheetName val="정부노임단가"/>
      <sheetName val="견적조건"/>
      <sheetName val="개략"/>
      <sheetName val="2호맨홀공제수량"/>
      <sheetName val="갑지(추정)"/>
      <sheetName val="신표지1"/>
      <sheetName val="plan&amp;section of foundation"/>
      <sheetName val="pile bearing capa &amp; arrenge"/>
      <sheetName val="design load"/>
      <sheetName val="working load at the btm ft."/>
      <sheetName val="stability check"/>
      <sheetName val="design criteria"/>
      <sheetName val="법면"/>
      <sheetName val="부대공"/>
      <sheetName val="구조물공"/>
      <sheetName val="중기일위대가"/>
      <sheetName val="포장공"/>
      <sheetName val="토공"/>
      <sheetName val="배수공1"/>
      <sheetName val="노임"/>
      <sheetName val="배수통관(좌)"/>
      <sheetName val="마산방향철근집계"/>
      <sheetName val="진주방향"/>
      <sheetName val="마산방향"/>
      <sheetName val="한강운반비"/>
      <sheetName val="DATA 입력란"/>
      <sheetName val="CPM챠트"/>
      <sheetName val="조작대(1연)"/>
      <sheetName val="산출내역서집계표"/>
      <sheetName val="총집계"/>
      <sheetName val="토공총괄집계"/>
      <sheetName val="Total"/>
      <sheetName val="지장물C"/>
      <sheetName val="수량BOQ"/>
      <sheetName val="계화배수"/>
      <sheetName val="H-pile(298x299)"/>
      <sheetName val="H-pile(250x250)"/>
      <sheetName val="BOX전기내역"/>
      <sheetName val="소운반"/>
      <sheetName val="하수급견적대비"/>
      <sheetName val="단가산출서1"/>
      <sheetName val="식재총괄"/>
      <sheetName val="좌측"/>
      <sheetName val="세목전체"/>
      <sheetName val="20관리비율"/>
      <sheetName val="WORK"/>
      <sheetName val="2.가정단면"/>
      <sheetName val="관경별우수관집계"/>
      <sheetName val="CON포장수량"/>
      <sheetName val="CONUNIT"/>
      <sheetName val="기둥(하중)"/>
      <sheetName val="개산공사비"/>
      <sheetName val="COMPARISON TABLE"/>
      <sheetName val="crude.SLAB RE-bar"/>
      <sheetName val="CRUDE RE-bar"/>
      <sheetName val="부대공Ⅱ"/>
      <sheetName val="기계내역"/>
      <sheetName val="BID"/>
      <sheetName val="1. 설계조건 2.단면가정 3. 하중계산"/>
      <sheetName val="공통가설"/>
      <sheetName val="식재일위대가"/>
      <sheetName val="유림골조"/>
      <sheetName val="토량1-1"/>
      <sheetName val="시설물기초"/>
      <sheetName val="spiral"/>
      <sheetName val="공구"/>
      <sheetName val="1.우편집중내역서"/>
      <sheetName val="신우"/>
      <sheetName val="현황산출서"/>
      <sheetName val="실행철강하도"/>
      <sheetName val="토목품셈"/>
      <sheetName val="음료실행"/>
      <sheetName val="98수문일위"/>
      <sheetName val="IMPEADENCE MAP 취수장"/>
      <sheetName val="데리네이타현황"/>
      <sheetName val="내역"/>
      <sheetName val="원형측구(B-type)"/>
      <sheetName val="견적서"/>
      <sheetName val="입찰보고"/>
      <sheetName val="절취및터파기"/>
      <sheetName val="견적대비"/>
      <sheetName val="단가조사서"/>
      <sheetName val="목차"/>
      <sheetName val="토적계산서"/>
      <sheetName val="슬래브"/>
      <sheetName val="내역및총괄"/>
      <sheetName val="토공총괄표"/>
      <sheetName val="덕전리"/>
      <sheetName val="통영LNG입찰현황"/>
      <sheetName val="2.입력sheet"/>
      <sheetName val="M1"/>
      <sheetName val="뚝토공"/>
      <sheetName val="직공비"/>
      <sheetName val="(3.품질관리 시험 총괄표)"/>
      <sheetName val="지급자재"/>
      <sheetName val="차액보증"/>
      <sheetName val="공사비예산서(토목분)"/>
      <sheetName val="토목주소"/>
      <sheetName val="프랜트면허"/>
      <sheetName val="별표 "/>
      <sheetName val="조명율표"/>
      <sheetName val="단가조사-2"/>
      <sheetName val="VE절감"/>
      <sheetName val="2000년1차"/>
      <sheetName val="토공(우물통,기타) "/>
      <sheetName val="대비표"/>
      <sheetName val="공량산출서"/>
      <sheetName val="교대(A1)"/>
      <sheetName val="총괄"/>
      <sheetName val="건축공사"/>
      <sheetName val="물가시세표"/>
      <sheetName val="1.2.1 마루높이결정"/>
      <sheetName val="표  지"/>
      <sheetName val="맨홀수량"/>
      <sheetName val="토사(PE)"/>
      <sheetName val="공내역"/>
      <sheetName val="설계개요"/>
      <sheetName val="금융비용"/>
      <sheetName val="인명부"/>
      <sheetName val="수입"/>
      <sheetName val="조경"/>
      <sheetName val="SILICATE"/>
      <sheetName val="TB-내역서"/>
      <sheetName val="업무"/>
      <sheetName val="부하"/>
      <sheetName val="APT"/>
      <sheetName val="맨홀토공수량"/>
      <sheetName val="용수량(생활용수)"/>
      <sheetName val="BOILING검토"/>
      <sheetName val="현장일반사항"/>
      <sheetName val="1TL종점(1)"/>
      <sheetName val="도로경계블럭연장조서"/>
      <sheetName val="부하계산서"/>
      <sheetName val="지구단위계획"/>
      <sheetName val="산근목록"/>
      <sheetName val="방음벽기초"/>
      <sheetName val="웅진교-S2"/>
      <sheetName val="상시"/>
      <sheetName val="Sheet3"/>
      <sheetName val="DIAPHRAGM"/>
      <sheetName val="2000용수잠관-수량집계"/>
      <sheetName val="총괄내역서"/>
      <sheetName val="물가자료"/>
      <sheetName val="기자재비"/>
      <sheetName val="시행후면적"/>
      <sheetName val="기초일위"/>
      <sheetName val="수목단가"/>
      <sheetName val="시설수량표"/>
      <sheetName val="시설일위"/>
      <sheetName val="식재수량표"/>
      <sheetName val="식재일위"/>
      <sheetName val="수량산출근거"/>
      <sheetName val="정렬"/>
      <sheetName val="※참고자료※"/>
      <sheetName val="원하도급내역서(당초)"/>
      <sheetName val="손익분석"/>
      <sheetName val="일위대가(건축)"/>
      <sheetName val="전력"/>
      <sheetName val="UEC영화관본공사내역"/>
      <sheetName val="대운산출"/>
      <sheetName val="세부내역"/>
      <sheetName val="소방현물"/>
      <sheetName val="갑지"/>
      <sheetName val="기안"/>
      <sheetName val="설계명세"/>
      <sheetName val="산근(PE,300)"/>
      <sheetName val="특2호부관하천산근"/>
      <sheetName val="특2호하천산근"/>
      <sheetName val="SLIDES"/>
      <sheetName val="수량집계표"/>
      <sheetName val="노무비계"/>
      <sheetName val="포장복구집계"/>
      <sheetName val="sheeet2"/>
      <sheetName val="단면 _2_"/>
      <sheetName val="옥룡잡비"/>
      <sheetName val="설계변경원가계산총괄표"/>
      <sheetName val="&lt;목록&gt;"/>
      <sheetName val="증감내역서"/>
      <sheetName val="7.PILE  (돌출)"/>
      <sheetName val="변경후-SHEET"/>
      <sheetName val="지주목시비량산출서"/>
      <sheetName val="단가조사"/>
      <sheetName val="일반공사"/>
      <sheetName val="COL"/>
      <sheetName val="간지9)"/>
      <sheetName val="코드"/>
      <sheetName val="차선도색현황"/>
      <sheetName val="개요"/>
      <sheetName val="간선계산"/>
      <sheetName val="공사현황"/>
      <sheetName val="BOX(1.5X1.5)"/>
      <sheetName val="U-TYPE(1)"/>
      <sheetName val="type-F"/>
      <sheetName val="전력구구조물산근"/>
      <sheetName val="주경기-오배수"/>
      <sheetName val="공사내역"/>
      <sheetName val="PAD TR보호대기초"/>
      <sheetName val="가로등기초"/>
      <sheetName val="도장수량(하1)"/>
      <sheetName val="주형"/>
      <sheetName val="옹벽"/>
      <sheetName val="거래처등록"/>
      <sheetName val="대림경상68억"/>
      <sheetName val="기초공"/>
      <sheetName val="예산대비"/>
      <sheetName val="관경"/>
      <sheetName val="Pier 3"/>
      <sheetName val="원가계산서"/>
      <sheetName val="배수공"/>
      <sheetName val="수정내역서"/>
      <sheetName val="예산작성기준(전기)"/>
      <sheetName val="TEL"/>
      <sheetName val="설계예산서"/>
      <sheetName val="날개벽(시점좌측)"/>
      <sheetName val="설계기준"/>
      <sheetName val="갑지1"/>
      <sheetName val="단가(반정1교-원주)"/>
      <sheetName val="Sheet10"/>
      <sheetName val="costing_CV"/>
      <sheetName val="ITB COST"/>
      <sheetName val="costing_ESDV"/>
      <sheetName val="costing_Misc"/>
      <sheetName val="costing_MOV"/>
      <sheetName val="costing_Press"/>
      <sheetName val="자압"/>
      <sheetName val="Baby일위대가"/>
      <sheetName val="1호맨홀토공"/>
      <sheetName val="CTEMCOST"/>
      <sheetName val="현장관리비"/>
      <sheetName val="Model"/>
      <sheetName val="CONSTRUCTION COMPONENT"/>
      <sheetName val="공사비산출내역"/>
      <sheetName val="일위대가1"/>
      <sheetName val="접속 SLAB,BRACKET 설계"/>
      <sheetName val="2000전체분"/>
      <sheetName val="기계시공"/>
      <sheetName val="실행대비"/>
      <sheetName val="우수관"/>
      <sheetName val="집계"/>
      <sheetName val="수량산출서 갑지"/>
      <sheetName val="종배수관(신)"/>
      <sheetName val="적용단위길이"/>
      <sheetName val="자료입력"/>
      <sheetName val="종배수관면벽신"/>
      <sheetName val="1062-X방향 "/>
      <sheetName val="보차도경계석"/>
      <sheetName val="포장물량집계"/>
      <sheetName val="별총"/>
      <sheetName val="기계경비일람"/>
      <sheetName val="BID9697"/>
      <sheetName val="단가(1)"/>
      <sheetName val="A-4"/>
      <sheetName val="토목내역"/>
      <sheetName val="시가지우회도로공내역서"/>
      <sheetName val="o현장경비"/>
      <sheetName val="은행"/>
      <sheetName val="Dike for 49T03 &amp; 49T04"/>
      <sheetName val="Dike for 49T02, 05~07, 19 (1)"/>
      <sheetName val=" 냉각수펌프"/>
      <sheetName val="Sheet5"/>
      <sheetName val="MOTOR"/>
      <sheetName val="PD-5(직선)"/>
      <sheetName val="전선 및 전선관"/>
      <sheetName val="6호기"/>
      <sheetName val="배수내역"/>
      <sheetName val="예상"/>
      <sheetName val="주식"/>
      <sheetName val="집계표(육상)"/>
      <sheetName val="조건표"/>
      <sheetName val="지급자재조서"/>
      <sheetName val="참조M"/>
      <sheetName val="0226"/>
      <sheetName val="woo(mac)"/>
      <sheetName val="수량집계"/>
      <sheetName val="횡배수관"/>
      <sheetName val="XL4Poppy"/>
      <sheetName val="소업1교"/>
      <sheetName val="ENE-CAL 1"/>
      <sheetName val="Sheet15"/>
      <sheetName val="하중"/>
      <sheetName val="ACUNIT"/>
      <sheetName val="-몰탈콘크리트"/>
      <sheetName val="상수도공-간지"/>
      <sheetName val="자재목록"/>
      <sheetName val="입력"/>
      <sheetName val="시선유도표지집계표"/>
      <sheetName val="1_설계조건"/>
      <sheetName val="plan&amp;section_of_foundation"/>
      <sheetName val="working_load_at_the_btm_ft_"/>
      <sheetName val="stability_check"/>
      <sheetName val="design_criteria"/>
      <sheetName val="design_load"/>
      <sheetName val="품의"/>
      <sheetName val="약품공급2"/>
      <sheetName val="2011.(4)"/>
      <sheetName val="재집"/>
      <sheetName val="직재"/>
      <sheetName val="주요자재집계표"/>
      <sheetName val="날개벽"/>
      <sheetName val="2002년12월"/>
      <sheetName val="통합"/>
      <sheetName val="맨홀평균높이"/>
      <sheetName val="결과조달"/>
      <sheetName val="상승요인분석"/>
      <sheetName val="계단"/>
      <sheetName val="유림총괄"/>
      <sheetName val="11.자재단가"/>
      <sheetName val="터널구조물산근"/>
      <sheetName val="WEON"/>
      <sheetName val="바닥판(1)"/>
      <sheetName val="설계기준 및 하중계산"/>
      <sheetName val="전차선로 물량표"/>
      <sheetName val="수로단위수량"/>
      <sheetName val="기계경비"/>
      <sheetName val="중기사용료산출근거"/>
      <sheetName val="단가 및 재료비"/>
      <sheetName val="포장직선구간"/>
      <sheetName val="원가입력"/>
      <sheetName val="인천제철"/>
      <sheetName val="재료"/>
      <sheetName val="대정2공구"/>
      <sheetName val="내역서(전기)"/>
      <sheetName val="공종별수량집계"/>
      <sheetName val="역T형(H=6.0) (2)"/>
      <sheetName val="중기집계"/>
      <sheetName val="단가산출"/>
      <sheetName val="2공구산출내역"/>
      <sheetName val="각사별공사비분개 "/>
      <sheetName val="단가일람"/>
      <sheetName val="단위량당중기"/>
      <sheetName val="P3"/>
      <sheetName val="슬래브(유곡)"/>
      <sheetName val="입력시트"/>
      <sheetName val="계산서(곡선부)"/>
      <sheetName val="-치수표(곡선부)"/>
      <sheetName val="설정"/>
      <sheetName val="품셈총괄표"/>
      <sheetName val="FOOTING단면력"/>
      <sheetName val="GAEYO"/>
      <sheetName val="SUMDO"/>
      <sheetName val="ENDDO"/>
      <sheetName val="PLDB"/>
      <sheetName val="AAA"/>
      <sheetName val="M-HOUR"/>
      <sheetName val="공기"/>
      <sheetName val="00000"/>
      <sheetName val="추정공사비_산출내역1.xlsx"/>
      <sheetName val="수목표준대가"/>
      <sheetName val="노임단가기준"/>
      <sheetName val="관로토공"/>
      <sheetName val="명세서"/>
      <sheetName val="내역서_1"/>
      <sheetName val="6PILE__(돌출)"/>
      <sheetName val="플랜트_설치"/>
      <sheetName val="설명서_"/>
      <sheetName val="8_PILE__(돌출)"/>
      <sheetName val="1_설계기준"/>
      <sheetName val="3BL공동구_수량"/>
      <sheetName val="단면_(2)"/>
      <sheetName val="crude_SLAB_RE-bar"/>
      <sheetName val="CRUDE_RE-bar"/>
      <sheetName val="신규_수주분(사용자_정의)"/>
      <sheetName val="BOX(1_5X1_5)"/>
      <sheetName val="pile_bearing_capa_&amp;_arrenge"/>
      <sheetName val="DATA_입력란"/>
      <sheetName val="2_입력sheet"/>
      <sheetName val="(3_품질관리_시험_총괄표)"/>
      <sheetName val="별표_"/>
      <sheetName val="2_가정단면"/>
      <sheetName val="토공(우물통,기타)_"/>
      <sheetName val="7_PILE__(돌출)"/>
      <sheetName val="COMPARISON_TABLE"/>
      <sheetName val="버스운행안내"/>
      <sheetName val="근태계획서"/>
      <sheetName val="경산"/>
      <sheetName val="(A)내역서"/>
      <sheetName val="맨홀수량산출"/>
      <sheetName val="산근"/>
      <sheetName val="기둥"/>
      <sheetName val="저판(버림100)"/>
      <sheetName val="ASP"/>
      <sheetName val="DESCRIPTION"/>
      <sheetName val="내역(전체)"/>
      <sheetName val="가정급수관"/>
      <sheetName val="M_DB"/>
      <sheetName val="TYPE"/>
      <sheetName val="costing_FE"/>
      <sheetName val="inter"/>
      <sheetName val="공종집계"/>
      <sheetName val="3CHBDC"/>
      <sheetName val="사급자재"/>
      <sheetName val="CAT_5"/>
      <sheetName val="간접비내역-1"/>
      <sheetName val="실행"/>
      <sheetName val="예산내역서"/>
      <sheetName val="국공유지및사유지"/>
      <sheetName val="평균터파기"/>
      <sheetName val="준검 내역서"/>
      <sheetName val="BOX-1515"/>
      <sheetName val="BOX-1510"/>
      <sheetName val="Sheet6"/>
      <sheetName val="북방3터널"/>
      <sheetName val="전계가"/>
      <sheetName val="공통부대비"/>
      <sheetName val="기본DATA"/>
      <sheetName val="수지예산"/>
      <sheetName val="예정(3)"/>
      <sheetName val="화단 철거"/>
      <sheetName val="2000년하반기"/>
      <sheetName val="결재갑지"/>
      <sheetName val="점수계산1-2"/>
      <sheetName val="측구공"/>
      <sheetName val="배수철근"/>
      <sheetName val="Sheet16"/>
      <sheetName val="Sheet14"/>
      <sheetName val="Sheet13"/>
      <sheetName val="최적단면"/>
      <sheetName val="1호-아(오)0.4"/>
      <sheetName val="EQ"/>
      <sheetName val="우수"/>
      <sheetName val="EP0618"/>
      <sheetName val="단면치수"/>
      <sheetName val="물가시세"/>
      <sheetName val="빌딩 안내"/>
      <sheetName val="음봉방향"/>
      <sheetName val="공정별 수량산출서"/>
      <sheetName val="일반시방서"/>
      <sheetName val="일위대가(조경)"/>
      <sheetName val="공사원가계산서"/>
      <sheetName val="자재 및 폐기물견적(2008)"/>
      <sheetName val="건축내역"/>
      <sheetName val="1_우편집중내역서"/>
      <sheetName val="Sheet1_(2)"/>
      <sheetName val="3_하중산정4_지지력"/>
      <sheetName val="표__지"/>
      <sheetName val="표지_(2)"/>
      <sheetName val="CABLE SIZE-3"/>
      <sheetName val="대치판정"/>
      <sheetName val="인건비"/>
      <sheetName val="중동공구"/>
      <sheetName val="입력값"/>
      <sheetName val="소비자가"/>
      <sheetName val="기초(중마오수)"/>
      <sheetName val="BOQ"/>
      <sheetName val="옥내아파트(전기)"/>
      <sheetName val="COPING-1"/>
      <sheetName val="역T형교대-2수량"/>
      <sheetName val="변화치수"/>
      <sheetName val="Macro(차단기)"/>
      <sheetName val="터널조도"/>
      <sheetName val="도급예산내역서봉투"/>
      <sheetName val="도급예산내역서총괄표"/>
      <sheetName val="분전함신설"/>
      <sheetName val="설계산출표지"/>
      <sheetName val="을부담운반비"/>
      <sheetName val="운반비산출"/>
      <sheetName val="접지1종"/>
      <sheetName val="공사내역서(을)실행"/>
      <sheetName val="접속도로"/>
      <sheetName val="견적대비 견적서"/>
      <sheetName val="재료비"/>
      <sheetName val="약품설비"/>
      <sheetName val="주beam"/>
      <sheetName val="총수량집계표"/>
      <sheetName val="cable data1"/>
      <sheetName val="항목"/>
      <sheetName val="DNW"/>
      <sheetName val="J直材4"/>
      <sheetName val="부속동"/>
      <sheetName val="밸브설치"/>
      <sheetName val="2.2 S-Curve"/>
      <sheetName val="일위대가목차"/>
      <sheetName val="BSD (2)"/>
      <sheetName val="간접비계산"/>
      <sheetName val="자재 집계표"/>
      <sheetName val="1-1"/>
      <sheetName val="2. 공원조도"/>
      <sheetName val="N10(미지급) "/>
      <sheetName val="(평균)"/>
      <sheetName val="AC포장수량"/>
      <sheetName val="청천내"/>
      <sheetName val="단면A-A(TR)"/>
      <sheetName val="wk prgs"/>
      <sheetName val="Berm"/>
      <sheetName val="공사비증감"/>
      <sheetName val="구조물공위치조서"/>
      <sheetName val="영동(D)"/>
      <sheetName val="단가대비표"/>
      <sheetName val="예가표"/>
      <sheetName val="건축집계"/>
      <sheetName val="수량"/>
      <sheetName val="아스콘단위"/>
      <sheetName val="배수개거"/>
      <sheetName val="변실"/>
      <sheetName val="이음부"/>
      <sheetName val="종단계산"/>
      <sheetName val="TYPE1"/>
      <sheetName val="공사비집계"/>
      <sheetName val="주소록2000(전화번호부)"/>
      <sheetName val="범례표"/>
      <sheetName val="일위대가_호표"/>
      <sheetName val="일위대가_호표 (계약)"/>
      <sheetName val="개방1"/>
      <sheetName val="특수선일위대가"/>
      <sheetName val="tggwan(mac)"/>
      <sheetName val="단지조성공(가포)"/>
      <sheetName val="장비사양"/>
      <sheetName val="빙장비사양"/>
      <sheetName val="Tables"/>
      <sheetName val="세부내역서"/>
      <sheetName val="대우단가(풍산)"/>
      <sheetName val="SG"/>
      <sheetName val="LKVL-CK-HT-GD1"/>
      <sheetName val="TONGKE-HT"/>
      <sheetName val="CTG"/>
      <sheetName val="대포2교접속"/>
      <sheetName val="천방교접속"/>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1단계"/>
      <sheetName val="테이블"/>
      <sheetName val="건축"/>
      <sheetName val="8.석축단위(H=1.5M)"/>
      <sheetName val="원가계산"/>
      <sheetName val="장비집계"/>
      <sheetName val="자재집계표"/>
      <sheetName val="구천"/>
      <sheetName val="평가데이터"/>
      <sheetName val="일위"/>
      <sheetName val="산출금액내역"/>
      <sheetName val="현장예산"/>
      <sheetName val="예총"/>
      <sheetName val="요율"/>
      <sheetName val="조경내역서"/>
      <sheetName val="안정검토"/>
      <sheetName val="단면설계"/>
      <sheetName val="공사기본내용입력"/>
      <sheetName val="동원인원"/>
      <sheetName val="2공구하도급내역서"/>
      <sheetName val="3.공통공사대비"/>
      <sheetName val="TOTAL_BOQ"/>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견적"/>
      <sheetName val="수량3"/>
      <sheetName val="이토변실(A3-LINE)"/>
      <sheetName val="골재산출"/>
      <sheetName val="바닥판"/>
      <sheetName val="입력DATA"/>
      <sheetName val="흥양2교토공집계표"/>
      <sheetName val="6.단면검토"/>
      <sheetName val="포장재료집계표"/>
      <sheetName val="집수정"/>
      <sheetName val="2.단면가정 "/>
      <sheetName val="현장별계약현황('98.10.31)"/>
      <sheetName val="-배수구조물공토공"/>
      <sheetName val="횡배수관재료-"/>
      <sheetName val="계산서(직선부)"/>
      <sheetName val="수량명세서"/>
      <sheetName val="경비_원본"/>
      <sheetName val="종배수관"/>
      <sheetName val="전체내역서"/>
      <sheetName val="6공구(당초)"/>
      <sheetName val="배수관산출"/>
      <sheetName val="S.중기사용료"/>
      <sheetName val="97노임단가"/>
      <sheetName val="입력란"/>
      <sheetName val="위치조서"/>
      <sheetName val="차선도색수량집계"/>
      <sheetName val="BLOCK(1)"/>
      <sheetName val="Sheet4"/>
      <sheetName val="암거 제원표"/>
      <sheetName val="중간간지 (2)"/>
      <sheetName val="깨기"/>
      <sheetName val="설직재_1"/>
      <sheetName val="편입용지조서"/>
      <sheetName val="부대내역"/>
      <sheetName val="S0"/>
      <sheetName val="목표세부명세"/>
      <sheetName val="배수내역 (2)"/>
      <sheetName val="산출내역서"/>
      <sheetName val="pvc연결관"/>
      <sheetName val="단위중량"/>
      <sheetName val="Multi-dims"/>
      <sheetName val="일반수량총괄집계"/>
      <sheetName val="하중계산"/>
      <sheetName val="기초자료"/>
      <sheetName val="CAL"/>
      <sheetName val="도"/>
      <sheetName val="단가산출총괄표"/>
      <sheetName val="상세"/>
      <sheetName val="직노"/>
      <sheetName val="6MONTHS"/>
      <sheetName val="기초단가"/>
      <sheetName val="중기손료"/>
      <sheetName val="설계명세서"/>
      <sheetName val="#3_일위대가목록"/>
      <sheetName val="차수공개요"/>
      <sheetName val="당초"/>
      <sheetName val="PIPING"/>
      <sheetName val="#2_일위대가목록"/>
      <sheetName val="중기"/>
      <sheetName val="DB"/>
      <sheetName val="Chiet tinh dz35"/>
      <sheetName val="가압장(토목)"/>
      <sheetName val="RFP002"/>
      <sheetName val="01"/>
      <sheetName val="Rooms"/>
      <sheetName val="TABLE DB"/>
      <sheetName val="쌍용 data base"/>
      <sheetName val="업무분장"/>
      <sheetName val="침하계"/>
      <sheetName val="DI-ESTI"/>
      <sheetName val="일위대가표(유단가)"/>
      <sheetName val="SORCE1"/>
      <sheetName val="6PILE__(돌출)1"/>
      <sheetName val="1_설계조건1"/>
      <sheetName val="2_2_S-Curve"/>
      <sheetName val="1_2_1_마루높이결정"/>
      <sheetName val="3BL공동구_수량1"/>
      <sheetName val="Pier_3"/>
      <sheetName val="돌담교_상부수량1"/>
      <sheetName val="8_석축단위(H=1_5M)"/>
      <sheetName val="준검_내역서"/>
      <sheetName val="3_공통공사대비"/>
      <sheetName val="방배동내역_(총괄)"/>
      <sheetName val="PAD_TR보호대기초"/>
      <sheetName val="Notes"/>
      <sheetName val="code HTT Thap"/>
      <sheetName val="FitOutConfCentre"/>
      <sheetName val="물류최종8월7"/>
      <sheetName val="gvl"/>
      <sheetName val="dongia (2)"/>
      <sheetName val="RAB AR&amp;STR"/>
      <sheetName val="Civil. Sub-Station 1"/>
      <sheetName val="Z"/>
      <sheetName val="escon"/>
      <sheetName val="BG"/>
      <sheetName val="실행내역서 "/>
      <sheetName val="Thuc thanh"/>
      <sheetName val="GIAVLIEU"/>
      <sheetName val="SAP"/>
      <sheetName val="Mall"/>
      <sheetName val="D&amp;W def."/>
      <sheetName val="4-Lane bridge"/>
      <sheetName val="정읍농소"/>
      <sheetName val="Contents"/>
      <sheetName val="계약ITEM"/>
      <sheetName val="chitimc"/>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FAB별"/>
      <sheetName val="264"/>
      <sheetName val="Quantity"/>
      <sheetName val="Coax Designer"/>
      <sheetName val="tong du toan"/>
      <sheetName val="DAF-2"/>
      <sheetName val="TOSHIBA-Structure"/>
      <sheetName val="MAIN GATE HOUSE"/>
      <sheetName val="수리결과"/>
      <sheetName val="Rebar"/>
      <sheetName val="Bảng mã VT"/>
      <sheetName val="dnc4"/>
      <sheetName val="경비"/>
      <sheetName val="D-철근총괄"/>
      <sheetName val="수문보고"/>
      <sheetName val="기초코드"/>
      <sheetName val="직접인건비"/>
      <sheetName val="성곽내역서"/>
      <sheetName val="제수"/>
      <sheetName val="간접경상비"/>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STRA2"/>
      <sheetName val="자재단가대비표"/>
      <sheetName val="철거산출근거"/>
      <sheetName val="사각맨홀"/>
      <sheetName val="마산월령동골조물량변경"/>
      <sheetName val="경영상태"/>
      <sheetName val="252K444"/>
      <sheetName val="Macro(전동기)"/>
      <sheetName val="汇总表"/>
      <sheetName val="7월천안현장 집계표"/>
      <sheetName val="장비.자재"/>
      <sheetName val="장비명세서"/>
      <sheetName val=" 노무집계"/>
      <sheetName val="일용노무비"/>
      <sheetName val="BOX"/>
      <sheetName val="3련 BOX"/>
      <sheetName val="PAINT (2)"/>
      <sheetName val="수량산출서"/>
      <sheetName val="공동구수량"/>
      <sheetName val="96정변2"/>
      <sheetName val="BOX수량"/>
      <sheetName val="공사개요"/>
      <sheetName val="설계예시"/>
      <sheetName val="입력자료"/>
      <sheetName val="내역서1999.8최종"/>
      <sheetName val="내역서 제출"/>
      <sheetName val="FILE1"/>
      <sheetName val="견적단가"/>
      <sheetName val="CON'C"/>
      <sheetName val="I一般比"/>
      <sheetName val="건축명"/>
      <sheetName val="기계명"/>
      <sheetName val="전기명"/>
      <sheetName val="토목명"/>
      <sheetName val="내역1"/>
      <sheetName val="단중표"/>
      <sheetName val="구체"/>
      <sheetName val="좌측날개벽"/>
      <sheetName val="우측날개벽"/>
      <sheetName val="setup"/>
      <sheetName val="12호기내역서(건축분)"/>
      <sheetName val="환경기계공정표 (3)"/>
      <sheetName val="시설물단가표"/>
      <sheetName val="노무비단가표"/>
      <sheetName val="기초자료입력"/>
      <sheetName val="파형강관집계"/>
      <sheetName val="설비"/>
      <sheetName val="품셈"/>
      <sheetName val="인부임"/>
      <sheetName val="원가+내역"/>
      <sheetName val="배관배선 단가조사"/>
      <sheetName val="일위대가집계"/>
      <sheetName val="선정요령"/>
      <sheetName val="본선차로수량집계표"/>
      <sheetName val="SANBAISU"/>
      <sheetName val="96보완계획7.12"/>
      <sheetName val="중기사용료"/>
      <sheetName val="2002하반기노임기준"/>
      <sheetName val="9.정착구 보강"/>
      <sheetName val="단가 (2)"/>
      <sheetName val="심사공종"/>
      <sheetName val="절대삭제금지"/>
      <sheetName val="시운전연료"/>
      <sheetName val="b_balju"/>
      <sheetName val="수량증감표"/>
      <sheetName val="터파기운반비산출"/>
      <sheetName val="산적토운반비산출"/>
      <sheetName val="적용단가"/>
      <sheetName val="비교1"/>
      <sheetName val="구의33고"/>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할증"/>
      <sheetName val="실행내역서"/>
      <sheetName val="확약서"/>
      <sheetName val="물가대비표"/>
      <sheetName val="Sheet2 (2)"/>
      <sheetName val="변경비교-을"/>
      <sheetName val="건축내역서 (경제상무실)"/>
      <sheetName val="수산(당)"/>
      <sheetName val="을지"/>
      <sheetName val="화설내"/>
      <sheetName val="본사공가현황"/>
      <sheetName val="토목검측서"/>
      <sheetName val="초기화면"/>
      <sheetName val="관급자재"/>
      <sheetName val="9811"/>
      <sheetName val="신호등일위대가"/>
      <sheetName val="흄관기초"/>
      <sheetName val="내역서단가산출용"/>
      <sheetName val="하조서"/>
      <sheetName val="현장경상비"/>
      <sheetName val="database"/>
      <sheetName val="15"/>
      <sheetName val="준공평가"/>
      <sheetName val="98NS-N"/>
      <sheetName val="200"/>
      <sheetName val="몰탈"/>
      <sheetName val="집수정(600-700)"/>
      <sheetName val="내역서01"/>
      <sheetName val="1.수인터널"/>
      <sheetName val="오수주요자재"/>
      <sheetName val="조건"/>
      <sheetName val="T13(P68~72,78)"/>
      <sheetName val="MAT"/>
      <sheetName val="연도별cash"/>
      <sheetName val="공통가설공사"/>
      <sheetName val="항목등록"/>
      <sheetName val="102역사"/>
      <sheetName val="신고조서"/>
      <sheetName val="공사비총괄표"/>
      <sheetName val="101동"/>
      <sheetName val="총괄내역"/>
      <sheetName val="97년 추정"/>
      <sheetName val="추가예산"/>
      <sheetName val="월말"/>
      <sheetName val="간접1"/>
      <sheetName val="직접공사비"/>
      <sheetName val="0506생활권구적"/>
      <sheetName val="공정코드"/>
      <sheetName val="우수내용"/>
      <sheetName val="내역_ver1.0"/>
      <sheetName val="기성내역"/>
      <sheetName val="99총공사내역서"/>
      <sheetName val="차수"/>
      <sheetName val="노무비"/>
      <sheetName val="단양 00 아파트-세부내역"/>
      <sheetName val="일위대가목록"/>
      <sheetName val="적용토목"/>
      <sheetName val="재료집계표"/>
      <sheetName val="신천3호용수로"/>
      <sheetName val="각종양식"/>
      <sheetName val="암거단위"/>
      <sheetName val="오동"/>
      <sheetName val="대조"/>
      <sheetName val="나한"/>
      <sheetName val="단가표"/>
      <sheetName val="RAMP 단면(R2)"/>
      <sheetName val="토목내역서 (도급단가)"/>
      <sheetName val="예산M11A"/>
      <sheetName val="목차 "/>
      <sheetName val="NYS"/>
      <sheetName val="도로경계단위"/>
      <sheetName val="4.2유효폭의 계산"/>
      <sheetName val="시중노임단가"/>
      <sheetName val="발주내역"/>
      <sheetName val="세골재  T2 변경 현황"/>
      <sheetName val="0.단가"/>
      <sheetName val="토공 total"/>
      <sheetName val="PSCbeam설계"/>
      <sheetName val="내역서중"/>
      <sheetName val="접지수량"/>
      <sheetName val="공사착공계"/>
      <sheetName val="EQT-ESTN"/>
      <sheetName val="실행내역"/>
      <sheetName val="양식3"/>
      <sheetName val="세부내역서(전기)"/>
      <sheetName val="CC16-내역서"/>
      <sheetName val="이토변실"/>
      <sheetName val="단위단가"/>
      <sheetName val="건축공사실행"/>
      <sheetName val="식재가격"/>
      <sheetName val="일위목록"/>
      <sheetName val="조명일위"/>
      <sheetName val="기본1"/>
      <sheetName val="수정일위대가"/>
      <sheetName val="MAIN_TABLE"/>
      <sheetName val="자재단가비교표"/>
      <sheetName val="4. 주형설계"/>
      <sheetName val="1,2공구원가계산서"/>
      <sheetName val="1공구산출내역서"/>
      <sheetName val="수량집"/>
      <sheetName val="골조"/>
      <sheetName val="2.단면가정"/>
      <sheetName val="수우미양가(Vlookup)"/>
      <sheetName val="집계표(OPTION)"/>
      <sheetName val="지중자재단가"/>
      <sheetName val="계수시트"/>
      <sheetName val="입력변수"/>
      <sheetName val="개인"/>
      <sheetName val="인수공규격"/>
      <sheetName val="노무비 근거"/>
      <sheetName val="MAIN"/>
      <sheetName val="지장물_data"/>
      <sheetName val="ATM기초철가"/>
      <sheetName val="CIVIL4"/>
      <sheetName val=" 총괄표"/>
      <sheetName val="내역서적용수량"/>
      <sheetName val="수안보-MBR1"/>
      <sheetName val="도수로수량산출"/>
      <sheetName val="단가비교표_공통1"/>
      <sheetName val="제경비"/>
      <sheetName val="Customer Databas"/>
      <sheetName val="대부예산서"/>
      <sheetName val="표준차도부연장집계-ASP"/>
      <sheetName val="종배수관면벽구"/>
      <sheetName val="종배수관위치조서"/>
      <sheetName val="1련박스"/>
      <sheetName val="조경일람"/>
      <sheetName val="일위(수원)"/>
      <sheetName val="바닥판의 설계"/>
      <sheetName val="전체제잡비"/>
      <sheetName val="미드수량"/>
      <sheetName val="보도단위"/>
      <sheetName val="배수장토목공사비"/>
      <sheetName val="건축-물가변동"/>
      <sheetName val="우각부보강"/>
      <sheetName val="현금및현금등가물1"/>
      <sheetName val="지장물총괄표"/>
      <sheetName val="단위수량산출"/>
      <sheetName val="수로교총재료집계"/>
      <sheetName val="1.폐기물집계표"/>
      <sheetName val="암거공"/>
      <sheetName val="Bìa"/>
      <sheetName val="Bảng KLHT"/>
      <sheetName val="RC WORK"/>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PKKK"/>
      <sheetName val="Kính"/>
      <sheetName val="Bảng Phân Tích Chi Phí"/>
      <sheetName val="목록"/>
      <sheetName val="공문"/>
      <sheetName val="Sheet1_(2)1"/>
      <sheetName val="별표_1"/>
      <sheetName val="토공(우물통,기타)_1"/>
      <sheetName val="표__지1"/>
      <sheetName val="BOX(1_5X1_5)1"/>
      <sheetName val="전선_및_전선관"/>
      <sheetName val="단면__2_"/>
      <sheetName val="ENE-CAL_1"/>
      <sheetName val="ITB_COST"/>
      <sheetName val="_냉각수펌프"/>
      <sheetName val="2011_(4)"/>
      <sheetName val="설계기준_및_하중계산"/>
      <sheetName val="1062-X방향_"/>
      <sheetName val="11_자재단가"/>
      <sheetName val="역T형(H=6_0)_(2)"/>
      <sheetName val="각사별공사비분개_"/>
      <sheetName val="1__설계조건_2_단면가정_3__하중계산"/>
      <sheetName val="전차선로_물량표"/>
      <sheetName val="단가_및_재료비"/>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화산경계"/>
      <sheetName val="I.설계조건"/>
      <sheetName val="가감수량"/>
      <sheetName val="Project Brief"/>
      <sheetName val="AILC004"/>
      <sheetName val="4)유동표"/>
      <sheetName val="현황"/>
      <sheetName val="EQUIP-H"/>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배수공BOQ"/>
      <sheetName val="내역서(토목)"/>
      <sheetName val="N10(미지급)_"/>
      <sheetName val="N10(미지급)_1"/>
      <sheetName val="기준Data"/>
      <sheetName val="의왕F사"/>
      <sheetName val="가공사"/>
      <sheetName val="참조영역"/>
      <sheetName val="신구계정대사표"/>
      <sheetName val="CALCULATION"/>
      <sheetName val="static.cal"/>
      <sheetName val="Total Progress (2)"/>
      <sheetName val="공사계약현황"/>
      <sheetName val="설계"/>
      <sheetName val="1.일반수량산출근거"/>
      <sheetName val="농로수량집계"/>
      <sheetName val="농로토공집계"/>
      <sheetName val="계획집계"/>
      <sheetName val="부재치수입력"/>
      <sheetName val="입찰견적보고서"/>
      <sheetName val="DI_전처리 단가집(GP1 실적가)"/>
      <sheetName val="XXXXXX"/>
      <sheetName val="조도"/>
      <sheetName val="동력"/>
      <sheetName val="변압기"/>
      <sheetName val="발전기"/>
      <sheetName val="간선"/>
      <sheetName val="도체종-상수표"/>
      <sheetName val="Sheet8"/>
      <sheetName val="Sheet9"/>
      <sheetName val="Sheet11"/>
      <sheetName val="Sheet12"/>
      <sheetName val="전기자료"/>
      <sheetName val="DUT-BAT1"/>
      <sheetName val="GEN"/>
      <sheetName val="합천내역"/>
      <sheetName val="Currency Rate"/>
      <sheetName val="Cash Flow bulanan"/>
      <sheetName val="tifico"/>
      <sheetName val="Bao cao hao hut VT-TR"/>
      <sheetName val="97 사업추정(WEKI)"/>
      <sheetName val="대전노은1차_조적_집계표"/>
      <sheetName val="運転条件一覧"/>
      <sheetName val="125x125"/>
      <sheetName val="Du toan"/>
      <sheetName val="Items"/>
      <sheetName val="Detail"/>
      <sheetName val="¥ "/>
      <sheetName val="KLall"/>
      <sheetName val="DTTC CHI TIET"/>
      <sheetName val="SP10"/>
      <sheetName val="BechLab"/>
      <sheetName val="Rates"/>
      <sheetName val="당진1,2호기전선관설치및접지4차공사내역서-을지"/>
      <sheetName val="실행(ALT1)"/>
      <sheetName val="금액"/>
      <sheetName val="조직"/>
      <sheetName val="MTO REV.2(ARMOR)"/>
      <sheetName val="TEN CONG TRINH"/>
      <sheetName val="VXXXXXX"/>
      <sheetName val="파일의이용"/>
      <sheetName val="이름정의"/>
      <sheetName val="교대철근집계"/>
      <sheetName val="계양가시설"/>
      <sheetName val="일위단위"/>
      <sheetName val="고유코드_설계"/>
      <sheetName val="PROJECT BRIEF(EX.NEW)"/>
      <sheetName val="Site Expenses"/>
      <sheetName val="실행견적"/>
      <sheetName val="현장관리비참조"/>
      <sheetName val="다곡2교"/>
      <sheetName val="s"/>
      <sheetName val="용역비내역-진짜"/>
      <sheetName val="1000 DB구축 부표"/>
      <sheetName val="환율CHANGE"/>
      <sheetName val="EACT10"/>
      <sheetName val="현금흐름"/>
      <sheetName val="상 부"/>
      <sheetName val="9-1차이내역"/>
      <sheetName val="내역갑지"/>
      <sheetName val="D+W"/>
      <sheetName val="INFOR-ST"/>
      <sheetName val="kpxlc"/>
      <sheetName val="kpxld"/>
      <sheetName val="VTu"/>
      <sheetName val="D_MUC"/>
      <sheetName val="Unit price"/>
      <sheetName val="p"/>
      <sheetName val="Define finishing"/>
      <sheetName val="SEX"/>
      <sheetName val="BIDDING-SUM"/>
      <sheetName val="PTĐG"/>
      <sheetName val="RATE"/>
      <sheetName val="MA"/>
      <sheetName val="Tiến độ  Rev1 (phói hợp)"/>
      <sheetName val="Level 2"/>
      <sheetName val="VT190111"/>
      <sheetName val="TH-XL"/>
      <sheetName val="PNT-QUOT-#3"/>
      <sheetName val="Keothep"/>
      <sheetName val="Re-bar"/>
      <sheetName val="HS"/>
      <sheetName val="Cst Pkg-Eden"/>
      <sheetName val="Chi tiết cấu tạo giá (2)"/>
      <sheetName val="SUMMARY-HT Thô"/>
      <sheetName val="02.PHAT SINH TANG"/>
      <sheetName val="DT"/>
      <sheetName val="TONG HOP XIN GIA"/>
      <sheetName val="Bảng_mã_VT"/>
      <sheetName val="tong_du_toan"/>
      <sheetName val="Cover"/>
      <sheetName val="Sheet"/>
      <sheetName val="DANHMUC"/>
      <sheetName val="電気設備表"/>
      <sheetName val="1.R18 BF"/>
      <sheetName val="A"/>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dtct cong"/>
      <sheetName val="Buy vs. Lease Car"/>
      <sheetName val="BQ"/>
      <sheetName val="Costmaster"/>
      <sheetName val="Isolasi Luar Dalam"/>
      <sheetName val="Isolasi Luar"/>
      <sheetName val="8521"/>
      <sheetName val="Y_WORK"/>
      <sheetName val="CAUDIT"/>
      <sheetName val="판"/>
      <sheetName val="计算稿"/>
      <sheetName val="노동부"/>
      <sheetName val="구성비"/>
      <sheetName val="Financial impact"/>
      <sheetName val="Sch7a (토요일)"/>
      <sheetName val="단가산출서"/>
      <sheetName val="배수관접합및부설  "/>
      <sheetName val="본장"/>
      <sheetName val="예산서"/>
      <sheetName val="깨기수량집계"/>
      <sheetName val=""/>
      <sheetName val="내역서(우)"/>
      <sheetName val="건설성적"/>
      <sheetName val="콘크리트측구연장"/>
      <sheetName val="총괄설계내역서"/>
      <sheetName val="산거각호표"/>
      <sheetName val="Hydrant"/>
      <sheetName val="5지구단위"/>
      <sheetName val="백암비스타내역"/>
      <sheetName val="시설물"/>
      <sheetName val="식재출력용"/>
      <sheetName val="유지관리"/>
      <sheetName val="Cover (x)"/>
      <sheetName val="SORT"/>
      <sheetName val="Cor Apt"/>
      <sheetName val="DTCT"/>
      <sheetName val="2.1 受電設備棟"/>
      <sheetName val="2.2 受・防火水槽"/>
      <sheetName val="2.3 排水処理設備棟"/>
      <sheetName val="2.4 倉庫棟"/>
      <sheetName val="2.5 守衛棟"/>
      <sheetName val="daf-3(OK)"/>
      <sheetName val="daf-7(OK)"/>
      <sheetName val="Cash Flow"/>
      <sheetName val="Yield"/>
      <sheetName val="CPBTXM-THUONG"/>
      <sheetName val="Xunit (단위환산)"/>
      <sheetName val="고객사 관리 코드"/>
      <sheetName val="단"/>
      <sheetName val="연부97-1"/>
      <sheetName val="울산자동제어"/>
      <sheetName val="Xunit_(단위환산)"/>
      <sheetName val="고객사_관리_코드"/>
      <sheetName val="인상효1"/>
      <sheetName val="HE SO DIEU CHINH"/>
      <sheetName val="VCV-BE-TONG"/>
      <sheetName val="6PILE__(돌출)3"/>
      <sheetName val="내역서_3"/>
      <sheetName val="1_설계조건3"/>
      <sheetName val="2_2_S-Curve2"/>
      <sheetName val="RAB_AR&amp;STR1"/>
      <sheetName val="8_PILE__(돌출)2"/>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CHITIET_VL-NC-TT_-1p"/>
      <sheetName val="TONG_HOP_VL-NC_TT"/>
      <sheetName val="TH_XL"/>
      <sheetName val="CHITIET_VL-NC-TT-3p"/>
      <sheetName val="KPVC-BD_"/>
      <sheetName val="CHITIET_VL-NC"/>
      <sheetName val="B3A_-_TOWER_A"/>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Du_toan"/>
      <sheetName val="MTO_REV_2(ARMOR)"/>
      <sheetName val="TEN_CONG_TRINH"/>
      <sheetName val="환경기계공정표_(3)"/>
      <sheetName val="배관배선_단가조사"/>
      <sheetName val="9_정착구_보강"/>
      <sheetName val="단가_(2)"/>
      <sheetName val="96보완계획7_12"/>
      <sheetName val="배수공_시멘트_및_골재량_산출"/>
      <sheetName val="1차_내역서"/>
      <sheetName val="1_수인터널"/>
      <sheetName val="Sheet2_(2)"/>
      <sheetName val="건축내역서_(경제상무실)"/>
      <sheetName val="BSD_(2)"/>
      <sheetName val="내역서1999_8최종"/>
      <sheetName val="PROJECT_BRIEF(EX_NEW)"/>
      <sheetName val="Site_Expenses"/>
      <sheetName val="1000_DB구축_부표"/>
      <sheetName val="상_부"/>
      <sheetName val="Cash_Flow_bulanan"/>
      <sheetName val="Currency_Rate"/>
      <sheetName val="MU"/>
      <sheetName val="tra VL"/>
      <sheetName val="8.3해석단면 선정"/>
      <sheetName val="Ⅴ-2.공종별내역"/>
      <sheetName val="관보호공단위수량"/>
      <sheetName val="관경결정"/>
      <sheetName val="KLDT DIEN"/>
      <sheetName val="PTVT DIEN"/>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Lookups"/>
      <sheetName val="Add cost08"/>
      <sheetName val="SumBricks08"/>
      <sheetName val="SCOPE OF WORK"/>
      <sheetName val="Gia"/>
      <sheetName val="PH 5"/>
      <sheetName val="Dầm -4.7m"/>
      <sheetName val="Phu cap"/>
      <sheetName val="CE(E)"/>
      <sheetName val="CE(M)"/>
      <sheetName val="Project Data"/>
      <sheetName val="수정시산표"/>
      <sheetName val="FD"/>
      <sheetName val="GI"/>
      <sheetName val="EE (3)"/>
      <sheetName val="PAVEMENT"/>
      <sheetName val="TRAFFIC"/>
      <sheetName val="NOTE"/>
      <sheetName val="Cấu tạo giá"/>
      <sheetName val="KUNGDEVI"/>
      <sheetName val="마감사양"/>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TOWER 12TON"/>
      <sheetName val="JIB CRANE,HOIST"/>
      <sheetName val="TOWER 10TON"/>
      <sheetName val="재료집계(분수관)"/>
      <sheetName val="폐기물집계표"/>
      <sheetName val="삼홍테크"/>
      <sheetName val="2BOX본체"/>
      <sheetName val="Alat"/>
      <sheetName val="Analisa Gabungan"/>
      <sheetName val="bar"/>
      <sheetName val="table1"/>
      <sheetName val="SGC RATE"/>
      <sheetName val="KINH PHI TONG HOP"/>
      <sheetName val="Dinh muc CP KTCB khac"/>
      <sheetName val="TEN HANG MUC "/>
      <sheetName val="Cash2"/>
      <sheetName val="조은나오스빌"/>
      <sheetName val="INTRO.(X)"/>
      <sheetName val="표 지"/>
      <sheetName val="인사자료총집계"/>
      <sheetName val="대전(세창동)"/>
      <sheetName val="공사비 증감 내역서"/>
      <sheetName val="기본"/>
      <sheetName val="수주추정"/>
      <sheetName val="흙쌓기도수로설치현황"/>
      <sheetName val="시점교대"/>
      <sheetName val="소보"/>
      <sheetName val="포장면적집계"/>
      <sheetName val="수로BOX"/>
      <sheetName val="신규보류입력"/>
      <sheetName val="POL6차-PIPING"/>
      <sheetName val="b_balju_cho"/>
      <sheetName val="토공개요C"/>
      <sheetName val="정공공사"/>
      <sheetName val="안전장치"/>
      <sheetName val="예산명세서"/>
      <sheetName val="Macro2"/>
      <sheetName val="년도별노임표"/>
      <sheetName val="중기목록표"/>
      <sheetName val="건축계약내역"/>
      <sheetName val="대전가오_견출_집계표"/>
      <sheetName val="공사"/>
      <sheetName val="도로"/>
      <sheetName val="노무비단가"/>
      <sheetName val="관급자재대"/>
      <sheetName val="2.토목공사"/>
      <sheetName val="노임,재료비"/>
      <sheetName val="골조시행"/>
      <sheetName val="건물철거"/>
      <sheetName val="기타배수구조물깨기-단위수량"/>
      <sheetName val="초"/>
      <sheetName val="관경별내역서"/>
      <sheetName val="원가&amp;하도급원가"/>
      <sheetName val="설계설명서"/>
      <sheetName val="개별직종노임단가(2003.9)"/>
      <sheetName val="청주(철골발주의뢰서)"/>
      <sheetName val="2-1. 경관조명 내역총괄표"/>
      <sheetName val="각형맨홀"/>
      <sheetName val="pier-1"/>
      <sheetName val="건축내역서"/>
      <sheetName val="설비내역서"/>
      <sheetName val="전기내역서"/>
      <sheetName val="II손익관리"/>
      <sheetName val="기본단가표"/>
      <sheetName val="노임단가 (2)"/>
      <sheetName val="적용기준"/>
      <sheetName val="내역을"/>
      <sheetName val="AS포장복구 "/>
      <sheetName val="문산방향-교대(A2)"/>
      <sheetName val="건축일위"/>
      <sheetName val="그라우팅일위"/>
      <sheetName val="설계변경총괄표(계산식)"/>
      <sheetName val="운임료"/>
      <sheetName val="작업입력"/>
      <sheetName val="2003상반기노임기준"/>
      <sheetName val="날개벽(TYPE2)"/>
      <sheetName val="보도교산출근거"/>
      <sheetName val="토공개요"/>
      <sheetName val="토공(1)"/>
      <sheetName val="공종별자재"/>
      <sheetName val="준공조서"/>
      <sheetName val="공사준공계"/>
      <sheetName val="준공검사보고서"/>
      <sheetName val="투찰"/>
      <sheetName val="L_RPTB02_01"/>
      <sheetName val="A2"/>
      <sheetName val=" 상부공통집계(총괄)"/>
      <sheetName val="방수"/>
      <sheetName val="포장자재집계표"/>
      <sheetName val="EQUIP LIST"/>
      <sheetName val="기본일위"/>
      <sheetName val="중기단가LIST"/>
      <sheetName val="산출기준"/>
      <sheetName val="개별직종노임"/>
      <sheetName val="엔지니어링노임"/>
      <sheetName val="2"/>
      <sheetName val="터파기단면도(보도)"/>
      <sheetName val="격점수량"/>
      <sheetName val="기존건물 깨기원단위"/>
      <sheetName val="시장성초안camera"/>
      <sheetName val="장비종합부표"/>
      <sheetName val="집계표_식재"/>
      <sheetName val="부표"/>
      <sheetName val="기본데이타입력"/>
      <sheetName val="단가산출2"/>
      <sheetName val="HVAC"/>
      <sheetName val="대공종"/>
      <sheetName val="실행내역(10.13)"/>
      <sheetName val="도급"/>
      <sheetName val="1구간FRP수량산출"/>
      <sheetName val="JUCKEYK"/>
      <sheetName val="노.표-조"/>
      <sheetName val="단관데이터"/>
      <sheetName val="이형관데이터"/>
      <sheetName val="가설공사비"/>
      <sheetName val="도로구조공사비"/>
      <sheetName val="도로토공공사비"/>
      <sheetName val="여수토공사비"/>
      <sheetName val="철거현황"/>
      <sheetName val="준공정산"/>
      <sheetName val="2000노임기준"/>
      <sheetName val="노무자도장2"/>
      <sheetName val="목포방향"/>
      <sheetName val="식재"/>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토목공사일반"/>
      <sheetName val="unitpric"/>
      <sheetName val="noyim"/>
      <sheetName val="99노임단가"/>
      <sheetName val="준비공"/>
      <sheetName val="목교수량산출"/>
      <sheetName val="물가단가"/>
      <sheetName val="제표일위대가"/>
      <sheetName val="208-238"/>
      <sheetName val="철근량 산정"/>
      <sheetName val="구분표"/>
      <sheetName val="개거산출내역"/>
      <sheetName val="연동내역"/>
      <sheetName val="슬래브 -연속(3경간)"/>
      <sheetName val="고창방향"/>
      <sheetName val="토공분배표"/>
      <sheetName val="산출3-동력"/>
      <sheetName val="산출4-전등"/>
      <sheetName val="종배수단위_CON기초"/>
      <sheetName val="터널굴착단산"/>
      <sheetName val="총 원가계산"/>
      <sheetName val="위생"/>
      <sheetName val="산출2-전력"/>
      <sheetName val="산출9-TRAY"/>
      <sheetName val="DATE2001"/>
      <sheetName val="사  업  비  수  지  예  산  서"/>
      <sheetName val="배수공수집"/>
      <sheetName val="참여현황 (직원)"/>
      <sheetName val="종형증설공"/>
      <sheetName val="시노501"/>
      <sheetName val="D"/>
      <sheetName val="일위대가_가설_"/>
      <sheetName val="공사설명서"/>
      <sheetName val="PI"/>
      <sheetName val="간접"/>
      <sheetName val="원가계산하도"/>
      <sheetName val="설내역서 "/>
      <sheetName val="현장소운반"/>
      <sheetName val="관구보호몰탈"/>
      <sheetName val="청 구"/>
      <sheetName val="설계산출기초"/>
      <sheetName val="전기단가조사서"/>
      <sheetName val="토목(용인)"/>
      <sheetName val="도기류"/>
      <sheetName val="남양내역"/>
      <sheetName val="원가서"/>
      <sheetName val="출장내역"/>
      <sheetName val="연결임시"/>
      <sheetName val="11.1 단면hwp"/>
      <sheetName val="흙막이 개산견적"/>
      <sheetName val="GI-LIST"/>
      <sheetName val="음성방향"/>
      <sheetName val="산출기준자료"/>
      <sheetName val="구역화물"/>
      <sheetName val="단위목록"/>
      <sheetName val="직접경비"/>
      <sheetName val="평내중"/>
      <sheetName val="차선도색-연장,수량(1)"/>
      <sheetName val="하도급 검토"/>
      <sheetName val="3.하중계산"/>
      <sheetName val="내역(신례)"/>
      <sheetName val="호프"/>
      <sheetName val="재료비단가"/>
      <sheetName val="탄성1"/>
      <sheetName val="산수배수"/>
      <sheetName val="(당평)자재"/>
      <sheetName val="당초명세(평)"/>
      <sheetName val="A-8 PD(도로중앙)"/>
      <sheetName val="보도포장연장조서-표준차도부"/>
      <sheetName val="표준차도부연장조서-ASP"/>
      <sheetName val="감액총괄표"/>
      <sheetName val="설계가"/>
      <sheetName val="단가조정표"/>
      <sheetName val="배수공 주요자재 집계표"/>
      <sheetName val="실행간접비용"/>
      <sheetName val="옹벽공 수량집계표"/>
      <sheetName val="순공사비"/>
      <sheetName val="앵커구조계산"/>
      <sheetName val="관접합및부설"/>
      <sheetName val="사통"/>
      <sheetName val="내역_FILE"/>
      <sheetName val="계림(함평)"/>
      <sheetName val="계림(장성)"/>
      <sheetName val="인원투입"/>
      <sheetName val="포장공자재집계표"/>
      <sheetName val="슬래브수량"/>
      <sheetName val="일위대가(1)"/>
      <sheetName val="구조물공집계"/>
      <sheetName val="상행-교대(A1-A2)"/>
      <sheetName val="부표총괄"/>
      <sheetName val="VII-2현장경비"/>
      <sheetName val="출력X"/>
      <sheetName val="내역서 (2)"/>
      <sheetName val="06 일위대가목록"/>
      <sheetName val="옹벽수량집계"/>
      <sheetName val="4.내진설계"/>
      <sheetName val=" ｹ-ﾌﾞﾙ"/>
      <sheetName val="공사비"/>
      <sheetName val="연도손익"/>
      <sheetName val="회수금"/>
      <sheetName val="대체용지"/>
      <sheetName val="건자이자"/>
      <sheetName val="내부매출원가"/>
      <sheetName val="지구 리스트"/>
      <sheetName val="용지비"/>
      <sheetName val="총괄서"/>
      <sheetName val="용역단가"/>
      <sheetName val="효성CB 1P기초"/>
      <sheetName val="조견표"/>
      <sheetName val="공용(현대건설공구)"/>
      <sheetName val="현대건설공구(UNIT)"/>
      <sheetName val="상호참고자료"/>
      <sheetName val="발주처자료입력"/>
      <sheetName val="회사기본자료"/>
      <sheetName val="하자보증자료"/>
      <sheetName val="기술자관련자료"/>
      <sheetName val="시점경사로"/>
      <sheetName val="사__업__비__수__지__예__산__서"/>
      <sheetName val="1차"/>
      <sheetName val="1.CB"/>
      <sheetName val="변수"/>
      <sheetName val="교사기준면적(중)"/>
      <sheetName val="반포2차"/>
      <sheetName val="첨"/>
      <sheetName val="낙석방지수량"/>
      <sheetName val="1차설계변경내역"/>
      <sheetName val="시화점실행"/>
      <sheetName val="전 기"/>
      <sheetName val="설계내역"/>
      <sheetName val="해외(원화)"/>
      <sheetName val="토목공사"/>
      <sheetName val="포장공수량집계표"/>
      <sheetName val="사유서제출현황-2"/>
      <sheetName val="콘크리트타설집계표"/>
      <sheetName val="제경비율"/>
      <sheetName val="공사명입력"/>
      <sheetName val="근로자자료입력"/>
      <sheetName val="참고자료"/>
      <sheetName val="원유_BANK"/>
      <sheetName val="공사분석"/>
      <sheetName val="GR"/>
      <sheetName val="폐기물"/>
      <sheetName val="공사품의서"/>
      <sheetName val="45,46"/>
      <sheetName val="부대tu"/>
      <sheetName val="HRSG SMALL07220"/>
      <sheetName val="수질정화시설"/>
      <sheetName val="ELECTRIC"/>
      <sheetName val="자재"/>
      <sheetName val="공비현2"/>
      <sheetName val="도급내역"/>
      <sheetName val="물집"/>
      <sheetName val="도급금액"/>
      <sheetName val="재노경"/>
      <sheetName val="집수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중요"/>
      <sheetName val="총내역서"/>
      <sheetName val="수량산출서-2"/>
      <sheetName val="인부노임"/>
      <sheetName val="4.2.1 마루높이 검토"/>
      <sheetName val="List"/>
      <sheetName val="단가산출서(기계)"/>
      <sheetName val="배관단가조사서"/>
      <sheetName val="참고사항"/>
      <sheetName val="설계명세서(종합)"/>
      <sheetName val="소요자재"/>
      <sheetName val="노무산출서"/>
      <sheetName val="특별교실"/>
      <sheetName val="낙찰표"/>
      <sheetName val="단 box"/>
      <sheetName val="기계"/>
      <sheetName val="sub"/>
      <sheetName val="내역전기"/>
      <sheetName val="중강당 내역"/>
      <sheetName val="단가조건(02년)"/>
      <sheetName val="05-원가계산"/>
      <sheetName val="골재집계"/>
      <sheetName val="-레미콘집계"/>
      <sheetName val="자갈,시멘트,모래산출"/>
      <sheetName val="-철근집계"/>
      <sheetName val="포장재료(1)"/>
      <sheetName val="-흄관집계"/>
      <sheetName val="안전시설"/>
      <sheetName val="세금자료"/>
      <sheetName val="가열로SW"/>
      <sheetName val="청_구"/>
      <sheetName val="공사비_증감_내역서"/>
      <sheetName val="Customer_Databas"/>
      <sheetName val="기존포장깨기"/>
      <sheetName val="석축헐기"/>
      <sheetName val="sst,stl창호"/>
      <sheetName val="ETC"/>
      <sheetName val="A4"/>
      <sheetName val="연속벽현황"/>
      <sheetName val="산근(1)"/>
      <sheetName val="2_단면가정"/>
      <sheetName val="맨홀수량산출(A-LINE)"/>
      <sheetName val="03전반노무비"/>
      <sheetName val="08-공사비총괄표"/>
      <sheetName val="01-적용기준"/>
      <sheetName val="지장물 철거 물량 산출서"/>
      <sheetName val="민감도"/>
      <sheetName val="달서천-대비"/>
      <sheetName val="소방"/>
      <sheetName val="공통비(전체)"/>
      <sheetName val="노면및방향"/>
      <sheetName val="A4288"/>
      <sheetName val="포장공수량집계"/>
      <sheetName val="일위_파일"/>
      <sheetName val="P4-C"/>
      <sheetName val="J형측구단위수량"/>
      <sheetName val="설-원가"/>
      <sheetName val="일위대가-1"/>
      <sheetName val="협력업체"/>
      <sheetName val="지급(1)"/>
      <sheetName val="산출내역(K2)"/>
      <sheetName val="이음개소"/>
      <sheetName val="견적대비표"/>
      <sheetName val="기계경비및산출근거서"/>
      <sheetName val="집행안"/>
      <sheetName val="7-2"/>
      <sheetName val="중기손료집계(1209)"/>
      <sheetName val="가계부"/>
      <sheetName val="제품목록"/>
      <sheetName val="매입매출관리"/>
      <sheetName val="골막이(야매)"/>
      <sheetName val="말뚝기초(안정검토)-외측"/>
      <sheetName val="기흥하도용"/>
      <sheetName val="가격조사서"/>
      <sheetName val="암거"/>
      <sheetName val="총괄-1"/>
      <sheetName val="암거 제원표-1단계"/>
      <sheetName val="분뇨"/>
      <sheetName val="C.배수관공"/>
      <sheetName val="상-교대(A1-A2)"/>
      <sheetName val="집기손료"/>
      <sheetName val="WING3"/>
      <sheetName val="수요개발과판매량"/>
      <sheetName val="지질조사"/>
      <sheetName val="소도3교"/>
      <sheetName val="2.건축"/>
      <sheetName val="연돌일위집계"/>
      <sheetName val="여과지동"/>
      <sheetName val="교량"/>
      <sheetName val="제잡비"/>
      <sheetName val="문학간접"/>
      <sheetName val="보증수수료산출"/>
      <sheetName val="건축기계설비표선정수장"/>
      <sheetName val="지점별강우량"/>
      <sheetName val="절대지우지말것"/>
      <sheetName val="남양시작동자105노65기1.3화1.2"/>
      <sheetName val="工程量计算书"/>
      <sheetName val="카니발(자105노60)"/>
      <sheetName val="TRE TABLE"/>
      <sheetName val="FAB"/>
      <sheetName val="Data&amp;Result"/>
      <sheetName val="조도계산서 (도서)"/>
      <sheetName val="지하시설물작성"/>
      <sheetName val="SLAB"/>
      <sheetName val="2000_x0000__x0000__x0005__x0000_"/>
      <sheetName val="동원(3)"/>
      <sheetName val="P.M 별"/>
      <sheetName val="수문일1"/>
      <sheetName val="공사원가"/>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지장물조서"/>
      <sheetName val="당초토량산출서"/>
      <sheetName val="변경토량산출서"/>
      <sheetName val="봉양~조차장간고하개명(신설)"/>
      <sheetName val="화재 탐지 설비"/>
      <sheetName val="도장수량"/>
      <sheetName val="작성"/>
      <sheetName val="안정성검토"/>
      <sheetName val="일반수량총괄집계표"/>
      <sheetName val="허용전류"/>
      <sheetName val="정화조"/>
      <sheetName val="Item-DATA"/>
      <sheetName val="NSA fr Revit"/>
      <sheetName val="PTdam"/>
      <sheetName val="Bang gia"/>
      <sheetName val="HRG BHN"/>
      <sheetName val="조선용암면"/>
      <sheetName val="INDEX"/>
      <sheetName val="Matls"/>
      <sheetName val="Labor"/>
      <sheetName val="DTICH_OLD"/>
      <sheetName val="07.HT PODIUM"/>
      <sheetName val="04.KC HAM"/>
      <sheetName val="05.KC THAN_OK"/>
      <sheetName val="08.HT CANHO_OK"/>
      <sheetName val="DMVT"/>
      <sheetName val="Loose"/>
      <sheetName val="Main_Mech"/>
      <sheetName val="Sub_Mech"/>
      <sheetName val="負荷集計（断熱不燃）"/>
      <sheetName val="LEGEND"/>
      <sheetName val="BAOCHE A"/>
      <sheetName val="Takeoff"/>
      <sheetName val="Đơn Giá "/>
      <sheetName val="Para"/>
      <sheetName val="Duc_bk"/>
      <sheetName val="Drop Down"/>
      <sheetName val="EFR30696"/>
      <sheetName val="Hệ số"/>
      <sheetName val="Động cơ"/>
      <sheetName val="2. 2공구"/>
      <sheetName val="배수관공"/>
      <sheetName val="L_RPTB16_05"/>
      <sheetName val="수량이동"/>
      <sheetName val="견적및기타"/>
      <sheetName val="단가산출목록"/>
      <sheetName val="맨홀토_x0000__x0000__x0005_"/>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Ⅴ-2_공종별내역"/>
      <sheetName val="Bill No.01"/>
      <sheetName val="Breakdown (B)"/>
      <sheetName val="THVT"/>
      <sheetName val="현장별"/>
      <sheetName val="IBASE"/>
      <sheetName val="NKC6"/>
      <sheetName val="DeluxeVilla 4"/>
      <sheetName val="공사원가 (3)"/>
      <sheetName val="내역서-2"/>
      <sheetName val="업무처리전"/>
      <sheetName val="Summary - Budget"/>
      <sheetName val="Khoi luong"/>
      <sheetName val="BQ-E20-02(Rp)"/>
      <sheetName val="기계내역서"/>
      <sheetName val="Project, methods &amp; costs"/>
      <sheetName val="Ind. costs. &amp; Closing"/>
      <sheetName val="Main risks"/>
      <sheetName val="Markup"/>
      <sheetName val="PHG"/>
      <sheetName val="설산1.나"/>
      <sheetName val="본사S"/>
      <sheetName val="7. 교좌받침부검토(연속교)"/>
      <sheetName val="공조"/>
      <sheetName val="IW-LIST"/>
      <sheetName val="8. 안정검토"/>
      <sheetName val="산근(목록)"/>
      <sheetName val="이형관중량"/>
      <sheetName val="적용(기계)"/>
      <sheetName val="Actual data"/>
      <sheetName val="4.경비 5.영업외수지"/>
      <sheetName val="Table"/>
      <sheetName val="내역- CCTV"/>
      <sheetName val="설비공사(4)"/>
      <sheetName val="5수지"/>
      <sheetName val="4차원가계산서"/>
      <sheetName val="Sheet22"/>
      <sheetName val="화전내"/>
      <sheetName val="투찰추정"/>
      <sheetName val="전기혼잡제경비(45)"/>
      <sheetName val="일위집계표"/>
      <sheetName val="BJJIN"/>
      <sheetName val="계측제어설비"/>
      <sheetName val="법면단"/>
      <sheetName val="견적1"/>
      <sheetName val="인부신상자료"/>
      <sheetName val="001"/>
      <sheetName val="2F 회의실견적(5_14 일대)"/>
      <sheetName val="총_구조물공"/>
      <sheetName val="DHEQSUPT"/>
      <sheetName val="(X)품셈집계"/>
      <sheetName val="대3류 "/>
      <sheetName val="아파트"/>
      <sheetName val="부대시설"/>
      <sheetName val="설치조서"/>
      <sheetName val="배수공집계표"/>
      <sheetName val="예정공정표"/>
      <sheetName val="포장집계"/>
      <sheetName val="포장연장"/>
      <sheetName val="학습율"/>
      <sheetName val="건설사업관리 공제요율"/>
      <sheetName val="건설공사 감리원 배치기준"/>
      <sheetName val="책임감리 공제요율"/>
      <sheetName val="단가비교표"/>
      <sheetName val="실적"/>
      <sheetName val="입력(K0)"/>
      <sheetName val="장비"/>
      <sheetName val="단가산출1"/>
      <sheetName val="지수"/>
      <sheetName val="인제내역"/>
      <sheetName val="1~9 하중계산"/>
      <sheetName val="PL단가산정"/>
      <sheetName val="그림"/>
      <sheetName val="그림2"/>
      <sheetName val="전등수량산출"/>
      <sheetName val="단가산출서 (2)"/>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CONCRETE"/>
      <sheetName val="견적갑지"/>
      <sheetName val="물량내역"/>
      <sheetName val="소요자재명세서"/>
      <sheetName val="예산"/>
      <sheetName val="자재테이블"/>
      <sheetName val="토공정보"/>
      <sheetName val="횡배수관집현황(2공구)"/>
      <sheetName val="신축(단위)"/>
      <sheetName val="배수관토공산출"/>
      <sheetName val="아파트 내역"/>
      <sheetName val="노임 및 중기단가"/>
      <sheetName val="투입비"/>
      <sheetName val="쇠(1)"/>
      <sheetName val="가격(3)"/>
      <sheetName val="금호"/>
      <sheetName val="3"/>
      <sheetName val="4"/>
      <sheetName val="6"/>
      <sheetName val="단가목록"/>
      <sheetName val="공정data"/>
      <sheetName val="1공구내역서(1)"/>
      <sheetName val="2.대외공문"/>
      <sheetName val="이름"/>
      <sheetName val="급여표"/>
      <sheetName val="직원투입계획"/>
      <sheetName val="pier(각형)"/>
      <sheetName val="소방사항"/>
      <sheetName val="약전설비"/>
      <sheetName val="인건비 "/>
      <sheetName val="설계내역2"/>
      <sheetName val="공종단가"/>
      <sheetName val="증감대비"/>
      <sheetName val="품종별월계"/>
      <sheetName val="전신환매도율"/>
      <sheetName val="배지거총재료집계표"/>
      <sheetName val="자재비"/>
      <sheetName val="가로등설치"/>
      <sheetName val="형질변경"/>
      <sheetName val="1_CB"/>
      <sheetName val="옹벽공_수량집계표"/>
      <sheetName val="A-8_PD(도로중앙)"/>
      <sheetName val="Flaer_Area"/>
      <sheetName val="설내역서_"/>
      <sheetName val="일위산출"/>
      <sheetName val="1-1평균터파기고(1)"/>
      <sheetName val="내역서_제출"/>
      <sheetName val="2_토목공사"/>
      <sheetName val="3련_BOX"/>
      <sheetName val="2-1__경관조명_내역총괄표"/>
      <sheetName val="4_2유효폭의_계산"/>
      <sheetName val="_상부공통집계(총괄)"/>
      <sheetName val="AS포장복구_"/>
      <sheetName val="실행내역(10_13)"/>
      <sheetName val="개별직종노임단가(2003_9)"/>
      <sheetName val="총_원가계산"/>
      <sheetName val="EQUIP_LIST"/>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4_내진설계"/>
      <sheetName val="_ｹ-ﾌﾞﾙ"/>
      <sheetName val="지구_리스트"/>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주공 갑지"/>
      <sheetName val="잡비계산"/>
      <sheetName val="3-구교-오리지날"/>
      <sheetName val="기초수량자료"/>
      <sheetName val="본문"/>
      <sheetName val="노임DB"/>
      <sheetName val="1.토공"/>
      <sheetName val="노임자재단가"/>
      <sheetName val="내역서(도급)"/>
      <sheetName val="BS2"/>
      <sheetName val="1.견적보고서"/>
      <sheetName val="분전반계산서(석관)"/>
      <sheetName val="검사원"/>
      <sheetName val="준공조서갑지"/>
      <sheetName val="단가(자재)"/>
      <sheetName val="단가(노임)"/>
      <sheetName val="기초목록"/>
      <sheetName val="자재단가_사급"/>
      <sheetName val="중기적산목록"/>
      <sheetName val="01노임적용기준"/>
      <sheetName val="경율산정.XLS"/>
      <sheetName val="GT 1050x650"/>
      <sheetName val="총정리"/>
      <sheetName val="INPUTDATA"/>
      <sheetName val="산출3-유도등"/>
      <sheetName val="산출2-동력"/>
      <sheetName val="산출2-피뢰침"/>
      <sheetName val="노임단가(직종번호 순)"/>
      <sheetName val="간이(갑)"/>
      <sheetName val="노임단가표"/>
      <sheetName val="Bldg Brkdown"/>
      <sheetName val="상부수량"/>
      <sheetName val="대창토공"/>
      <sheetName val="검측감리공제요율"/>
      <sheetName val="시공감리공제요율"/>
      <sheetName val="책임감리공제요율"/>
      <sheetName val="가로등"/>
      <sheetName val="기초수량산출서"/>
      <sheetName val="설계서(동안동)"/>
      <sheetName val="5사남"/>
      <sheetName val="과거자료"/>
      <sheetName val="단위집계표"/>
      <sheetName val="15)VE제안서(유형1)"/>
      <sheetName val="12)아이디어 목록 및 개략평가"/>
      <sheetName val="11)VE 예비검토서"/>
      <sheetName val="15-3)VE제안서(가치향상 등)"/>
      <sheetName val="15-2)VE제안서(유형3)"/>
      <sheetName val="공사일위대가"/>
      <sheetName val="산출서-1"/>
      <sheetName val="산출서-수식"/>
      <sheetName val="수토공단위당"/>
      <sheetName val="난방방식분류"/>
      <sheetName val="공사정보입력"/>
      <sheetName val="어음수표추가테스트"/>
      <sheetName val="90.03실행 "/>
      <sheetName val="1차기성"/>
      <sheetName val="코스모공장 (어음)"/>
      <sheetName val="공사비_NDE"/>
      <sheetName val="교대(A1-A2)"/>
      <sheetName val="화해(함평)"/>
      <sheetName val="화해(장성)"/>
      <sheetName val="노단"/>
      <sheetName val="단산"/>
      <sheetName val="명세"/>
      <sheetName val="일대"/>
      <sheetName val="A 견적"/>
      <sheetName val="앵커설치(590)"/>
      <sheetName val="포집"/>
      <sheetName val="원가계산서 "/>
      <sheetName val="(2)자금(신용)"/>
      <sheetName val="개별직종노임단가(2005.1)"/>
      <sheetName val="細目"/>
      <sheetName val="15-1)VE제안서(유형2,4)"/>
      <sheetName val="공통가설(기준안)"/>
      <sheetName val="지장물헐기조서"/>
      <sheetName val="입출재고현황 (2)"/>
      <sheetName val="가설"/>
      <sheetName val="일람표"/>
      <sheetName val="보안등"/>
      <sheetName val="자재표"/>
      <sheetName val="계정"/>
      <sheetName val="비품"/>
      <sheetName val="새공통(96임금인상기준)"/>
      <sheetName val="심사물량"/>
      <sheetName val="1.1설계기준"/>
      <sheetName val="DATA입력"/>
      <sheetName val="하도급계획"/>
      <sheetName val="토공(본관-토사)"/>
      <sheetName val="토공(분기관-토사)"/>
      <sheetName val="토공(분기관-암)"/>
      <sheetName val="토공(본관-암)"/>
      <sheetName val="단가조사표"/>
      <sheetName val="설계내역서(기계)"/>
      <sheetName val="1.3.1절점좌표"/>
      <sheetName val="6차2회변경내역서"/>
      <sheetName val="중단원본"/>
      <sheetName val="업체별담당"/>
      <sheetName val="4 공통갑지"/>
      <sheetName val="제경비최종"/>
      <sheetName val="사본 _ b_balju"/>
      <sheetName val="공사설계"/>
      <sheetName val="교통대책내역"/>
      <sheetName val="gyun"/>
      <sheetName val="관일"/>
      <sheetName val="포장면적산출"/>
      <sheetName val="포장수량집계"/>
      <sheetName val="토공사B동추가"/>
      <sheetName val="1.RAMP-A"/>
      <sheetName val="대총괄"/>
      <sheetName val="중기조종사 단위단가"/>
      <sheetName val="암거단위-1련"/>
      <sheetName val="견적보고"/>
      <sheetName val="기초계산(Pmax)"/>
      <sheetName val="쌍송교"/>
      <sheetName val="방화도료"/>
      <sheetName val="BOJUNGGM"/>
      <sheetName val="공정추가"/>
      <sheetName val="금전출납"/>
      <sheetName val="직영명부"/>
      <sheetName val="계약내역서"/>
      <sheetName val="공통자료"/>
      <sheetName val="입력장소"/>
      <sheetName val="지수980731이후"/>
      <sheetName val="ESC (공정표기준)"/>
      <sheetName val="10동"/>
      <sheetName val="36+45-113-18+19+20I"/>
      <sheetName val="PROCURE"/>
      <sheetName val="5CHBDC"/>
      <sheetName val="Variabl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sheetData sheetId="38" refreshError="1"/>
      <sheetData sheetId="39"/>
      <sheetData sheetId="40"/>
      <sheetData sheetId="41"/>
      <sheetData sheetId="42" refreshError="1"/>
      <sheetData sheetId="43" refreshError="1"/>
      <sheetData sheetId="44"/>
      <sheetData sheetId="45"/>
      <sheetData sheetId="46"/>
      <sheetData sheetId="47" refreshError="1"/>
      <sheetData sheetId="48" refreshError="1"/>
      <sheetData sheetId="49" refreshError="1"/>
      <sheetData sheetId="50" refreshError="1"/>
      <sheetData sheetId="51"/>
      <sheetData sheetId="52"/>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refreshError="1"/>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sheetData sheetId="123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sheetData sheetId="1255"/>
      <sheetData sheetId="1256"/>
      <sheetData sheetId="1257"/>
      <sheetData sheetId="1258"/>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sheetData sheetId="1311"/>
      <sheetData sheetId="1312"/>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sheetData sheetId="1554"/>
      <sheetData sheetId="1555" refreshError="1"/>
      <sheetData sheetId="1556" refreshError="1"/>
      <sheetData sheetId="1557"/>
      <sheetData sheetId="1558" refreshError="1"/>
      <sheetData sheetId="1559" refreshError="1"/>
      <sheetData sheetId="1560"/>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sheetData sheetId="1833"/>
      <sheetData sheetId="1834"/>
      <sheetData sheetId="1835"/>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I一般比"/>
      <sheetName val="TEL"/>
      <sheetName val="부대대비"/>
      <sheetName val="냉연집계"/>
      <sheetName val="Sheet3"/>
      <sheetName val="과천MAIN"/>
      <sheetName val="대비"/>
      <sheetName val="내역서(총)"/>
      <sheetName val="신우"/>
      <sheetName val="교각계산"/>
      <sheetName val="민속촌메뉴"/>
      <sheetName val="수량산출서"/>
      <sheetName val="N賃率-職"/>
      <sheetName val="노원열병합  건축공사기성내역서"/>
      <sheetName val="직재"/>
      <sheetName val="일위대가"/>
      <sheetName val="설계조건"/>
      <sheetName val="직노"/>
      <sheetName val="20관리비율"/>
      <sheetName val="plan&amp;section of foundation"/>
      <sheetName val="경산"/>
      <sheetName val="Sheet2"/>
      <sheetName val="C-노임단가"/>
      <sheetName val="업무"/>
      <sheetName val="code"/>
      <sheetName val="공사현황"/>
      <sheetName val="소비자가"/>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J直材4"/>
      <sheetName val="실행철강하도"/>
      <sheetName val="단가비교표"/>
      <sheetName val="동원(3)"/>
      <sheetName val="예정(3)"/>
      <sheetName val="인건-측정"/>
      <sheetName val="조도계산서 (도서)"/>
      <sheetName val="동력부하(도산)"/>
      <sheetName val="명세서"/>
      <sheetName val="입찰안"/>
      <sheetName val="유림골조"/>
      <sheetName val="danga"/>
      <sheetName val="ilch"/>
      <sheetName val="DATE"/>
      <sheetName val="sheets"/>
      <sheetName val="예산M12A"/>
      <sheetName val="일위대가목차"/>
      <sheetName val="노임단가"/>
      <sheetName val="경비_원본"/>
      <sheetName val="Sheet14"/>
      <sheetName val="Sheet13"/>
      <sheetName val="공사내역"/>
      <sheetName val="6호기"/>
      <sheetName val="공사원가계산서"/>
      <sheetName val="감가상각"/>
      <sheetName val="FANDBS"/>
      <sheetName val="GRDATA"/>
      <sheetName val="SHAFTDBSE"/>
      <sheetName val="전기일위대가"/>
      <sheetName val="DATA"/>
      <sheetName val="자재단가비교표"/>
      <sheetName val="재집"/>
      <sheetName val="단가산출2"/>
      <sheetName val="견적서"/>
      <sheetName val="단가조사"/>
      <sheetName val="을"/>
      <sheetName val="제36-40호표"/>
      <sheetName val="#REF"/>
      <sheetName val="총괄집계표"/>
      <sheetName val="노무비"/>
      <sheetName val="공조기휀"/>
      <sheetName val="재료"/>
      <sheetName val="설치자재"/>
      <sheetName val="기본사항"/>
      <sheetName val="환산"/>
      <sheetName val="일위"/>
      <sheetName val="노임이"/>
      <sheetName val="TABLE"/>
      <sheetName val="유기공정"/>
      <sheetName val="96물가 CODE"/>
      <sheetName val="연부97-1"/>
      <sheetName val="갑지1"/>
      <sheetName val="개요"/>
      <sheetName val="조명시설"/>
      <sheetName val="예산변경사항"/>
      <sheetName val="세부내역"/>
      <sheetName val="정공공사"/>
      <sheetName val="Sheet5"/>
      <sheetName val="갑지"/>
      <sheetName val="인건비"/>
      <sheetName val="DB단가"/>
      <sheetName val="PANEL_중량산출"/>
      <sheetName val="노원열병합__건축공사기성내역서"/>
      <sheetName val="plan&amp;section_of_foundation"/>
      <sheetName val="BID"/>
      <sheetName val="도"/>
      <sheetName val="내역"/>
      <sheetName val="갑지(추정)"/>
      <sheetName val="1단계"/>
      <sheetName val="LEGEND"/>
      <sheetName val="을지"/>
      <sheetName val="DB"/>
      <sheetName val="조경"/>
      <sheetName val="최종갑지"/>
      <sheetName val="sum1 (2)"/>
      <sheetName val="견적정보"/>
      <sheetName val="FB25JN"/>
      <sheetName val="년도별실"/>
      <sheetName val="설직재-1"/>
      <sheetName val="주소록"/>
      <sheetName val="Sheet1"/>
      <sheetName val="건축내역"/>
      <sheetName val="본장"/>
      <sheetName val="도체종-상수표"/>
      <sheetName val="계산서(곡선부)"/>
      <sheetName val="-치수표(곡선부)"/>
      <sheetName val="원가계산서"/>
      <sheetName val="합천내역"/>
      <sheetName val="1.설계조건"/>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화재 탐지 설비"/>
      <sheetName val="工완성공사율"/>
      <sheetName val="Y-WORK"/>
      <sheetName val="UserData"/>
      <sheetName val="환율"/>
      <sheetName val="EACT10"/>
      <sheetName val="일위단가"/>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음료실행"/>
      <sheetName val="APT내역"/>
      <sheetName val="부대시설"/>
      <sheetName val="기둥(원형)"/>
      <sheetName val="통신원가"/>
      <sheetName val="운반"/>
      <sheetName val="UR2-Calculation"/>
      <sheetName val="6PILE  (돌출)"/>
      <sheetName val="신규 수주분(사용자 정의)"/>
      <sheetName val="금액집계"/>
      <sheetName val="1안"/>
      <sheetName val="기성금내역서"/>
      <sheetName val="터파기및재료"/>
      <sheetName val="소상 &quot;1&quot;"/>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GAEYO"/>
      <sheetName val="타견적1"/>
      <sheetName val="타견적2"/>
      <sheetName val="타견적3"/>
      <sheetName val="밸브설치"/>
      <sheetName val="단"/>
      <sheetName val="단가표"/>
      <sheetName val="copy"/>
      <sheetName val="내역서1999.8최종"/>
      <sheetName val="사통"/>
      <sheetName val="부속동"/>
      <sheetName val="공사개요(좌)"/>
      <sheetName val="직공비"/>
      <sheetName val="매입세율"/>
      <sheetName val="공사개요"/>
      <sheetName val="Sheet7"/>
      <sheetName val="어음광고주"/>
      <sheetName val="11.단가비교표_"/>
      <sheetName val="16.기계경비산출내역_"/>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집계표"/>
      <sheetName val="VE절감"/>
      <sheetName val="물량표S"/>
      <sheetName val="금액내역서"/>
      <sheetName val="물가시세"/>
      <sheetName val="전기"/>
      <sheetName val="ITEM"/>
      <sheetName val="type-F"/>
      <sheetName val="견적대비 견적서"/>
    </sheetNames>
    <sheetDataSet>
      <sheetData sheetId="0" refreshError="1"/>
      <sheetData sheetId="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6PILE  (돌출)"/>
      <sheetName val="설계조건"/>
      <sheetName val="안정계산"/>
      <sheetName val="단면검토"/>
      <sheetName val="차액보증"/>
      <sheetName val="3BL공동구 수량"/>
      <sheetName val="단위수량"/>
      <sheetName val="직접인건비"/>
      <sheetName val="산수배수"/>
      <sheetName val="횡배수관"/>
      <sheetName val="산출2-기기동력"/>
      <sheetName val="공사요율"/>
      <sheetName val="조명시설"/>
      <sheetName val="중기비"/>
      <sheetName val="N賃率-職"/>
      <sheetName val="She塅䕃⹌塅"/>
      <sheetName val="Galaxy 소비자가격표"/>
      <sheetName val="실행내역서"/>
      <sheetName val="일위대가(계측기설치)"/>
      <sheetName val="경율산정.XLS"/>
      <sheetName val="내역"/>
      <sheetName val="금액내역서"/>
      <sheetName val="archi(본사)"/>
      <sheetName val="직재"/>
      <sheetName val="#REF"/>
      <sheetName val="내역서"/>
      <sheetName val="OPT7"/>
      <sheetName val="부표총괄"/>
      <sheetName val=""/>
      <sheetName val="견적대비 견적서"/>
      <sheetName val="수량산출"/>
      <sheetName val="연결"/>
      <sheetName val="부하계산서"/>
      <sheetName val="골조시행"/>
      <sheetName val="노임이"/>
      <sheetName val="일위대가"/>
      <sheetName val="20관리비율"/>
      <sheetName val="건축"/>
      <sheetName val="지주목시비량산출서"/>
      <sheetName val="부하(성남)"/>
      <sheetName val="1ST"/>
      <sheetName val="단가표 "/>
      <sheetName val="ZURRIEQ"/>
      <sheetName val="계화배수"/>
      <sheetName val="일위대가목차"/>
      <sheetName val="횡배수관토공수량"/>
      <sheetName val="J直材4"/>
      <sheetName val="C-직노1"/>
      <sheetName val="D-경비1"/>
      <sheetName val="설직재-1"/>
      <sheetName val="제직재"/>
      <sheetName val="제-노임"/>
      <sheetName val="노임단가"/>
      <sheetName val="별첨 #1-1. 각기능별개발원가"/>
      <sheetName val="입력변수"/>
      <sheetName val="공사내역"/>
      <sheetName val="Oper Amount"/>
      <sheetName val="물량"/>
      <sheetName val="부하"/>
      <sheetName val="시행후면적"/>
      <sheetName val="대비"/>
      <sheetName val="수로단위수량"/>
      <sheetName val="Customer Databas"/>
      <sheetName val="CTEMCOST"/>
      <sheetName val="설계내역서"/>
      <sheetName val="수목데이타 "/>
      <sheetName val="종배수관면벽신"/>
      <sheetName val="표지 (2)"/>
      <sheetName val=" 남대문,중앙 AA지점 인테리어공사.xlsx"/>
      <sheetName val=" 홍릉,장안 AA지점 인테리어공사.xlsx"/>
      <sheetName val="I一般比"/>
      <sheetName val="업무"/>
      <sheetName val="COVER-P"/>
      <sheetName val="Y-WORK"/>
      <sheetName val="GAEYO"/>
      <sheetName val="소방"/>
      <sheetName val="설계명세서(선로)"/>
      <sheetName val="견적서"/>
      <sheetName val="동력부하계산"/>
      <sheetName val="말뚝물량"/>
      <sheetName val="을"/>
      <sheetName val="토목주소"/>
      <sheetName val="진주방향"/>
      <sheetName val="마산방향"/>
      <sheetName val="마산방향철근집계"/>
      <sheetName val="날개벽수량표"/>
      <sheetName val="I.일위대가목차"/>
      <sheetName val="표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refreshError="1"/>
      <sheetData sheetId="15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설계조건"/>
      <sheetName val="안정계산"/>
      <sheetName val="단면검토"/>
      <sheetName val="차액보증"/>
      <sheetName val="산출근거"/>
      <sheetName val="N賃率-職"/>
      <sheetName val="부대내역"/>
      <sheetName val="토공A"/>
      <sheetName val="MOTOR"/>
      <sheetName val="말뚝물량"/>
      <sheetName val="3련 BOX"/>
      <sheetName val="일반공사"/>
      <sheetName val="정부노임단가"/>
      <sheetName val="집수정단"/>
      <sheetName val="가시설수량"/>
      <sheetName val="단위수량"/>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REF"/>
      <sheetName val="덕전리"/>
      <sheetName val="Data Vol"/>
      <sheetName val="Sheet1"/>
      <sheetName val="중기일위대가"/>
      <sheetName val="심사계산"/>
      <sheetName val="심사물량"/>
      <sheetName val="조도계산서 (도서)"/>
      <sheetName val="5지구단위"/>
      <sheetName val="계산서(곡선부)"/>
      <sheetName val="-치수표(곡선부)"/>
      <sheetName val="직접인건비"/>
      <sheetName val="기초단가"/>
      <sheetName val="노임단가"/>
      <sheetName val="입찰안"/>
      <sheetName val="대비"/>
      <sheetName val="Y-WORK"/>
      <sheetName val="ilch"/>
      <sheetName val="일위대가목차"/>
      <sheetName val="DDD"/>
      <sheetName val=" 견적서"/>
      <sheetName val="내역"/>
      <sheetName val="보집계표"/>
      <sheetName val="변화치수"/>
      <sheetName val="배수공"/>
      <sheetName val="목교수량집계"/>
      <sheetName val="배"/>
      <sheetName val="ABUT수량-A1"/>
      <sheetName val="98수문일위"/>
      <sheetName val="표지 (2)"/>
      <sheetName val="6PILE  (돌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ⴭⴭⴭⴭ"/>
      <sheetName val="일반공사"/>
      <sheetName val="5지구단위"/>
      <sheetName val="정부노임단가"/>
      <sheetName val="토공A"/>
      <sheetName val="덕전리"/>
      <sheetName val="안정계산"/>
      <sheetName val="단면검토"/>
      <sheetName val="배수공"/>
      <sheetName val="암거"/>
      <sheetName val="포장공"/>
      <sheetName val="중기일위대가"/>
      <sheetName val="ITEM"/>
      <sheetName val="ilch"/>
      <sheetName val="보집계표"/>
      <sheetName val="말뚝물량"/>
      <sheetName val="가시설수량"/>
      <sheetName val="단위수량"/>
      <sheetName val="입찰안"/>
      <sheetName val="Sheet1"/>
      <sheetName val="001"/>
      <sheetName val="MOTOR"/>
      <sheetName val="설계조건"/>
      <sheetName val="6PILE  (돌출)"/>
      <sheetName val="1.설계조건"/>
      <sheetName val="일반맨홀수량집계"/>
      <sheetName val="ABUT수량-A1"/>
      <sheetName val="표지 (2)"/>
      <sheetName val="N賃率-職"/>
      <sheetName val="3BL공동구 수량"/>
      <sheetName val="집수정단"/>
      <sheetName val="바닥판"/>
      <sheetName val="입력DATA"/>
      <sheetName val="변화치수"/>
      <sheetName val="차액보증"/>
      <sheetName val="단가"/>
      <sheetName val="시설물일위"/>
      <sheetName val="지주목시비량산출서"/>
      <sheetName val="3련 BOX"/>
      <sheetName val="I一般比"/>
      <sheetName val="내역"/>
      <sheetName val="P_E이중관보호공800(터파기)"/>
      <sheetName val="P_E이중관보호공800"/>
      <sheetName val="#REF"/>
      <sheetName val=" 견적서"/>
      <sheetName val="RPF"/>
      <sheetName val="소업1교"/>
      <sheetName val="노임단가"/>
      <sheetName val="000000"/>
      <sheetName val="단위중량"/>
      <sheetName val="보차도경계석"/>
      <sheetName val="입력시트"/>
      <sheetName val="8.PILE  (돌출)"/>
      <sheetName val="토사(PE)"/>
      <sheetName val="조명시설"/>
      <sheetName val="내역서"/>
      <sheetName val="98수문일위"/>
      <sheetName val="산#2-1 (2)"/>
      <sheetName val="조도계산서 (도서)"/>
      <sheetName val="부안변전"/>
      <sheetName val="말뚝기초"/>
      <sheetName val="CRUDE RE-bar"/>
      <sheetName val="보정계수산정(1)"/>
      <sheetName val="보정계수산정(2)"/>
      <sheetName val="보정계수산정(3)"/>
      <sheetName val="A-4"/>
      <sheetName val="철근단면적"/>
      <sheetName val="명세서"/>
      <sheetName val="4배"/>
      <sheetName val="3배"/>
      <sheetName val="6배"/>
      <sheetName val="5배"/>
      <sheetName val="1배"/>
      <sheetName val="K1자재(3차등)"/>
      <sheetName val="골재집계"/>
      <sheetName val="견적내용입력"/>
      <sheetName val="부대내역"/>
      <sheetName val="CONCRETE"/>
      <sheetName val="일위대가목차"/>
      <sheetName val="버스운행안내"/>
      <sheetName val="예방접종계획"/>
      <sheetName val="근태계획서"/>
      <sheetName val="일반맨홀수량집계(A-7 LINE)"/>
      <sheetName val="실행철강하도"/>
      <sheetName val="1"/>
      <sheetName val="NEYOK"/>
      <sheetName val="편입토지조서"/>
      <sheetName val="장비집계"/>
      <sheetName val="배수관접합및부설  "/>
      <sheetName val="DDD"/>
      <sheetName val="원가"/>
      <sheetName val="1.설계기준"/>
      <sheetName val="토적표"/>
      <sheetName val="횡배위치"/>
      <sheetName val="경비2내역"/>
      <sheetName val="배"/>
      <sheetName val="단면가정"/>
      <sheetName val="일위대가"/>
      <sheetName val="COVER"/>
      <sheetName val="Sheet1 (2)"/>
      <sheetName val="원형1호맨홀토공수량"/>
      <sheetName val="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토공집계(소계)"/>
      <sheetName val="관급자재대"/>
      <sheetName val="면벽수량"/>
      <sheetName val="흄관(보호)(1연)"/>
      <sheetName val="흄관 보호토공(1연)"/>
      <sheetName val="신우"/>
      <sheetName val="#REF"/>
      <sheetName val="자재단가"/>
      <sheetName val="주차구획선수량"/>
      <sheetName val="집계표"/>
      <sheetName val="98수문일위"/>
      <sheetName val="내역"/>
      <sheetName val="DDD"/>
      <sheetName val="덕전리"/>
      <sheetName val="식생블럭단위수량"/>
      <sheetName val="대로근거"/>
      <sheetName val="내역서 (2)"/>
      <sheetName val="대치판정"/>
      <sheetName val="암거"/>
      <sheetName val="포장공"/>
      <sheetName val="1.수인터널"/>
      <sheetName val="일위대가(가설)"/>
      <sheetName val="지구단위계획"/>
      <sheetName val="코드표"/>
      <sheetName val="MOTOR"/>
      <sheetName val="Sheet1"/>
      <sheetName val="Sheet3"/>
      <sheetName val="내역서"/>
      <sheetName val="수량산출"/>
      <sheetName val="마산방향"/>
      <sheetName val="진주방향"/>
      <sheetName val="입찰안"/>
      <sheetName val="버스운행안내"/>
      <sheetName val="예방접종계획"/>
      <sheetName val="근태계획서"/>
      <sheetName val="2경간"/>
      <sheetName val="ⴭⴭⴭⴭ"/>
      <sheetName val="차액보증"/>
      <sheetName val="조명시설"/>
      <sheetName val="중기비"/>
      <sheetName val="기본일위"/>
      <sheetName val="각형맨홀"/>
      <sheetName val="P_E이중관보호공800(터파기)"/>
      <sheetName val="P_E이중관보호공800"/>
      <sheetName val="횡배수토공(P_E,BOX)_"/>
      <sheetName val="지수벽_및_파라피트"/>
      <sheetName val="횡배수관날개벽잔토_"/>
      <sheetName val="표_지_"/>
      <sheetName val="암거날개벽수량(1_5M)"/>
      <sheetName val="암거날개벽토공(1_5)"/>
      <sheetName val="철근량"/>
      <sheetName val="연습"/>
      <sheetName val="정부노임단가"/>
      <sheetName val="일위대가"/>
      <sheetName val="부경대총괄내역서"/>
      <sheetName val="공통(20-91)"/>
      <sheetName val="전차선로 물량표"/>
      <sheetName val="한강운반비"/>
      <sheetName val="자재"/>
      <sheetName val="4.내진설계"/>
      <sheetName val="Sheet2"/>
      <sheetName val="교대(A1)"/>
      <sheetName val="보정계수산정(1)"/>
      <sheetName val="보정계수산정(2)"/>
      <sheetName val="보정계수산정(3)"/>
      <sheetName val="원가서"/>
      <sheetName val="Sheet1 (2)"/>
      <sheetName val="8.PILE  (돌출)"/>
      <sheetName val="관일"/>
      <sheetName val="실행철강하도"/>
      <sheetName val="대포2교접속"/>
      <sheetName val="제1호단위수량"/>
      <sheetName val="인자기준_2007"/>
      <sheetName val="할인_할증률산정"/>
      <sheetName val="금액단가표"/>
      <sheetName val="자료기입"/>
      <sheetName val="예정공정표(장기간)"/>
      <sheetName val="수량"/>
      <sheetName val="금액내역서"/>
      <sheetName val="수량집계"/>
      <sheetName val="표지"/>
      <sheetName val="000000"/>
      <sheetName val="조명율표"/>
      <sheetName val="내역_ver1.0"/>
      <sheetName val="7급줄떼"/>
      <sheetName val="지주설치제원"/>
      <sheetName val="수량산출서"/>
      <sheetName val="포장재료(1)"/>
      <sheetName val="토공A"/>
      <sheetName val="토량산출서"/>
      <sheetName val="토사(PE)"/>
      <sheetName val="단면가정"/>
      <sheetName val="치수표"/>
      <sheetName val="ABUT수량-A1"/>
      <sheetName val="3BL공동구 수량"/>
      <sheetName val="흄관기초"/>
      <sheetName val="배수공"/>
      <sheetName val="보집계표"/>
      <sheetName val="6PILE  (돌출)"/>
      <sheetName val="관로토공"/>
      <sheetName val="시중노임"/>
      <sheetName val="단위수량"/>
      <sheetName val="입력"/>
      <sheetName val="옹벽단면치수"/>
      <sheetName val="공통비"/>
      <sheetName val="터파기및재료"/>
      <sheetName val="플랜트 설치"/>
      <sheetName val="대구파크쿨링타워"/>
      <sheetName val="1차 내역서"/>
      <sheetName val="집수A"/>
      <sheetName val="용역비내역-진짜"/>
      <sheetName val="COVER"/>
      <sheetName val="6-1.보오링(1)"/>
      <sheetName val="6-8.공내수압탄성자연"/>
      <sheetName val="하조서"/>
      <sheetName val="총집계표"/>
      <sheetName val="001"/>
      <sheetName val="본체"/>
      <sheetName val="관급자대내역서"/>
      <sheetName val="설계내역서(고사목 제거)"/>
      <sheetName val="SORCE1"/>
      <sheetName val="변화치수"/>
      <sheetName val="일위대가모듈"/>
      <sheetName val="1"/>
      <sheetName val="골막이(야매)"/>
      <sheetName val="3련 BOX"/>
      <sheetName val="자재 집계표"/>
      <sheetName val="가시설수량"/>
      <sheetName val="기계경비"/>
      <sheetName val="유림골조"/>
      <sheetName val="부시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777"/>
      <sheetName val="#REF"/>
      <sheetName val="현장조사"/>
      <sheetName val="1~69"/>
      <sheetName val="단가산출"/>
      <sheetName val="ABUT수량-A1"/>
      <sheetName val="지구단위계획"/>
      <sheetName val="Sheet1"/>
      <sheetName val="수자재단위당"/>
      <sheetName val="단가 및 재료비"/>
      <sheetName val="단가산출1"/>
      <sheetName val="DATE"/>
      <sheetName val="일위대가"/>
      <sheetName val="마산방향"/>
      <sheetName val="진주방향"/>
      <sheetName val="터널조도"/>
      <sheetName val="조도계산서 (도서)"/>
      <sheetName val="내역표지"/>
      <sheetName val="종배수관"/>
      <sheetName val="자재"/>
      <sheetName val="수량집계"/>
      <sheetName val="날개벽수량표"/>
      <sheetName val="Sheet17"/>
      <sheetName val="노임"/>
      <sheetName val="BID"/>
      <sheetName val="대창(장성)"/>
      <sheetName val="입찰안"/>
      <sheetName val="3지구단위"/>
      <sheetName val="1.설계조건"/>
      <sheetName val="대창(함평)-창열"/>
      <sheetName val="설비"/>
      <sheetName val="물집"/>
      <sheetName val="일위대가목록"/>
      <sheetName val="변경후-SHEET"/>
      <sheetName val="우배수"/>
      <sheetName val="수안보-MBR1"/>
      <sheetName val="용집"/>
      <sheetName val="보성조서"/>
      <sheetName val="이토변실(A3-LINE)"/>
      <sheetName val="내역서"/>
      <sheetName val="품셈TABLE"/>
      <sheetName val="9GNG운반"/>
      <sheetName val="삼보지질"/>
      <sheetName val="물질수지-음식물  "/>
      <sheetName val="맨홀수량산출"/>
      <sheetName val="WIND"/>
      <sheetName val="8.PILE  (돌출)"/>
      <sheetName val="FAB별"/>
      <sheetName val="최종보고1"/>
      <sheetName val="PLCAL"/>
      <sheetName val="4.말뚝설계"/>
      <sheetName val="총괄표"/>
      <sheetName val="맨홀수량"/>
      <sheetName val="일위대가표"/>
      <sheetName val="말뚝지지력산정"/>
      <sheetName val="바닥판"/>
      <sheetName val="입력DATA"/>
      <sheetName val="총집계표"/>
      <sheetName val="노임단가"/>
      <sheetName val="예정(3)"/>
      <sheetName val="동원(3)"/>
      <sheetName val="단위수량"/>
      <sheetName val="MFAB"/>
      <sheetName val="MFRT"/>
      <sheetName val="MPKG"/>
      <sheetName val="MPRD"/>
      <sheetName val="1.3.1절점좌표"/>
      <sheetName val="1.1설계기준"/>
      <sheetName val="5.모델링"/>
      <sheetName val="일위"/>
      <sheetName val="계산식"/>
      <sheetName val="1호맨홀수량산출"/>
      <sheetName val="인구밀도산정"/>
      <sheetName val="1호철근량"/>
      <sheetName val="수직구(H-pile)"/>
      <sheetName val="가시설(TYPE-A)"/>
      <sheetName val="1-1평균터파기고(1)"/>
      <sheetName val="설계"/>
      <sheetName val="DATA"/>
      <sheetName val="교통표지판수량집계표"/>
      <sheetName val="3BL공동구 수량"/>
      <sheetName val="단가"/>
      <sheetName val="원형맨홀수량"/>
      <sheetName val="방음벽기초(H=4m)"/>
      <sheetName val="터파기및재료"/>
      <sheetName val="단면가정"/>
      <sheetName val="집계표"/>
      <sheetName val="상-교대(A1-A2)"/>
      <sheetName val="평균터파기고(1-2,ASP)"/>
      <sheetName val="배수통관(좌)"/>
      <sheetName val="조명시설"/>
      <sheetName val="실행철강하도"/>
      <sheetName val="수량산출"/>
      <sheetName val="노무비"/>
      <sheetName val="1차3회-개소별명세서-빨간색-인쇄용(21873)"/>
      <sheetName val="내역서 (2)"/>
      <sheetName val="건축"/>
      <sheetName val="차액보증"/>
      <sheetName val="4.2유효폭의 계산"/>
      <sheetName val="NOMUBI"/>
      <sheetName val="교각1"/>
      <sheetName val="변화치수"/>
      <sheetName val="우각부보강"/>
      <sheetName val="설 계"/>
      <sheetName val="guard(mac)"/>
      <sheetName val="단가(1)"/>
      <sheetName val="기둥(원형)"/>
      <sheetName val="capbeam(1)"/>
      <sheetName val="식재가격"/>
      <sheetName val="식재총괄"/>
      <sheetName val="일위목록"/>
      <sheetName val="일반수량총괄집계"/>
      <sheetName val="TYPE-A"/>
      <sheetName val="토목주소"/>
      <sheetName val="프랜트면허"/>
      <sheetName val="조건표"/>
      <sheetName val="수리계산(2021)"/>
      <sheetName val="내역(중앙)"/>
      <sheetName val="COPING"/>
      <sheetName val="쌍송교"/>
      <sheetName val="시중노임단가"/>
      <sheetName val="眞비상(진주)"/>
      <sheetName val="인상효1"/>
      <sheetName val="99 조정금액"/>
      <sheetName val="단가비교표_공통1"/>
      <sheetName val="용소리교"/>
      <sheetName val="흙쌓기도수로설치현황(1)"/>
      <sheetName val="플랜트 설치"/>
      <sheetName val="교통대책내역"/>
      <sheetName val="MOTOR"/>
      <sheetName val="맨홀토공"/>
      <sheetName val="일위대가(계측기설치)"/>
      <sheetName val="1호맨홀가감수량"/>
      <sheetName val="교각계산"/>
      <sheetName val="진상-금이"/>
      <sheetName val="Total"/>
      <sheetName val="토공1차"/>
      <sheetName val="전체내역 (2)"/>
      <sheetName val="산출근거"/>
      <sheetName val="인건-측정"/>
      <sheetName val="기계경비"/>
      <sheetName val="8-3기계경비"/>
      <sheetName val="sw1"/>
      <sheetName val="산출내역서집계표"/>
      <sheetName val="2호맨홀공제수량"/>
      <sheetName val="투찰"/>
      <sheetName val="JUCKEYK"/>
      <sheetName val="단면치수"/>
      <sheetName val="기초계산(Pmax)"/>
      <sheetName val="5지구단위"/>
      <sheetName val="1-1"/>
      <sheetName val="수토공단위당"/>
      <sheetName val="J형측구단위수량"/>
      <sheetName val="내역"/>
      <sheetName val="가정급수관"/>
      <sheetName val="과천MAIN"/>
      <sheetName val="A LINE"/>
      <sheetName val="수량총괄"/>
      <sheetName val="총괄"/>
      <sheetName val="소요자재"/>
      <sheetName val="주요자재총"/>
      <sheetName val="주요자재"/>
      <sheetName val="축제공총괄표"/>
      <sheetName val="축제공집계표"/>
      <sheetName val="토적표(우)"/>
      <sheetName val="호안총괄"/>
      <sheetName val="호안집계"/>
      <sheetName val="통관총괄표"/>
      <sheetName val="통관집계"/>
      <sheetName val="배수통관(우)"/>
      <sheetName val="배수문총괄표 산출근거"/>
      <sheetName val="부체집"/>
      <sheetName val="부체토공(좌안)"/>
      <sheetName val="부체토공(2공구)"/>
      <sheetName val="부체콘크리트(1공구)"/>
      <sheetName val="부체콘크리트(2공구)"/>
      <sheetName val="콘크리트깨기"/>
      <sheetName val="철근수량집계표"/>
      <sheetName val="콘크리트수량집계표"/>
      <sheetName val="PILE 및 두부정리 집계표"/>
      <sheetName val="사급자재수량집계표"/>
      <sheetName val="흄관집계표"/>
      <sheetName val="장비운반소요대수"/>
      <sheetName val="토취장토적표"/>
      <sheetName val="원형1호맨홀토공수량"/>
      <sheetName val="단위중량"/>
      <sheetName val="70%"/>
      <sheetName val="집수정"/>
      <sheetName val="FOOTING단면력"/>
      <sheetName val="wall"/>
      <sheetName val="신호등일위대가"/>
      <sheetName val="Y-WORK"/>
      <sheetName val="6PILE__(돌출)"/>
      <sheetName val="토목2"/>
      <sheetName val="CALCULATION"/>
      <sheetName val="맨홀수량집계"/>
      <sheetName val="sheets"/>
      <sheetName val="지수"/>
      <sheetName val="자재비"/>
      <sheetName val="수목단가"/>
      <sheetName val="1.설계기준"/>
      <sheetName val="보차도경계석"/>
      <sheetName val="01AC"/>
      <sheetName val="L_RPTA05_목록"/>
      <sheetName val="대운산출"/>
      <sheetName val="기기리스트"/>
      <sheetName val="집계표(육상)"/>
      <sheetName val="연결임시"/>
      <sheetName val="내역서01"/>
      <sheetName val="정렬"/>
      <sheetName val="수문일1"/>
      <sheetName val="식재수량표"/>
      <sheetName val="인수공규격"/>
      <sheetName val="일위대가(가설)"/>
      <sheetName val="6공구(당초)"/>
      <sheetName val="설계예산서"/>
      <sheetName val="입력창"/>
      <sheetName val="설계내역서"/>
      <sheetName val="횡배수관집현황(2공구)"/>
      <sheetName val="7.산출집계"/>
      <sheetName val="3.단가산출서"/>
      <sheetName val="4.일위산출"/>
      <sheetName val="9.자재단가"/>
      <sheetName val="계산서(곡선부)"/>
      <sheetName val="-치수표(곡선부)"/>
      <sheetName val="SORCE1"/>
      <sheetName val="목록"/>
      <sheetName val="Sheet1 (2)"/>
      <sheetName val="JUCK"/>
      <sheetName val="갑지(추정)"/>
      <sheetName val="ⴭⴭⴭⴭ"/>
      <sheetName val="N賃率-職"/>
      <sheetName val="상수도토공집계표"/>
      <sheetName val="1SPAN"/>
      <sheetName val="TYPE-1"/>
      <sheetName val="입찰보고"/>
      <sheetName val="SLAB&quot;1&quot;"/>
      <sheetName val="주차구획선수량"/>
      <sheetName val="수량인공"/>
      <sheetName val="INPUT"/>
      <sheetName val="대비"/>
      <sheetName val="라.공사비"/>
      <sheetName val="다.도서인쇄비"/>
      <sheetName val="준검 내역서"/>
      <sheetName val="2002하반기노임기준"/>
      <sheetName val="FC-101"/>
      <sheetName val="토공산근"/>
      <sheetName val="장비"/>
      <sheetName val="설계조건"/>
      <sheetName val="배수내역 (2)"/>
      <sheetName val="사업비"/>
      <sheetName val="조성원가DATA"/>
      <sheetName val="토공총괄표"/>
      <sheetName val="중기일위대가"/>
      <sheetName val="기계경비일람"/>
      <sheetName val="일위대가목차"/>
      <sheetName val="설계흐름도"/>
      <sheetName val="위치"/>
      <sheetName val="J直材4"/>
      <sheetName val="가도공"/>
      <sheetName val="106C0300"/>
      <sheetName val="지급자재"/>
      <sheetName val="참조자료"/>
      <sheetName val="설계기준"/>
      <sheetName val="4.교통시설공"/>
      <sheetName val="화산경계"/>
      <sheetName val="기초자료"/>
      <sheetName val="3. 지하차도 물량 집계표"/>
      <sheetName val="노임목록"/>
      <sheetName val="자재목록"/>
      <sheetName val="중기목록"/>
      <sheetName val="Sheet3"/>
      <sheetName val="공통가설"/>
      <sheetName val="본부장"/>
      <sheetName val="확약서"/>
      <sheetName val="토목"/>
      <sheetName val="집계"/>
      <sheetName val="건축내역"/>
      <sheetName val="건축원가계산서"/>
      <sheetName val="미드수량"/>
      <sheetName val="정부노임단가"/>
      <sheetName val="4차원가계산서"/>
      <sheetName val="산출내역서"/>
      <sheetName val="일반부표"/>
      <sheetName val="시설물일위"/>
      <sheetName val="광양방향"/>
      <sheetName val="공통(20-91)"/>
      <sheetName val="전차선로 물량표"/>
      <sheetName val="한강운반비"/>
      <sheetName val="원가"/>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광유풍지구2"/>
      <sheetName val="98수문일위"/>
      <sheetName val="수량산출"/>
      <sheetName val="DATE"/>
      <sheetName val="ABUT수량-A1"/>
      <sheetName val="개발계획수립"/>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炷舅?XLS]데이타'!$E$124"/>
      <sheetName val="ls]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炷舅?XLS"/>
      <sheetName val="ls"/>
      <sheetName val="토공사"/>
      <sheetName val="소일위대가코드표"/>
      <sheetName val="품셈집계표"/>
      <sheetName val="자재조사표(참고용)"/>
      <sheetName val="일반부표집계표"/>
      <sheetName val="수목일위"/>
      <sheetName val=""/>
      <sheetName val="가설공사비"/>
      <sheetName val="도로구조공사비"/>
      <sheetName val="도로토공공사비"/>
      <sheetName val="여수토공사비"/>
      <sheetName val="횡배수관재료-"/>
      <sheetName val="계산서(직선부)"/>
      <sheetName val="포장재료집계표"/>
      <sheetName val="콘크리트측구연장"/>
      <sheetName val="포장공"/>
      <sheetName val="-몰탈콘크리트"/>
      <sheetName val="-배수구조물공토공"/>
      <sheetName val="공사개요"/>
      <sheetName val="표지 (2)"/>
      <sheetName val="간접"/>
      <sheetName val="원가계산"/>
      <sheetName val="6호기"/>
      <sheetName val="Sheet1"/>
      <sheetName val="Customer Databas"/>
      <sheetName val="수목데이타"/>
      <sheetName val="AS포장복구 "/>
      <sheetName val="2000.11월설계내역"/>
      <sheetName val="품셈TABLE"/>
      <sheetName val="건축2"/>
      <sheetName val="기타 정보통신공사"/>
      <sheetName val="설명"/>
      <sheetName val="노임단가"/>
      <sheetName val="단가조사"/>
      <sheetName val="참고"/>
      <sheetName val="갑  지"/>
      <sheetName val="공종단가"/>
      <sheetName val="䈘목(중국단풍-)"/>
      <sheetName val="수목표준대가"/>
      <sheetName val="단가대비표"/>
      <sheetName val="장비별표(오거보링)(Ø400)(12M)"/>
      <sheetName val="화재 탐지 설비"/>
      <sheetName val="데리네이타현황"/>
      <sheetName val="일위대가"/>
      <sheetName val="원내역"/>
      <sheetName val="자재단가조사표-수목"/>
      <sheetName val="건축-물가변동"/>
      <sheetName val="현장관리비"/>
      <sheetName val="Total"/>
      <sheetName val="1차증가원가계산"/>
      <sheetName val="시설물일위"/>
      <sheetName val="가설공사"/>
      <sheetName val="단가결정"/>
      <sheetName val="내역아"/>
      <sheetName val="울타리"/>
      <sheetName val="문학간접"/>
      <sheetName val="공종별원가계산"/>
      <sheetName val="기초일위"/>
      <sheetName val="접속도로1"/>
      <sheetName val="평가데이터"/>
      <sheetName val="시설일위"/>
      <sheetName val="조명일위"/>
      <sheetName val="unit 4"/>
      <sheetName val="1"/>
      <sheetName val="2"/>
      <sheetName val="3"/>
      <sheetName val="4"/>
      <sheetName val="5"/>
      <sheetName val="철콘"/>
      <sheetName val="전익자재"/>
      <sheetName val="수량산출서"/>
      <sheetName val="간선계산"/>
      <sheetName val="직재"/>
      <sheetName val="재집"/>
      <sheetName val="금액"/>
      <sheetName val="골조시행"/>
      <sheetName val="일위대가(가설)"/>
      <sheetName val="이름표지정"/>
      <sheetName val="교사기준면적(초등)"/>
      <sheetName val="단가 및 재료비"/>
      <sheetName val="단가산출2"/>
      <sheetName val="내역"/>
      <sheetName val="준검 내역서"/>
      <sheetName val="금융비용"/>
      <sheetName val="Sheet1 (2)"/>
      <sheetName val="2000년1차"/>
      <sheetName val="2000전체분"/>
      <sheetName val="남양내역"/>
      <sheetName val="Sheet4"/>
      <sheetName val="Sheet2"/>
      <sheetName val="철근총괄집계표"/>
      <sheetName val="#REF"/>
      <sheetName val="집수정(600-700)"/>
      <sheetName val="토사(PE)"/>
      <sheetName val="DATE"/>
      <sheetName val="Sheet3"/>
      <sheetName val="터파기및재료"/>
      <sheetName val="빗물받이(910-510-410)"/>
      <sheetName val="우수"/>
      <sheetName val="노무,재료"/>
      <sheetName val="9811"/>
      <sheetName val="49"/>
      <sheetName val="별표집계"/>
      <sheetName val="자재단가"/>
      <sheetName val="간접비"/>
      <sheetName val="금액내역서"/>
      <sheetName val="총괄내역"/>
      <sheetName val="노임이"/>
      <sheetName val="기본단가표"/>
      <sheetName val="ABUT수량-A1"/>
      <sheetName val="가감수량"/>
      <sheetName val="맨홀수량산출"/>
      <sheetName val="공종목록표"/>
      <sheetName val="총괄내역서"/>
      <sheetName val="data"/>
      <sheetName val="직접경비"/>
      <sheetName val="직접인건비"/>
      <sheetName val="A"/>
      <sheetName val="9509"/>
      <sheetName val="전체"/>
      <sheetName val="내역서2안"/>
      <sheetName val="산출내역서집계표"/>
      <sheetName val="DC-O-4-S(설명서)"/>
      <sheetName val="횡배수관토공수량"/>
      <sheetName val="단가산출"/>
      <sheetName val="EACT10"/>
      <sheetName val="전주2本1"/>
      <sheetName val="조명시설"/>
      <sheetName val="1.설계조건"/>
      <sheetName val="개인"/>
      <sheetName val="INPUT"/>
      <sheetName val="토공산출(주차장)"/>
      <sheetName val="현장관리"/>
      <sheetName val="공통가설"/>
      <sheetName val="매입"/>
      <sheetName val="토공산출 (아파트)"/>
      <sheetName val="DANGA"/>
      <sheetName val="품셈"/>
      <sheetName val="견적시담(송포2공구)"/>
      <sheetName val="단가"/>
      <sheetName val="참조"/>
      <sheetName val="연습"/>
      <sheetName val="5 일위목록"/>
      <sheetName val="7 단가조사"/>
      <sheetName val="6 일위대가"/>
      <sheetName val="전기"/>
      <sheetName val="단가산출1"/>
      <sheetName val="년도별시공"/>
      <sheetName val="2공구산출내역"/>
      <sheetName val="입찰"/>
      <sheetName val="현경"/>
      <sheetName val="기초자료입력"/>
      <sheetName val="Mc1"/>
      <sheetName val="정렬"/>
      <sheetName val="기계경비적용기준"/>
      <sheetName val="전기혼잡제경비(45)"/>
      <sheetName val="참조M"/>
      <sheetName val="파일의이용"/>
      <sheetName val="Ⅶ-2.현장경비산출"/>
      <sheetName val="배수내역"/>
      <sheetName val="DT"/>
      <sheetName val="롤러"/>
      <sheetName val="펌프차타설"/>
      <sheetName val="시설물기초"/>
      <sheetName val="E.P.T수량산출서"/>
      <sheetName val="시멘트"/>
      <sheetName val="물가자료"/>
      <sheetName val="BID"/>
      <sheetName val="수목단가"/>
      <sheetName val="시설수량표"/>
      <sheetName val="식재수량표"/>
      <sheetName val="10공구일위"/>
      <sheetName val="식재일위"/>
      <sheetName val="123"/>
      <sheetName val="평가내역"/>
      <sheetName val="공내역"/>
      <sheetName val="기초자료"/>
      <sheetName val="내역(APT)"/>
      <sheetName val="골조대비내역"/>
      <sheetName val="지수"/>
      <sheetName val="일위"/>
      <sheetName val="설계명세서"/>
      <sheetName val="예산명세서"/>
      <sheetName val="자료입력"/>
      <sheetName val="기계설비-물가변동"/>
      <sheetName val="비목군분류일위"/>
      <sheetName val="자재 집계표"/>
      <sheetName val="말고개터널조명전압강하"/>
      <sheetName val="현장"/>
      <sheetName val="일위대가-1"/>
      <sheetName val="1차 내역서"/>
      <sheetName val="대치판정"/>
      <sheetName val="세부내역"/>
      <sheetName val="토목주소"/>
      <sheetName val="공사비예산서(토목분)"/>
      <sheetName val="교육종류"/>
      <sheetName val="중기사용료산출근거"/>
      <sheetName val="수량산출"/>
      <sheetName val="설계서"/>
      <sheetName val="일위목록"/>
      <sheetName val="노임(1차)"/>
      <sheetName val="개소별수량산출"/>
      <sheetName val="GAS"/>
      <sheetName val="2.대외공문"/>
      <sheetName val="공사요율산출표"/>
      <sheetName val="준공정산"/>
      <sheetName val="부하계산서"/>
      <sheetName val="에너지동"/>
      <sheetName val="공구원가계산"/>
      <sheetName val="총괄표"/>
      <sheetName val="대가표(품셈)"/>
      <sheetName val="공사별 가중치 산출근거(토목)"/>
      <sheetName val="가중치근거(조경)"/>
      <sheetName val="가스내역"/>
      <sheetName val="예가표"/>
      <sheetName val="실행간접비용"/>
      <sheetName val="合成単価作成表-BLDG"/>
      <sheetName val="카렌스센터계량기설치공사"/>
      <sheetName val="삭제금지단가"/>
      <sheetName val="공사기본내용입력"/>
      <sheetName val="공통"/>
      <sheetName val="수안보-MBR1"/>
      <sheetName val="동해title"/>
      <sheetName val="조건"/>
      <sheetName val="부대공Ⅱ"/>
      <sheetName val="경산"/>
      <sheetName val="계수시트"/>
      <sheetName val="설계내역일위"/>
      <sheetName val="식재"/>
      <sheetName val="시설물"/>
      <sheetName val="식재출력용"/>
      <sheetName val="유지관리"/>
      <sheetName val="가도공"/>
      <sheetName val="상 부"/>
      <sheetName val="현관"/>
      <sheetName val="인원"/>
      <sheetName val="귀래 설계 공내역서"/>
      <sheetName val="부대공1(65-77,93-95)"/>
      <sheetName val="부대공2(78-"/>
      <sheetName val="구조물공1(51~56)"/>
      <sheetName val="배수및구조물공1"/>
      <sheetName val="구조물토공"/>
      <sheetName val="토공2(11~19)"/>
      <sheetName val="배수및구조물공2"/>
      <sheetName val="토공1(1~10,92)"/>
      <sheetName val="토공3(20~31)"/>
      <sheetName val="관공일위대가"/>
      <sheetName val="단위단가"/>
      <sheetName val="단가표 (2)"/>
      <sheetName val="내역서01"/>
      <sheetName val="조명율표"/>
      <sheetName val="설계예산서"/>
      <sheetName val="DB@Acess"/>
      <sheetName val="Civil"/>
      <sheetName val="입력자료"/>
      <sheetName val="견적"/>
      <sheetName val="입찰안"/>
      <sheetName val="충주"/>
      <sheetName val="토공수량"/>
      <sheetName val="설계내"/>
      <sheetName val="SG"/>
      <sheetName val="JUCKEYK"/>
      <sheetName val="전선 및 전선관"/>
      <sheetName val="금융"/>
      <sheetName val="총괄표1"/>
      <sheetName val="퇴직금(울산천상)"/>
      <sheetName val="일위대가목차"/>
      <sheetName val="운동장 (2)"/>
      <sheetName val="기성청구"/>
      <sheetName val="일반부표"/>
      <sheetName val="부하계산"/>
      <sheetName val="견적율"/>
      <sheetName val="밸브설치"/>
      <sheetName val="설계내역서"/>
      <sheetName val="BH"/>
      <sheetName val="공종집계"/>
      <sheetName val="지주목시비량산출서"/>
      <sheetName val="기성내역"/>
      <sheetName val="평교-내역"/>
      <sheetName val="전기일위대가"/>
      <sheetName val="제수"/>
      <sheetName val="공기"/>
      <sheetName val="EQT-ESTN"/>
      <sheetName val="1안"/>
      <sheetName val="천방교접속"/>
      <sheetName val="수량집계표"/>
      <sheetName val="공종별수량집계"/>
      <sheetName val="토목"/>
      <sheetName val="사급자재"/>
      <sheetName val="약품설비"/>
      <sheetName val="주요항목별"/>
      <sheetName val="건축내역서"/>
      <sheetName val="설비내역서"/>
      <sheetName val="전기내역서"/>
      <sheetName val="토공집계"/>
      <sheetName val="퍼스트"/>
      <sheetName val="1.가설"/>
      <sheetName val="4.목공사"/>
      <sheetName val="MOTOR"/>
      <sheetName val="소야공정계획표"/>
      <sheetName val="JUCK"/>
      <sheetName val="bearing"/>
      <sheetName val="노무비단가"/>
      <sheetName val="자료"/>
      <sheetName val="간선"/>
      <sheetName val="전압"/>
      <sheetName val="조도"/>
      <sheetName val="동력"/>
      <sheetName val="날개벽(좌,우=60도-4개)"/>
      <sheetName val="정화조방수미장"/>
      <sheetName val="중기일위대가"/>
      <sheetName val="코드"/>
      <sheetName val="D&amp;P특기사항"/>
      <sheetName val="예산갑지"/>
      <sheetName val="4-10"/>
      <sheetName val="기타_정보통신공사"/>
      <sheetName val="2000_11월설계내역"/>
      <sheetName val="Customer_Databas"/>
      <sheetName val="AS포장복구_"/>
      <sheetName val="표지_(2)"/>
      <sheetName val="갑__지"/>
      <sheetName val="unit_4"/>
      <sheetName val="화재_탐지_설비"/>
      <sheetName val="준검_내역서"/>
      <sheetName val="Sheet1_(2)"/>
      <sheetName val="단가_및_재료비"/>
      <sheetName val="1_설계조건"/>
      <sheetName val="토공산출_(아파트)"/>
      <sheetName val="Ⅶ-2_현장경비산출"/>
      <sheetName val="단가표_(2)"/>
      <sheetName val="5_일위목록"/>
      <sheetName val="7_단가조사"/>
      <sheetName val="6_일위대가"/>
      <sheetName val="E_P_T수량산출서"/>
      <sheetName val="덕소내역"/>
      <sheetName val="SCHE"/>
      <sheetName val="단가비교"/>
      <sheetName val="11월"/>
      <sheetName val="자단"/>
      <sheetName val="인공산출"/>
      <sheetName val="공통비총괄표"/>
      <sheetName val="인건비"/>
      <sheetName val="설계내역"/>
      <sheetName val="03하반기내역서"/>
      <sheetName val="04상반기"/>
      <sheetName val="약품공급2"/>
      <sheetName val="공작물조직표(용배수)"/>
      <sheetName val="기기리스트"/>
      <sheetName val="산출근거"/>
      <sheetName val="일위집계표"/>
      <sheetName val="수량계산서 집계표(가설 신설 및 철거-을지로3가 3호선)"/>
      <sheetName val="수량계산서 집계표(신설-을지로3가 3호선)"/>
      <sheetName val="수량계산서 집계표(철거-을지로3가 3호선)"/>
      <sheetName val="수목데이타 "/>
      <sheetName val="참조(2)"/>
      <sheetName val="1호인버트수량"/>
      <sheetName val="석축설면"/>
      <sheetName val="법면단"/>
      <sheetName val="설계조건"/>
      <sheetName val="안정계산"/>
      <sheetName val="단면검토"/>
      <sheetName val="WORK"/>
      <sheetName val="지급자재"/>
      <sheetName val="잡비"/>
      <sheetName val=" 견적서"/>
      <sheetName val="기초1"/>
      <sheetName val="투찰금액"/>
      <sheetName val="날개벽수량표"/>
      <sheetName val="간지"/>
      <sheetName val="배수공"/>
      <sheetName val="담장산출"/>
      <sheetName val="정부노임단가"/>
      <sheetName val="3.하중산정4.지지력"/>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3.바닥판  "/>
      <sheetName val="가격비"/>
      <sheetName val="炷舅_XLS_데이타'!$E$124"/>
      <sheetName val="ls_노임"/>
      <sheetName val="炷舅_XLS"/>
      <sheetName val="인사자료총집계"/>
      <sheetName val="시공"/>
      <sheetName val="총괄"/>
      <sheetName val="단목"/>
      <sheetName val="토목수량"/>
      <sheetName val="기초공"/>
      <sheetName val="기둥(원형)"/>
      <sheetName val="9GNG운반"/>
      <sheetName val="전기공사"/>
      <sheetName val="말뚝지지력산정"/>
      <sheetName val="시추주상도"/>
      <sheetName val="주관사업"/>
      <sheetName val="평형별수량표"/>
      <sheetName val="가설개략"/>
      <sheetName val="을지"/>
      <sheetName val="평당"/>
      <sheetName val="매입세"/>
      <sheetName val="창호"/>
      <sheetName val="PW3"/>
      <sheetName val="PW4"/>
      <sheetName val="SC1"/>
      <sheetName val="PE"/>
      <sheetName val="PM"/>
      <sheetName val="TR"/>
      <sheetName val="부대내역"/>
      <sheetName val="제잡비집계"/>
      <sheetName val="가설건물"/>
      <sheetName val="70%"/>
      <sheetName val="ITEM"/>
      <sheetName val="터널조도"/>
      <sheetName val="기성내역서표지"/>
      <sheetName val="목차 "/>
      <sheetName val="계획서"/>
      <sheetName val="연장"/>
      <sheetName val="위치도(점용허가용)"/>
      <sheetName val="신청서"/>
      <sheetName val="절감계산"/>
      <sheetName val="공정코드"/>
      <sheetName val="01"/>
      <sheetName val="6PILE  (돌출)"/>
      <sheetName val="1차_내역서"/>
      <sheetName val="COVER"/>
      <sheetName val="설계"/>
      <sheetName val="Sheet6"/>
      <sheetName val="가로등"/>
      <sheetName val="을"/>
      <sheetName val="실행철강하도"/>
      <sheetName val="자판실행"/>
      <sheetName val="설계예시"/>
      <sheetName val="귀래_설계_공내역서"/>
      <sheetName val="자재_집계표"/>
      <sheetName val="전선_및_전선관"/>
      <sheetName val="GAS저장소"/>
      <sheetName val="라인마킹"/>
      <sheetName val="위험물저장소"/>
      <sheetName val="일반창고동"/>
      <sheetName val="전계가"/>
      <sheetName val="PAINT"/>
      <sheetName val="적용기준"/>
      <sheetName val="하수급견적대비"/>
      <sheetName val="G.R300경비"/>
      <sheetName val="일위대가목록"/>
      <sheetName val="교대시점"/>
      <sheetName val="품셈표"/>
      <sheetName val="계산내역(설비)"/>
      <sheetName val="List"/>
      <sheetName val="10"/>
      <sheetName val="11"/>
      <sheetName val="6"/>
      <sheetName val="7"/>
      <sheetName val="8"/>
      <sheetName val="9"/>
      <sheetName val="개요"/>
      <sheetName val="수량"/>
      <sheetName val="발생토"/>
      <sheetName val="원가"/>
      <sheetName val="공사비집계표"/>
      <sheetName val="와동25-3(변경)"/>
      <sheetName val="FB25JN"/>
      <sheetName val="가설"/>
      <sheetName val="구조포설"/>
      <sheetName val="복구"/>
      <sheetName val="부대"/>
      <sheetName val="부호표"/>
      <sheetName val="토공"/>
      <sheetName val="3차준공"/>
      <sheetName val="MAIN"/>
      <sheetName val="단면가정"/>
      <sheetName val="설계가"/>
      <sheetName val="건축(을)"/>
      <sheetName val="근거(기밀댐퍼)"/>
      <sheetName val="부안일위"/>
      <sheetName val="위치조서"/>
      <sheetName val="과세내역(세부)"/>
      <sheetName val="EQUIP-H"/>
      <sheetName val="각종단가"/>
      <sheetName val="cable-data"/>
      <sheetName val="N賃率-職"/>
      <sheetName val="TEL"/>
      <sheetName val="실행"/>
      <sheetName val="신표지1"/>
      <sheetName val="배수판"/>
      <sheetName val="EJ"/>
      <sheetName val="공사발의서"/>
      <sheetName val="S0"/>
      <sheetName val="제잡비"/>
      <sheetName val="토집"/>
      <sheetName val="邅☳"/>
      <sheetName val="토공집계표"/>
      <sheetName val="기타공사"/>
      <sheetName val="단청(제외)"/>
      <sheetName val="목공집계"/>
      <sheetName val="미장(2)"/>
      <sheetName val="운반"/>
      <sheetName val="지붕(기와)"/>
      <sheetName val="수량집계"/>
      <sheetName val="A-4"/>
      <sheetName val="대공종"/>
      <sheetName val="GAEYO"/>
      <sheetName val="22인공"/>
      <sheetName val="우수공"/>
      <sheetName val="sub"/>
      <sheetName val="현장조사"/>
      <sheetName val="요약&amp;결과"/>
      <sheetName val="프랜트면허"/>
      <sheetName val="당초내역서"/>
      <sheetName val="관리,공감"/>
      <sheetName val="D16"/>
      <sheetName val="D25"/>
      <sheetName val="D22"/>
      <sheetName val="ENTRY"/>
      <sheetName val="설계기준"/>
      <sheetName val="2.2.10.샤시등"/>
      <sheetName val="내역1"/>
      <sheetName val="타견적(을)"/>
      <sheetName val="부시수량"/>
      <sheetName val="-배수구조물⳵토공"/>
      <sheetName val="실행(표지,갑,을)"/>
      <sheetName val="경상비"/>
      <sheetName val="98지급계획"/>
      <sheetName val="동력부하계산"/>
      <sheetName val="진주방향"/>
      <sheetName val="연돌일위집계"/>
      <sheetName val="토공실행"/>
      <sheetName val="직노"/>
      <sheetName val="일위대가(건축)"/>
      <sheetName val="내2"/>
      <sheetName val="영업.일1"/>
      <sheetName val="3.공통공사대비"/>
      <sheetName val="철거산출근거"/>
      <sheetName val="5.전사투자계획종함안"/>
      <sheetName val="날개벽"/>
      <sheetName val="암거단위-1련"/>
      <sheetName val="기계실 D200"/>
      <sheetName val="HVAC"/>
      <sheetName val="Front"/>
      <sheetName val="wall"/>
      <sheetName val="수입"/>
      <sheetName val="사전공사"/>
      <sheetName val="영창26"/>
      <sheetName val="Factor"/>
      <sheetName val="General Data"/>
      <sheetName val="우배수"/>
      <sheetName val="원형맨홀수량"/>
      <sheetName val="이름정의"/>
      <sheetName val="초기화면"/>
      <sheetName val="VXXXXX"/>
      <sheetName val="가스(내역)"/>
      <sheetName val="재료단가"/>
      <sheetName val="tggwan(mac)"/>
      <sheetName val="Y-WORK"/>
      <sheetName val="구조물철거타공정이월"/>
      <sheetName val="노 무 비"/>
      <sheetName val="중기사용료"/>
      <sheetName val="7단가"/>
      <sheetName val="도시가스현황"/>
      <sheetName val="결재갑지"/>
      <sheetName val="단위수량"/>
      <sheetName val="CC16-내역서"/>
      <sheetName val="물가시세"/>
      <sheetName val="투자효율분석"/>
      <sheetName val="오억미만"/>
      <sheetName val="수로단위수량"/>
      <sheetName val="전차선로 물량표"/>
      <sheetName val="한강운반비"/>
      <sheetName val="자재"/>
      <sheetName val="공통(20-91)"/>
      <sheetName val="2000,9월 일위"/>
      <sheetName val="품의서(0217)"/>
      <sheetName val="소요자재"/>
      <sheetName val="노무산출서"/>
      <sheetName val="재정비직인"/>
      <sheetName val="재정비내역"/>
      <sheetName val="지적고시내역"/>
      <sheetName val="심사물량"/>
      <sheetName val="심사계산"/>
      <sheetName val="ilch"/>
      <sheetName val="예정(3)"/>
      <sheetName val="계약내역서(을지)"/>
      <sheetName val="부하(성남)"/>
      <sheetName val="기계경비일람"/>
      <sheetName val="공사비산출내역"/>
      <sheetName val="시화점실행"/>
      <sheetName val="횡배수관수량집계"/>
      <sheetName val="횡배수관기초"/>
      <sheetName val="기준액"/>
      <sheetName val="단가 산출서(산근#1~#102)"/>
      <sheetName val="자"/>
      <sheetName val="노"/>
      <sheetName val="자재표"/>
      <sheetName val="2호맨홀공제수량"/>
      <sheetName val="인부신상자료"/>
      <sheetName val="직접공사비집계표_7"/>
      <sheetName val="공통가설_8"/>
      <sheetName val="기타시설"/>
      <sheetName val="아파트_9"/>
      <sheetName val="주민복지관"/>
      <sheetName val="지하주차장"/>
      <sheetName val="고개가설"/>
      <sheetName val="재료집계표"/>
      <sheetName val="견적서"/>
      <sheetName val="3련 BOX"/>
      <sheetName val="경비"/>
      <sheetName val="참고자료"/>
      <sheetName val="TB-내역서"/>
      <sheetName val="성곽내역서"/>
      <sheetName val="I一般比"/>
      <sheetName val="공종별자재"/>
      <sheetName val="기구조직"/>
      <sheetName val="포장자재집계표"/>
      <sheetName val="INPUTDATA"/>
      <sheetName val="2.가로등(영구)"/>
      <sheetName val="설계변경조서"/>
      <sheetName val="Sheet13"/>
      <sheetName val="발전기"/>
      <sheetName val="Sheet14"/>
      <sheetName val="현장관리비 산출내역"/>
      <sheetName val="설명서"/>
      <sheetName val="예정공정표"/>
      <sheetName val="표지1"/>
      <sheetName val="인제내역"/>
      <sheetName val="원형1호맨홀토공수량"/>
      <sheetName val="단위수량산출"/>
      <sheetName val="표  지"/>
      <sheetName val="200"/>
      <sheetName val="코드표"/>
      <sheetName val="1.설계기준"/>
      <sheetName val="왕십리방향"/>
      <sheetName val="암거단위"/>
      <sheetName val="횡 연장"/>
      <sheetName val="Code"/>
      <sheetName val="계정"/>
      <sheetName val="남양시작동자105노65기1.3화1.2"/>
      <sheetName val="남양시작동010313100%"/>
      <sheetName val="조명율"/>
      <sheetName val="항목등록"/>
      <sheetName val="남양구조시험동"/>
      <sheetName val="공사원가"/>
      <sheetName val="woo(mac)"/>
      <sheetName val="AS복구"/>
      <sheetName val="중기터파기"/>
      <sheetName val="변수값"/>
      <sheetName val="중기상차"/>
      <sheetName val="도급예산내역서봉투"/>
      <sheetName val="공사원가계산서"/>
      <sheetName val="설계산출표지"/>
      <sheetName val="도급예산내역서총괄표"/>
      <sheetName val="을부담운반비"/>
      <sheetName val="운반비산출"/>
      <sheetName val="가감수량(2호)"/>
      <sheetName val="맨홀수량산출(2호)"/>
      <sheetName val="신규품셈목차"/>
      <sheetName val="시중노임단가"/>
      <sheetName val="1. 설계조건 2.단면가정 3. 하중계산"/>
      <sheetName val="DATA 입력란"/>
      <sheetName val="단가산출근거(1)"/>
      <sheetName val="교대"/>
      <sheetName val="기타경비"/>
      <sheetName val="잔토처리"/>
      <sheetName val="터파기,되메우기,램머,코아"/>
      <sheetName val="항목(1)"/>
      <sheetName val="BOOK4"/>
      <sheetName val="역T형교대(말뚝기초)"/>
      <sheetName val="변경일위"/>
      <sheetName val="Book1"/>
      <sheetName val="용산1(해보)"/>
      <sheetName val="Cost bd-&quot;A&quot;"/>
      <sheetName val="XXXXXX"/>
      <sheetName val="일반문틀 설치"/>
      <sheetName val="샌딩 에폭시 도장"/>
      <sheetName val="스텐문틀설치"/>
      <sheetName val="통합내역"/>
      <sheetName val="청천내"/>
      <sheetName val="JOIN(2span)"/>
      <sheetName val="바닥판"/>
      <sheetName val="주빔의 설계"/>
      <sheetName val="철근량산정및사용성검토"/>
      <sheetName val="입력DATA"/>
      <sheetName val="가격조사서"/>
      <sheetName val="1공구내역서(1)"/>
      <sheetName val="b_balju_cho"/>
      <sheetName val="cal"/>
      <sheetName val="간선토공재집"/>
      <sheetName val="지선토공재집"/>
      <sheetName val="3BL공동구 수량"/>
      <sheetName val="직원투입계획"/>
      <sheetName val="DATA1"/>
      <sheetName val="※참고자료※"/>
      <sheetName val="산출2-기기동력"/>
      <sheetName val="환율 및 노임"/>
      <sheetName val="속 일위대가"/>
      <sheetName val="자재단가대비표"/>
      <sheetName val="식재일위대가"/>
      <sheetName val="전선관"/>
      <sheetName val="인건비 "/>
      <sheetName val="table"/>
      <sheetName val="내역서(전기)"/>
      <sheetName val="전등설비"/>
      <sheetName val="단면 (2)"/>
      <sheetName val="b_balju"/>
      <sheetName val="안정검토(온1)"/>
      <sheetName val="환경기계공정표 (3)"/>
      <sheetName val="신우"/>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설계기준"/>
      <sheetName val="내역1"/>
    </sheetNames>
    <sheetDataSet>
      <sheetData sheetId="0"/>
      <sheetData sheetId="1"/>
      <sheetData sheetId="2"/>
      <sheetData sheetId="3"/>
      <sheetData sheetId="4"/>
      <sheetData sheetId="5"/>
      <sheetData sheetId="6"/>
      <sheetData sheetId="7"/>
      <sheetData sheetId="8">
        <row r="3">
          <cell r="A3">
            <v>3</v>
          </cell>
          <cell r="B3" t="str">
            <v>송라 초,중학교 다목적 강당 무대기계장치</v>
          </cell>
        </row>
        <row r="4">
          <cell r="A4">
            <v>4</v>
          </cell>
          <cell r="B4" t="str">
            <v>다목적강당 무대기계장치</v>
          </cell>
          <cell r="C4" t="str">
            <v/>
          </cell>
          <cell r="D4" t="str">
            <v>L/S</v>
          </cell>
          <cell r="E4">
            <v>1</v>
          </cell>
          <cell r="F4" t="str">
            <v/>
          </cell>
          <cell r="H4" t="str">
            <v>NO.1-00-00</v>
          </cell>
        </row>
        <row r="5">
          <cell r="A5">
            <v>5</v>
          </cell>
          <cell r="B5" t="str">
            <v/>
          </cell>
          <cell r="C5" t="str">
            <v/>
          </cell>
          <cell r="D5" t="str">
            <v/>
          </cell>
          <cell r="E5" t="str">
            <v/>
          </cell>
          <cell r="F5" t="str">
            <v/>
          </cell>
          <cell r="H5" t="str">
            <v/>
          </cell>
        </row>
        <row r="6">
          <cell r="A6">
            <v>6</v>
          </cell>
          <cell r="F6" t="str">
            <v/>
          </cell>
        </row>
        <row r="7">
          <cell r="A7">
            <v>7</v>
          </cell>
          <cell r="F7" t="str">
            <v/>
          </cell>
        </row>
        <row r="8">
          <cell r="A8">
            <v>8</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cell>
          <cell r="H27" t="str">
            <v>NO.1-02-00</v>
          </cell>
        </row>
        <row r="28">
          <cell r="A28">
            <v>27</v>
          </cell>
          <cell r="B28" t="str">
            <v xml:space="preserve">ROLL SCREEN </v>
          </cell>
          <cell r="C28" t="str">
            <v>1,800L x 1,200H</v>
          </cell>
          <cell r="D28" t="str">
            <v>SET</v>
          </cell>
          <cell r="E28">
            <v>1</v>
          </cell>
          <cell r="F28" t="str">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cell>
          <cell r="D35" t="str">
            <v>SET</v>
          </cell>
          <cell r="E35">
            <v>1</v>
          </cell>
          <cell r="H35" t="str">
            <v>NO.1-09-00</v>
          </cell>
        </row>
        <row r="36">
          <cell r="A36">
            <v>35</v>
          </cell>
          <cell r="B36" t="str">
            <v>배관 및 배선</v>
          </cell>
          <cell r="C36" t="str">
            <v/>
          </cell>
          <cell r="D36" t="str">
            <v>식</v>
          </cell>
          <cell r="E36">
            <v>1</v>
          </cell>
          <cell r="H36" t="str">
            <v>NO.1-10-00</v>
          </cell>
        </row>
        <row r="37">
          <cell r="A37">
            <v>36</v>
          </cell>
        </row>
        <row r="38">
          <cell r="A38">
            <v>37</v>
          </cell>
        </row>
        <row r="39">
          <cell r="A39">
            <v>38</v>
          </cell>
          <cell r="B39" t="str">
            <v/>
          </cell>
          <cell r="C39" t="str">
            <v/>
          </cell>
          <cell r="D39" t="str">
            <v/>
          </cell>
          <cell r="E39" t="str">
            <v/>
          </cell>
          <cell r="H39" t="str">
            <v/>
          </cell>
        </row>
        <row r="40">
          <cell r="A40">
            <v>39</v>
          </cell>
          <cell r="B40" t="str">
            <v/>
          </cell>
          <cell r="C40" t="str">
            <v/>
          </cell>
          <cell r="D40" t="str">
            <v/>
          </cell>
          <cell r="E40" t="str">
            <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D91" t="str">
            <v/>
          </cell>
          <cell r="E91" t="str">
            <v/>
          </cell>
          <cell r="F91" t="str">
            <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cell>
        </row>
        <row r="173">
          <cell r="A173" t="e">
            <v>#REF!</v>
          </cell>
        </row>
        <row r="174">
          <cell r="A174" t="e">
            <v>#REF!</v>
          </cell>
        </row>
        <row r="175">
          <cell r="A175" t="e">
            <v>#REF!</v>
          </cell>
        </row>
        <row r="176">
          <cell r="A176" t="e">
            <v>#REF!</v>
          </cell>
          <cell r="F176" t="str">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D223" t="str">
            <v/>
          </cell>
          <cell r="E223" t="str">
            <v/>
          </cell>
          <cell r="F223" t="str">
            <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D253" t="str">
            <v/>
          </cell>
          <cell r="E253" t="str">
            <v/>
          </cell>
          <cell r="F253" t="str">
            <v/>
          </cell>
        </row>
        <row r="254">
          <cell r="A254" t="e">
            <v>#REF!</v>
          </cell>
          <cell r="B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요약"/>
      <sheetName val="표지"/>
      <sheetName val="원가(갑지) (회사)"/>
      <sheetName val="원가계산서(회사)"/>
      <sheetName val="산출내역(회사)"/>
      <sheetName val="일위대가표(시설하위)"/>
      <sheetName val="일위대가표(유지관리)"/>
      <sheetName val="일위대가표(시설상위)"/>
      <sheetName val="일위대가표(수목최종)"/>
      <sheetName val="일위대가표(분수)"/>
      <sheetName val="일위추가(볼라드)"/>
      <sheetName val="단가산출"/>
      <sheetName val="기본단가표"/>
      <sheetName val="중기산출(최종)"/>
      <sheetName val="잔디면적"/>
      <sheetName val="시설물수량집계표"/>
      <sheetName val="품질관리,직영비"/>
      <sheetName val="수목수량집계표"/>
      <sheetName val="가로수수량집계표(1차조경)"/>
      <sheetName val="가로수객토집계표(1차조경)"/>
      <sheetName val="가로수객토집계표(구미전체)"/>
      <sheetName val="가로수수량집계표(구미전체)"/>
      <sheetName val="마운딩수량계산서"/>
      <sheetName val="2호공원 계획고토량"/>
      <sheetName val="토공유용계획"/>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7">
          <cell r="L7">
            <v>55970</v>
          </cell>
        </row>
        <row r="8">
          <cell r="L8">
            <v>60590</v>
          </cell>
        </row>
        <row r="9">
          <cell r="L9">
            <v>68884</v>
          </cell>
        </row>
        <row r="11">
          <cell r="L11">
            <v>71251</v>
          </cell>
        </row>
        <row r="12">
          <cell r="L12">
            <v>56603</v>
          </cell>
        </row>
        <row r="13">
          <cell r="L13">
            <v>68228</v>
          </cell>
        </row>
        <row r="14">
          <cell r="L14">
            <v>43994</v>
          </cell>
        </row>
        <row r="15">
          <cell r="M15">
            <v>55214</v>
          </cell>
        </row>
        <row r="16">
          <cell r="M16">
            <v>47653</v>
          </cell>
        </row>
        <row r="18">
          <cell r="L18">
            <v>73192</v>
          </cell>
        </row>
        <row r="20">
          <cell r="M20">
            <v>78296</v>
          </cell>
        </row>
      </sheetData>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수량산출서"/>
      <sheetName val="다짐(단가)"/>
      <sheetName val="중기단가산출서"/>
      <sheetName val="크레인"/>
      <sheetName val="한수삼발이"/>
      <sheetName val="기본단가표"/>
      <sheetName val="일위대가표"/>
      <sheetName val="내역서"/>
      <sheetName val="원가산출"/>
      <sheetName val="표지"/>
      <sheetName val="표지 (2)"/>
      <sheetName val="화장실수량산출"/>
      <sheetName val="삼발이(3.5)"/>
      <sheetName val="일위대가표(이식)대지참고"/>
      <sheetName val="일위대가표(이식)"/>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sheetData sheetId="13"/>
      <sheetData sheetId="14"/>
      <sheetData sheetId="1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신우"/>
      <sheetName val="제-노임"/>
      <sheetName val="제직재"/>
      <sheetName val="일위대가9803"/>
      <sheetName val="용수량(생활용수)"/>
      <sheetName val="공구"/>
      <sheetName val="기계경비(시간당)"/>
      <sheetName val="램머"/>
      <sheetName val="장비집계"/>
      <sheetName val="3BL공동구 수량"/>
      <sheetName val="자재집계표"/>
      <sheetName val="Sheet1"/>
      <sheetName val="가중치"/>
      <sheetName val="말뚝지지력산정"/>
      <sheetName val="경산"/>
      <sheetName val="도급예산내역서봉투"/>
      <sheetName val="공사원가계산서"/>
      <sheetName val="설계산출표지"/>
      <sheetName val="도급예산내역서총괄표"/>
      <sheetName val="을부담운반비"/>
      <sheetName val="운반비산출"/>
      <sheetName val="DATE"/>
      <sheetName val="구천"/>
      <sheetName val="Total"/>
      <sheetName val="Sheet5"/>
      <sheetName val="내역서"/>
      <sheetName val="#REF"/>
      <sheetName val="심사공종"/>
      <sheetName val="산출근거"/>
      <sheetName val="수량산출"/>
      <sheetName val="신표지1"/>
      <sheetName val="산출금액내역"/>
      <sheetName val="한강운반비"/>
      <sheetName val="ABUT수량-A1"/>
      <sheetName val="평가데이터"/>
      <sheetName val="집계표"/>
      <sheetName val="청천내"/>
      <sheetName val="명세서"/>
      <sheetName val="내역"/>
      <sheetName val="설계예산서"/>
      <sheetName val="일위"/>
      <sheetName val="기계경비"/>
      <sheetName val="9GNG운반"/>
      <sheetName val="실행철강하도"/>
      <sheetName val="현장예산"/>
      <sheetName val="예총"/>
      <sheetName val="2000년1차"/>
      <sheetName val="2000전체분"/>
      <sheetName val="자재대"/>
      <sheetName val="동원인원"/>
      <sheetName val="주차구획선수량"/>
      <sheetName val="요율"/>
      <sheetName val="조경내역서"/>
      <sheetName val="자재단가"/>
      <sheetName val="코드표"/>
      <sheetName val="터파기및재료"/>
      <sheetName val="96보완계획7.12"/>
      <sheetName val="총괄서"/>
      <sheetName val="설계서을"/>
      <sheetName val="총괄"/>
      <sheetName val="날개벽수량표"/>
      <sheetName val="Sheet2"/>
      <sheetName val="공사개요"/>
      <sheetName val="포장공"/>
      <sheetName val="원본(갑지)"/>
      <sheetName val="단열-자재"/>
      <sheetName val="공제수량총집계표"/>
      <sheetName val="임금단가"/>
      <sheetName val="토적표"/>
      <sheetName val="원가"/>
      <sheetName val="준검 내역서"/>
      <sheetName val="대창(함평)"/>
      <sheetName val="대창(장성)"/>
      <sheetName val="대창(함평)-창열"/>
      <sheetName val="수량3"/>
      <sheetName val="설계예산"/>
      <sheetName val="WORK"/>
      <sheetName val="98수문일위"/>
      <sheetName val="2공구하도급내역서"/>
      <sheetName val="TOTAL_BOQ"/>
      <sheetName val="3.공통공사대비"/>
      <sheetName val="품셈집계표"/>
      <sheetName val="자재조사표"/>
      <sheetName val="옹벽일반수량"/>
      <sheetName val="대치판정"/>
      <sheetName val="연결관암거"/>
      <sheetName val="견적"/>
      <sheetName val="조명율표"/>
      <sheetName val="설계내역서"/>
      <sheetName val="입력란"/>
      <sheetName val="97노임단가"/>
      <sheetName val="본선차로수량집계표"/>
      <sheetName val="범례표"/>
      <sheetName val="현장경비"/>
      <sheetName val="방배동내역(리라)"/>
      <sheetName val="건축공사집계표"/>
      <sheetName val="방배동내역 (총괄)"/>
      <sheetName val="부대공사총괄"/>
      <sheetName val="데이타"/>
      <sheetName val="9.정착구 보강"/>
      <sheetName val="CTEMCOST"/>
      <sheetName val="우수맨홀공제단위수량"/>
      <sheetName val="내역서단가산출용"/>
      <sheetName val="bid"/>
      <sheetName val="단가산출"/>
      <sheetName val="6PILE  (돌출)"/>
      <sheetName val="3BL공동구_수량"/>
      <sheetName val="안정검토"/>
      <sheetName val="단면설계"/>
      <sheetName val="공사기본내용입력"/>
      <sheetName val="T13(P68~72,78)"/>
      <sheetName val="연습"/>
      <sheetName val="총집계표"/>
      <sheetName val="가압장(토목)"/>
      <sheetName val="SANBAISU"/>
      <sheetName val="토목검측서"/>
      <sheetName val="1차 내역서"/>
      <sheetName val="slurrywall설계가"/>
      <sheetName val="이토변실(A3-LINE)"/>
      <sheetName val="Sheet3"/>
      <sheetName val="DATA 입력란"/>
      <sheetName val="1. 설계조건 2.단면가정 3. 하중계산"/>
      <sheetName val="맨홀수량"/>
      <sheetName val="철근량"/>
      <sheetName val="일반수량"/>
      <sheetName val="총투입계"/>
      <sheetName val="배관배선 단가조사"/>
      <sheetName val="일위대가집계"/>
      <sheetName val="을"/>
      <sheetName val="SG"/>
      <sheetName val="설비"/>
      <sheetName val="초기화면"/>
      <sheetName val="관급자재"/>
      <sheetName val="12호기내역서(건축분)"/>
      <sheetName val="빙장비사양"/>
      <sheetName val="환경기계공정표 (3)"/>
      <sheetName val="부하계산서"/>
      <sheetName val="전선 및 전선관"/>
      <sheetName val="H-PILE수량집계"/>
      <sheetName val="파형강관집계"/>
      <sheetName val="노임이"/>
      <sheetName val="데리네이타현황"/>
      <sheetName val="증감내역서"/>
      <sheetName val="을지"/>
      <sheetName val="구조물터파기수량집계"/>
      <sheetName val="배수공 시멘트 및 골재량 산출"/>
      <sheetName val="공량(1월22일)"/>
      <sheetName val="측구터파기공수량집계"/>
      <sheetName val="시선유도표지집계표"/>
      <sheetName val="70%"/>
      <sheetName val="비교1"/>
      <sheetName val="물량표"/>
      <sheetName val="Sheet4"/>
      <sheetName val="구의33고"/>
      <sheetName val="총괄내역서"/>
      <sheetName val="2002하반기노임기준"/>
      <sheetName val="단가 (2)"/>
      <sheetName val="내역갑지"/>
      <sheetName val="절대삭제금지"/>
      <sheetName val="옹벽공 수량집계표"/>
      <sheetName val="교각계산"/>
      <sheetName val="우각부보강"/>
      <sheetName val="용산1(해보)"/>
      <sheetName val="배수공"/>
      <sheetName val="이름정의"/>
      <sheetName val="대로근거"/>
      <sheetName val="Macro1"/>
      <sheetName val="중로근거"/>
      <sheetName val="프랜트면허"/>
      <sheetName val="2호맨홀공제수량"/>
      <sheetName val="전기단가조사서"/>
      <sheetName val="BSD (2)"/>
      <sheetName val="직노"/>
      <sheetName val="목차"/>
      <sheetName val="원형맨홀수량"/>
      <sheetName val="일반수량총괄집계"/>
      <sheetName val="실행내역"/>
      <sheetName val="설계"/>
      <sheetName val="danga"/>
      <sheetName val="ilch"/>
      <sheetName val="현금흐름"/>
      <sheetName val="원형1호맨홀토공수량"/>
      <sheetName val="파일의이용"/>
      <sheetName val="마산방향"/>
      <sheetName val="진주방향"/>
      <sheetName val="실행내역서"/>
      <sheetName val="DATA"/>
      <sheetName val="COPING"/>
      <sheetName val="상 부"/>
      <sheetName val="지중자재단가"/>
      <sheetName val="날개벽(시점좌측)"/>
      <sheetName val="수량집계"/>
      <sheetName val="견적서"/>
      <sheetName val="교사기준면적(중)"/>
      <sheetName val="내역서1999.8최종"/>
      <sheetName val="준공평가"/>
      <sheetName val="N賃率-職"/>
      <sheetName val="식재인부"/>
      <sheetName val="신호등일위대가"/>
      <sheetName val="200"/>
      <sheetName val="(A)내역서"/>
      <sheetName val="실행견적"/>
      <sheetName val="수입"/>
      <sheetName val="계양가시설"/>
      <sheetName val="덕전리"/>
      <sheetName val="흄관기초"/>
      <sheetName val="Sheet1 (2)"/>
      <sheetName val="내역서(전기)"/>
      <sheetName val="일위대가표"/>
      <sheetName val="배수철근"/>
      <sheetName val="일위단위"/>
      <sheetName val="공사품의서"/>
      <sheetName val="99노임단가"/>
      <sheetName val="1"/>
      <sheetName val="일위대가목록"/>
      <sheetName val="도장수량(하1)"/>
      <sheetName val="주형"/>
      <sheetName val="unitpric"/>
      <sheetName val="noyim"/>
      <sheetName val="우수공"/>
      <sheetName val="시설물단가표"/>
      <sheetName val="노무비단가표"/>
      <sheetName val="기초자료입력"/>
      <sheetName val="SORCE1"/>
      <sheetName val="기초코드"/>
      <sheetName val="15"/>
      <sheetName val="물가시세"/>
      <sheetName val="변경비교-을"/>
      <sheetName val="내역서 (2)"/>
      <sheetName val="화설내"/>
      <sheetName val="자료입력"/>
      <sheetName val="표지"/>
      <sheetName val="간지"/>
      <sheetName val="토목(용인)"/>
      <sheetName val="입찰안"/>
      <sheetName val="토사(PE)"/>
      <sheetName val="중기사용료"/>
      <sheetName val="전기"/>
      <sheetName val="노무비"/>
      <sheetName val="재료비단가"/>
      <sheetName val="고유코드_설계"/>
      <sheetName val="도기류"/>
      <sheetName val="건축내역"/>
      <sheetName val="할증"/>
      <sheetName val="확약서"/>
      <sheetName val="간접"/>
      <sheetName val="빗물받이(910-510-410)"/>
      <sheetName val="날개벽(TYPE2)"/>
      <sheetName val="오수주요자재"/>
      <sheetName val="공내역"/>
      <sheetName val="7.PILE  (돌출)"/>
      <sheetName val="8.PILE  (돌출)"/>
      <sheetName val="사  업  비  수  지  예  산  서"/>
      <sheetName val="하조서"/>
      <sheetName val="날개벽"/>
      <sheetName val="현장경상비"/>
      <sheetName val="VXXXXXX"/>
      <sheetName val="물가대비표"/>
      <sheetName val="Sheet2 (2)"/>
      <sheetName val="단위단가"/>
      <sheetName val="수주추정"/>
      <sheetName val="Customer Databas"/>
      <sheetName val="guard(mac)"/>
      <sheetName val="단가조사-2"/>
      <sheetName val="9-1차이내역"/>
      <sheetName val="EACT10"/>
      <sheetName val="하수급견적대비"/>
      <sheetName val="환율CHANGE"/>
      <sheetName val="반포2차"/>
      <sheetName val="차액보증"/>
      <sheetName val="첨"/>
      <sheetName val="6공구(당초)"/>
      <sheetName val="집수정(600-700)"/>
      <sheetName val="실행간접비용"/>
      <sheetName val="수량증감표"/>
      <sheetName val="터파기운반비산출"/>
      <sheetName val="산적토운반비산출"/>
      <sheetName val="적용단가"/>
      <sheetName val="공사비집계"/>
      <sheetName val="중요"/>
      <sheetName val="총내역서"/>
      <sheetName val="산출내역서집계표"/>
      <sheetName val="청 구"/>
      <sheetName val="설계산출기초"/>
      <sheetName val="내역서01"/>
      <sheetName val="실행대비"/>
      <sheetName val="수산(당)"/>
      <sheetName val="차선도색-연장,수량(1)"/>
      <sheetName val="배수공수집"/>
      <sheetName val="database"/>
      <sheetName val="시운전연료"/>
      <sheetName val="노임"/>
      <sheetName val="b_balju"/>
      <sheetName val="본사공가현황"/>
      <sheetName val="GI-LIST"/>
      <sheetName val="해평견적"/>
      <sheetName val="건축공사"/>
      <sheetName val="수량산출서-2"/>
      <sheetName val="노임단가"/>
      <sheetName val="TYPE-A"/>
      <sheetName val="내역_FILE"/>
      <sheetName val="다곡2교"/>
      <sheetName val="INPUT"/>
      <sheetName val="교대(A1)"/>
      <sheetName val="몰탈"/>
      <sheetName val="교각1"/>
      <sheetName val="98NS-N"/>
      <sheetName val="추가예산"/>
      <sheetName val="단중표"/>
      <sheetName val="현장관리비참조"/>
      <sheetName val="포장복구집계"/>
      <sheetName val="9811"/>
      <sheetName val="위치조서"/>
      <sheetName val="맨홀수량산출(A-LINE)"/>
      <sheetName val="시설일위"/>
      <sheetName val="조명일위"/>
      <sheetName val="도급내역"/>
      <sheetName val="물집"/>
      <sheetName val="도급금액"/>
      <sheetName val="재노경"/>
      <sheetName val="내역(신례)"/>
      <sheetName val="wall"/>
      <sheetName val="품셈"/>
      <sheetName val="인부임"/>
      <sheetName val="원가+내역"/>
      <sheetName val="선정요령"/>
      <sheetName val="단가조건(02년)"/>
      <sheetName val="-몰탈콘크리트"/>
      <sheetName val="-배수구조물공토공"/>
      <sheetName val="계산서(직선부)"/>
      <sheetName val="횡배수관재료-"/>
      <sheetName val="포장재료집계표"/>
      <sheetName val="콘크리트측구연장"/>
      <sheetName val="설계명세서"/>
      <sheetName val="갑지"/>
      <sheetName val="연장및면적(좌측)"/>
      <sheetName val="조경"/>
      <sheetName val="수로단위수량"/>
      <sheetName val="금액"/>
      <sheetName val="시점교대"/>
      <sheetName val="부대내역"/>
      <sheetName val="공사비증감"/>
      <sheetName val="PI"/>
      <sheetName val="건축내역서 (경제상무실)"/>
      <sheetName val="단가"/>
      <sheetName val="공사"/>
      <sheetName val="원가계산하도"/>
      <sheetName val="입력자료"/>
      <sheetName val="설내역서 "/>
      <sheetName val="현장소운반"/>
      <sheetName val="관구보호몰탈"/>
      <sheetName val="단양 00 아파트-세부내역"/>
      <sheetName val="일위대가_가설_"/>
      <sheetName val="정부노임단가"/>
      <sheetName val="입찰견적보고서"/>
      <sheetName val="교대철근집계"/>
      <sheetName val="조건"/>
      <sheetName val="pier-1"/>
      <sheetName val="배수공 주요자재 집계표"/>
      <sheetName val="관접합및부설"/>
      <sheetName val="대비"/>
      <sheetName val="MAT"/>
      <sheetName val="역T형교대(말뚝기초)"/>
      <sheetName val="흙쌓기도수로설치현황"/>
      <sheetName val="계수시트"/>
      <sheetName val="tggwan(mac)"/>
      <sheetName val="원가서"/>
      <sheetName val="개요"/>
      <sheetName val="용역비내역-진짜"/>
      <sheetName val="갑지1"/>
      <sheetName val="총괄내역"/>
      <sheetName val="단면가정"/>
      <sheetName val="기본일위"/>
      <sheetName val="공사설명서"/>
      <sheetName val="설계예시"/>
      <sheetName val="06 일위대가목록"/>
      <sheetName val="1.수인터널"/>
      <sheetName val="기초단가"/>
      <sheetName val="s"/>
      <sheetName val="단"/>
      <sheetName val="원유_BANK"/>
      <sheetName val="1차설계변경내역"/>
      <sheetName val="관경별내역서"/>
      <sheetName val="토공(우물통,기타) "/>
      <sheetName val="11.1 단면hwp"/>
      <sheetName val="내역표지"/>
      <sheetName val="앵커구조계산"/>
      <sheetName val="PROJECT BRIEF(EX.NEW)"/>
      <sheetName val="Site Expenses"/>
      <sheetName val="공용(현대건설공구)"/>
      <sheetName val="현대건설공구(UNIT)"/>
      <sheetName val="낙석방지수량"/>
      <sheetName val="수목단가"/>
      <sheetName val="시설수량표"/>
      <sheetName val="식재수량표"/>
      <sheetName val="일위목록"/>
      <sheetName val="A-8 PD(도로중앙)"/>
      <sheetName val="호프"/>
      <sheetName val="예가표"/>
      <sheetName val="출장내역"/>
      <sheetName val="설계가"/>
      <sheetName val="인원투입"/>
      <sheetName val="단위수량산출"/>
      <sheetName val="금액내역서"/>
      <sheetName val="코드"/>
      <sheetName val="(당평)자재"/>
      <sheetName val="당초명세(평)"/>
      <sheetName val="부대tu"/>
      <sheetName val="설-원가"/>
      <sheetName val="노임단가 (2)"/>
      <sheetName val="사각맨홀"/>
      <sheetName val="시점경사로"/>
      <sheetName val="각형맨홀"/>
      <sheetName val="수량집계표"/>
      <sheetName val="탄성1"/>
      <sheetName val="단면 (2)"/>
      <sheetName val="마산월령동골조물량변경"/>
      <sheetName val="CAT_5"/>
      <sheetName val="음성방향"/>
      <sheetName val="산출기준자료"/>
      <sheetName val="구역화물"/>
      <sheetName val="단위목록"/>
      <sheetName val="시험비"/>
      <sheetName val="배수통관(좌)"/>
      <sheetName val="INPUT(덕도방향-시점)"/>
      <sheetName val="직접경비"/>
      <sheetName val="직접인건비"/>
      <sheetName val="사통"/>
      <sheetName val="설계내역"/>
      <sheetName val="표지 (2)"/>
      <sheetName val="입력"/>
      <sheetName val="포장공자재집계표"/>
      <sheetName val="연결임시"/>
      <sheetName val="특수선일위대가"/>
      <sheetName val="설계조건"/>
      <sheetName val="연도별cash"/>
      <sheetName val="뚝토공"/>
      <sheetName val="남양내역"/>
      <sheetName val="MAIN_TABLE"/>
      <sheetName val="1.설계조건"/>
      <sheetName val="포장공수량집계표"/>
      <sheetName val="건축공사실행"/>
      <sheetName val="관급자재대"/>
      <sheetName val="중기사용료산출근거"/>
      <sheetName val="단가 및 재료비"/>
      <sheetName val="건축내역서"/>
      <sheetName val="토목공사"/>
      <sheetName val="기초일위"/>
      <sheetName val="1.우편집중내역서"/>
      <sheetName val="일위대가(가설)"/>
      <sheetName val="상호참고자료"/>
      <sheetName val="발주처자료입력"/>
      <sheetName val="회사기본자료"/>
      <sheetName val="하자보증자료"/>
      <sheetName val="기술자관련자료"/>
      <sheetName val="수안보-MBR1"/>
      <sheetName val="평내중"/>
      <sheetName val="하도급 검토"/>
      <sheetName val="3.하중계산"/>
      <sheetName val="터파기단면도(보도)"/>
      <sheetName val="산수배수"/>
      <sheetName val="SLAB&quot;1&quot;"/>
      <sheetName val="보차도경계석"/>
      <sheetName val="가로등내역서"/>
      <sheetName val="Baby일위대가"/>
      <sheetName val="보도포장연장조서-표준차도부"/>
      <sheetName val="표준차도부연장조서-ASP"/>
      <sheetName val=" 상부공통집계(총괄)"/>
      <sheetName val="감액총괄표"/>
      <sheetName val="세부내역서"/>
      <sheetName val="단가조정표"/>
      <sheetName val="입력시트"/>
      <sheetName val="순공사비"/>
      <sheetName val="산근"/>
      <sheetName val="우수"/>
      <sheetName val="공량산출서"/>
      <sheetName val="계림(함평)"/>
      <sheetName val="계림(장성)"/>
      <sheetName val="포장물량집계"/>
      <sheetName val="총괄표"/>
      <sheetName val="슬래브수량"/>
      <sheetName val="일위대가(1)"/>
      <sheetName val="구조물공집계"/>
      <sheetName val="상행-교대(A1-A2)"/>
      <sheetName val="수목표준대가"/>
      <sheetName val="입력DATA"/>
      <sheetName val="바닥판"/>
      <sheetName val="내역서적용수량"/>
      <sheetName val="부표총괄"/>
      <sheetName val="갑지(추정)"/>
      <sheetName val="VII-2현장경비"/>
      <sheetName val="Ⅴ-2.공종별내역"/>
      <sheetName val="출력X"/>
      <sheetName val="공사비 증감 내역서"/>
      <sheetName val="nys"/>
      <sheetName val="옹벽수량집계"/>
      <sheetName val="4.내진설계"/>
      <sheetName val=" ｹ-ﾌﾞﾙ"/>
      <sheetName val="유림골조"/>
      <sheetName val="6호기"/>
      <sheetName val="플랜트 설치"/>
      <sheetName val="공사비"/>
      <sheetName val="연도손익"/>
      <sheetName val="회수금"/>
      <sheetName val="대체용지"/>
      <sheetName val="건자이자"/>
      <sheetName val="내부매출원가"/>
      <sheetName val="지구 리스트"/>
      <sheetName val="용지비"/>
      <sheetName val="1000 DB구축 부표"/>
      <sheetName val="용역단가"/>
      <sheetName val="효성CB 1P기초"/>
      <sheetName val="조견표"/>
      <sheetName val="전차선로 물량표"/>
      <sheetName val="기둥(원형)"/>
      <sheetName val="대림경상68억"/>
      <sheetName val="경영상태"/>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1차"/>
      <sheetName val="1.CB"/>
      <sheetName val="변수"/>
      <sheetName val="시설물기초"/>
      <sheetName val="setup"/>
      <sheetName val="참조"/>
      <sheetName val="제경비율"/>
      <sheetName val="산출내역서"/>
      <sheetName val="공사명입력"/>
      <sheetName val="근로자자료입력"/>
      <sheetName val="참고자료"/>
      <sheetName val="참고사항"/>
      <sheetName val="자재"/>
      <sheetName val="경비_원본"/>
      <sheetName val="전 기"/>
      <sheetName val="토목주소"/>
      <sheetName val="GR"/>
      <sheetName val="결과조달"/>
      <sheetName val="콘크리트타설집계표"/>
      <sheetName val="공비현2"/>
      <sheetName val="APT"/>
      <sheetName val="시화점실행"/>
      <sheetName val="해외(원화)"/>
      <sheetName val="공사현황"/>
      <sheetName val="공사분석"/>
      <sheetName val="달서천-대비"/>
      <sheetName val="현장관리비"/>
      <sheetName val="2_단면가정"/>
      <sheetName val="연속벽현황"/>
      <sheetName val="가열로SW"/>
      <sheetName val="1.설계기준"/>
      <sheetName val="소방"/>
      <sheetName val="단가(1)"/>
      <sheetName val="중강당 내역"/>
      <sheetName val="공통비(전체)"/>
      <sheetName val="List"/>
      <sheetName val="지장물 철거 물량 산출서"/>
      <sheetName val="민감도"/>
      <sheetName val="GAEYO"/>
      <sheetName val="골재집계"/>
      <sheetName val="-레미콘집계"/>
      <sheetName val="자갈,시멘트,모래산출"/>
      <sheetName val="-철근집계"/>
      <sheetName val="품셈TABLE"/>
      <sheetName val="낙찰표"/>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내역전기"/>
      <sheetName val="도로경계단위"/>
      <sheetName val="포장재료(1)"/>
      <sheetName val="-흄관집계"/>
      <sheetName val="03전반노무비"/>
      <sheetName val="4.2.1 마루높이 검토"/>
      <sheetName val="08-공사비총괄표"/>
      <sheetName val="01-적용기준"/>
      <sheetName val="산근(1)"/>
      <sheetName val="sub"/>
      <sheetName val="전체내역서"/>
      <sheetName val="예산명세서"/>
      <sheetName val="폐기물"/>
      <sheetName val="단 box"/>
      <sheetName val="45,46"/>
      <sheetName val="2공구산출내역"/>
      <sheetName val="Sheet1_(2)"/>
      <sheetName val="청_구"/>
      <sheetName val="1_수인터널"/>
      <sheetName val="상_부"/>
      <sheetName val="공사비_증감_내역서"/>
      <sheetName val="Sheet2_(2)"/>
      <sheetName val="Customer_Databas"/>
      <sheetName val="PROJECT_BRIEF(EX_NEW)"/>
      <sheetName val="Site_Expenses"/>
      <sheetName val="우수받이"/>
      <sheetName val="말뚝기초(안정검토)-외측"/>
      <sheetName val="철근단면적"/>
      <sheetName val="단가산출서"/>
      <sheetName val="단가산출서 (2)"/>
      <sheetName val="몰탈재료산출"/>
      <sheetName val="집수A"/>
      <sheetName val="지급(1)"/>
      <sheetName val="ELECTRIC"/>
      <sheetName val="수질정화시설"/>
      <sheetName val="개별직종노임단가(2005.1)"/>
      <sheetName val="노단"/>
      <sheetName val="단산"/>
      <sheetName val="명세"/>
      <sheetName val="일대"/>
      <sheetName val="포장공수량집계"/>
      <sheetName val="3.하중산정4.지지력"/>
      <sheetName val="목록"/>
      <sheetName val="단위수량"/>
      <sheetName val="토공"/>
      <sheetName val="일위대가-1"/>
      <sheetName val="05-원가계산"/>
      <sheetName val="인건비"/>
      <sheetName val="Y-WORK"/>
      <sheetName val="BJJIN"/>
      <sheetName val="세금자료"/>
      <sheetName val="원하도급내역서(당초)"/>
      <sheetName val="사유서제출현황-2"/>
      <sheetName val="단면치수"/>
      <sheetName val="건축명"/>
      <sheetName val="기계명"/>
      <sheetName val="전기명"/>
      <sheetName val="총 원가계산"/>
      <sheetName val="가도공"/>
      <sheetName val="5수지"/>
      <sheetName val="가계부"/>
      <sheetName val="제품목록"/>
      <sheetName val="매입매출관리"/>
      <sheetName val="Sheet22"/>
      <sheetName val="설계명세서(종합)"/>
      <sheetName val="소요자재"/>
      <sheetName val="노무산출서"/>
      <sheetName val="인부노임"/>
      <sheetName val="적용(기계)"/>
      <sheetName val="견적대비"/>
      <sheetName val="본문"/>
      <sheetName val="공사설계"/>
      <sheetName val="횡배수관집현황(2공구)"/>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환경기계공정표 (3)"/>
      <sheetName val="공정표(군산자동차)"/>
      <sheetName val="골조시행"/>
      <sheetName val="건축집계합계"/>
      <sheetName val="당정동공통이수"/>
    </sheetNames>
    <sheetDataSet>
      <sheetData sheetId="0"/>
      <sheetData sheetId="1" refreshError="1"/>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개요상세"/>
      <sheetName val="표지"/>
      <sheetName val="산출내역1"/>
      <sheetName val="원가(갑지)"/>
      <sheetName val="원가계산요약"/>
      <sheetName val="원가계산서"/>
      <sheetName val="일위대가표(수목최종)"/>
      <sheetName val="수목수량집계표"/>
      <sheetName val="잔디면적"/>
      <sheetName val="시설물수량집계표"/>
      <sheetName val="품질관리,직영비"/>
      <sheetName val="일위대가표(시설상위)"/>
      <sheetName val="일위대가표(시설하위)"/>
      <sheetName val="기본단가표"/>
      <sheetName val="일위대가표(분수)"/>
      <sheetName val="단가산출"/>
      <sheetName val="중기산출(최종)"/>
      <sheetName val="일위대가표(유지관리)"/>
      <sheetName val="가로수수량집계표(1차조경)"/>
      <sheetName val="가로수객토집계표(1차조경)"/>
      <sheetName val="가로수객토집계표(구미전체)"/>
      <sheetName val="가로수수량집계표(구미전체)"/>
      <sheetName val="마운딩수량계산서"/>
      <sheetName val="2호공원 계획고토량"/>
      <sheetName val="토공유용계획"/>
      <sheetName val="일위추가(볼라드)"/>
      <sheetName val="개요(낙찰율)"/>
      <sheetName val="개요상세(낙찰율)"/>
      <sheetName val="개요(총공사비낙찰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K5">
            <v>60423</v>
          </cell>
        </row>
        <row r="6">
          <cell r="K6">
            <v>40922</v>
          </cell>
        </row>
        <row r="46">
          <cell r="L46">
            <v>558</v>
          </cell>
        </row>
        <row r="47">
          <cell r="L47">
            <v>1132</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VXXXXX"/>
      <sheetName val="일위대가"/>
      <sheetName val="일위대가(내역)"/>
      <sheetName val="foxz"/>
      <sheetName val="표지"/>
      <sheetName val="실행집계"/>
      <sheetName val="원실행"/>
      <sheetName val="공통가설계"/>
      <sheetName val="공통가설비"/>
      <sheetName val="현관계"/>
      <sheetName val="현관"/>
      <sheetName val="원가LIST"/>
      <sheetName val="월별투입계획"/>
      <sheetName val="el\설계서\수목일위.XLS]데이타"/>
      <sheetName val="___"/>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터널구조물산근"/>
      <sheetName val="도로구조물산근"/>
      <sheetName val="Sheet1"/>
      <sheetName val="Sheet2"/>
      <sheetName val="터널굴착단산"/>
      <sheetName val="장약패턴90M2"/>
      <sheetName val="토공산근"/>
      <sheetName val="단가산출근거"/>
      <sheetName val="[수목일위.XLS][수목일위.XLS]el\설계서\수목일위"/>
      <sheetName val="설계가"/>
      <sheetName val="실행내역서"/>
      <sheetName val="1.토공"/>
      <sheetName val="2.배수공"/>
      <sheetName val="3.구조물공"/>
      <sheetName val="4.포장공"/>
      <sheetName val="5부대공"/>
      <sheetName val="6사급자재대"/>
      <sheetName val="공통가설공"/>
      <sheetName val="BASIC1"/>
      <sheetName val="재료비"/>
      <sheetName val="노무비"/>
      <sheetName val="중기비"/>
      <sheetName val="Sheet4"/>
      <sheetName val="구조물공수량명세서"/>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공사비"/>
      <sheetName val="단가산출"/>
      <sheetName val="가드레일산근"/>
      <sheetName val="수량집계표"/>
      <sheetName val="수량"/>
      <sheetName val="단가비교"/>
      <sheetName val="적용2002"/>
      <sheetName val="중기"/>
      <sheetName val="조경공사(총괄)"/>
      <sheetName val="내역"/>
      <sheetName val="수목일위"/>
      <sheetName val="기초일위"/>
      <sheetName val="시설일위"/>
      <sheetName val="지주목 및 비료산출기준"/>
      <sheetName val="지주목및비료산출"/>
      <sheetName val="시설물수량산출서"/>
      <sheetName val="노임"/>
      <sheetName val="PACKING LIST"/>
      <sheetName val="DATE"/>
      <sheetName val="일위대가표"/>
      <sheetName val="1. 설계예산서"/>
      <sheetName val="2. 목차"/>
      <sheetName val="3.설계설명서"/>
      <sheetName val="4.시방서갑지"/>
      <sheetName val="5.시방서(일반시방서)"/>
      <sheetName val="6.시방서갑지(특기)"/>
      <sheetName val="7.예정공정표"/>
      <sheetName val="예정공정표"/>
      <sheetName val="8. 설계예산서"/>
      <sheetName val="16.설계서용지(갑)"/>
      <sheetName val="17. 내역서갑지"/>
      <sheetName val="원가계산서"/>
      <sheetName val="공종별집계표"/>
      <sheetName val="내 역 서"/>
      <sheetName val="일 위 대 가 표"/>
      <sheetName val="일위대가표(자동제어반제작)"/>
      <sheetName val="수 량 산 출 서"/>
      <sheetName val="계통도갑지"/>
      <sheetName val="진주방향"/>
      <sheetName val="수량집계A"/>
      <sheetName val="철근집계A"/>
      <sheetName val="수목데이타"/>
      <sheetName val="1,2공구원가계산서"/>
      <sheetName val="2공구산출내역"/>
      <sheetName val="1공구산출내역서"/>
      <sheetName val="준검 내역서"/>
      <sheetName val="투찰"/>
      <sheetName val="총괄내역서"/>
      <sheetName val="물가시세"/>
      <sheetName val="일위대가 "/>
      <sheetName val="수량산출서"/>
      <sheetName val="기계경비산출기준"/>
      <sheetName val="기본단가표"/>
      <sheetName val="원가서"/>
      <sheetName val="건축2"/>
      <sheetName val="원가"/>
      <sheetName val="수량산출"/>
      <sheetName val="한강운반비"/>
      <sheetName val="내역서"/>
      <sheetName val="견적"/>
      <sheetName val="AS포장복구 "/>
      <sheetName val="변수값"/>
      <sheetName val="중기상차"/>
      <sheetName val="AS복구"/>
      <sheetName val="중기터파기"/>
      <sheetName val="가시설"/>
      <sheetName val="기초단가"/>
      <sheetName val="가설공사비"/>
      <sheetName val="도로구조공사비"/>
      <sheetName val="도로토공공사비"/>
      <sheetName val="여수토공사비"/>
      <sheetName val="자료"/>
      <sheetName val="문학간접"/>
      <sheetName val="간접"/>
      <sheetName val="단가대비표"/>
      <sheetName val="금액"/>
      <sheetName val="노무"/>
      <sheetName val="Total"/>
      <sheetName val="실행(ALT1)"/>
      <sheetName val="공사비산출내역"/>
      <sheetName val="별표집계"/>
      <sheetName val="b_balju_cho"/>
      <sheetName val="자재단가조사표-수목"/>
      <sheetName val="1차증가원가계산"/>
      <sheetName val="제출내역 (2)"/>
      <sheetName val="계정"/>
      <sheetName val="관급자재"/>
      <sheetName val="폐기물"/>
      <sheetName val="관접합및부설"/>
      <sheetName val="단가"/>
      <sheetName val="토공"/>
      <sheetName val="계산서(곡선부)"/>
      <sheetName val="-치수표(곡선부)"/>
      <sheetName val="전차선로 물량표"/>
      <sheetName val="#REF"/>
      <sheetName val="자재"/>
      <sheetName val="공통(20-91)"/>
      <sheetName val="데리네이타현황"/>
      <sheetName val="조건"/>
      <sheetName val="실행(표지,갑,을)"/>
      <sheetName val="nys"/>
      <sheetName val="BOJUNGGM"/>
      <sheetName val="연습"/>
      <sheetName val="기준액"/>
      <sheetName val="변경내역"/>
      <sheetName val="토공총괄표"/>
      <sheetName val="공사요율산출표"/>
      <sheetName val="공사설명서"/>
      <sheetName val="장비집계"/>
      <sheetName val="포장재료집계표"/>
      <sheetName val="요율"/>
      <sheetName val="노임단가"/>
      <sheetName val="갑지"/>
      <sheetName val="전기일위목록"/>
      <sheetName val="전기대가"/>
      <sheetName val="산출조서표지"/>
      <sheetName val="공량산출"/>
      <sheetName val="단가산출_목록"/>
      <sheetName val="수목표준대가"/>
      <sheetName val="일위목록"/>
      <sheetName val="결재판"/>
      <sheetName val="단가산출서"/>
      <sheetName val="단위단가"/>
      <sheetName val="공사개요"/>
      <sheetName val="FB25JN"/>
      <sheetName val="2000.11월설계내역"/>
      <sheetName val="전체"/>
      <sheetName val="시설물일위"/>
      <sheetName val="가설공사"/>
      <sheetName val="단가결정"/>
      <sheetName val="내역아"/>
      <sheetName val="울타리"/>
      <sheetName val="중기조종사 단위단가"/>
      <sheetName val="6호기"/>
      <sheetName val="카렌스센터계량기설치공사"/>
      <sheetName val="16-1"/>
      <sheetName val="설계서(본관)"/>
      <sheetName val="공구원가계산"/>
      <sheetName val="골재집계"/>
      <sheetName val="-레미콘집계"/>
      <sheetName val="-몰탈콘크리트"/>
      <sheetName val="자갈,시멘트,모래산출"/>
      <sheetName val="-철근집계"/>
      <sheetName val="포장재료(1)"/>
      <sheetName val="-흄관집계"/>
      <sheetName val="계획금액"/>
      <sheetName val="을지"/>
      <sheetName val="COVER"/>
      <sheetName val="다공관8"/>
      <sheetName val="다공관12"/>
      <sheetName val="다공관20"/>
      <sheetName val="다공관22"/>
      <sheetName val="영구ANCHOR(1사면)"/>
      <sheetName val="영구ANCHOR(8-2사면)"/>
      <sheetName val="격자블럭공"/>
      <sheetName val="격자블럭호표"/>
      <sheetName val="기초자료"/>
      <sheetName val="장비손료"/>
      <sheetName val="2003상반기노임기준"/>
      <sheetName val="값"/>
      <sheetName val="전익자재"/>
      <sheetName val="소비자가"/>
      <sheetName val="삭제금지단가"/>
      <sheetName val="버스운행안내"/>
      <sheetName val="근태계획서"/>
      <sheetName val="예방접종계획"/>
      <sheetName val="식재"/>
      <sheetName val="시설물"/>
      <sheetName val="식재출력용"/>
      <sheetName val="유지관리"/>
      <sheetName val="제잡비계산"/>
      <sheetName val="입찰견적보고서"/>
      <sheetName val="일위산출"/>
      <sheetName val="부대내역"/>
      <sheetName val="원가계산"/>
      <sheetName val="원가계산 (2)"/>
      <sheetName val="건축"/>
      <sheetName val="2호맨홀공제수량"/>
      <sheetName val="70%"/>
      <sheetName val="세부내역"/>
      <sheetName val="이름표지정"/>
      <sheetName val="경영"/>
      <sheetName val="98년"/>
      <sheetName val="실적"/>
      <sheetName val="참조 (2)"/>
      <sheetName val="실행대비"/>
      <sheetName val="금액내역서"/>
      <sheetName val="신청서"/>
      <sheetName val="수목단가"/>
      <sheetName val="시설수량표"/>
      <sheetName val="식재수량표"/>
      <sheetName val="자재단가"/>
      <sheetName val="도급기성"/>
      <sheetName val="코드"/>
      <sheetName val="콘크스"/>
      <sheetName val="산출기초"/>
      <sheetName val="건축-물가변동"/>
      <sheetName val="A-4"/>
      <sheetName val="노임이"/>
      <sheetName val="Recovered_Sheet1"/>
      <sheetName val="수량계표"/>
      <sheetName val="자판실행"/>
      <sheetName val="WORK"/>
      <sheetName val="기초입력 DATA"/>
      <sheetName val="Sheet1 (2)"/>
      <sheetName val="배수장토목공사비"/>
      <sheetName val="증감내역서"/>
      <sheetName val="용역비내역-진짜"/>
      <sheetName val="갈현동"/>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대비표"/>
      <sheetName val="설계예산서"/>
      <sheetName val="LP-S"/>
      <sheetName val="기준비용"/>
      <sheetName val="설명"/>
      <sheetName val="기초코드"/>
      <sheetName val="월간관리비"/>
      <sheetName val="산출근거"/>
      <sheetName val="재료단가"/>
      <sheetName val="임금단가"/>
      <sheetName val="장비목록표"/>
      <sheetName val="장비운전경비"/>
      <sheetName val="직재"/>
      <sheetName val="재집"/>
      <sheetName val="표지 (2)"/>
      <sheetName val="인건비"/>
      <sheetName val="iec"/>
      <sheetName val="ks"/>
      <sheetName val="DATA"/>
      <sheetName val="선로정수"/>
      <sheetName val="9811"/>
      <sheetName val="기타 정보통신공사"/>
      <sheetName val="골조-APT 갑지"/>
      <sheetName val="구조물5월기성내역"/>
      <sheetName val="전등설비"/>
      <sheetName val="경비"/>
      <sheetName val="중기사용료산출근거"/>
      <sheetName val="단가산출2"/>
      <sheetName val="단가 및 재료비"/>
      <sheetName val="적용공정"/>
      <sheetName val="설계예산"/>
      <sheetName val="정부노임단가"/>
      <sheetName val="토목검측서"/>
      <sheetName val="CON'C"/>
      <sheetName val="가설건물"/>
      <sheetName val="설계"/>
      <sheetName val="제경비적용기준"/>
      <sheetName val="공사자료입력"/>
      <sheetName val="지급자재"/>
      <sheetName val="부대tu"/>
      <sheetName val="팔당터널(1공구)"/>
      <sheetName val="예산내역서"/>
      <sheetName val="총계"/>
      <sheetName val="시멘트"/>
      <sheetName val="터파기및재료"/>
      <sheetName val="목차"/>
      <sheetName val="산출내역서"/>
      <sheetName val="조경집계표"/>
      <sheetName val="7.원가계산서(품셈)"/>
      <sheetName val="조경내역서"/>
      <sheetName val="수량집계"/>
      <sheetName val="일위대가목록"/>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기계경비"/>
      <sheetName val="단가산출목록"/>
      <sheetName val="노무비단가"/>
      <sheetName val="단목객토단위수량산출"/>
      <sheetName val="단위수량산출"/>
      <sheetName val="맹암거,초지"/>
      <sheetName val="대상수목수량"/>
      <sheetName val="총괄"/>
      <sheetName val="토사(PE)"/>
      <sheetName val="전기"/>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년도별노임표"/>
      <sheetName val="중기목록표"/>
      <sheetName val="설명서 "/>
      <sheetName val="토목"/>
      <sheetName val="표_재료"/>
      <sheetName val="CC16-내역서"/>
      <sheetName val="1공구원가계산"/>
      <sheetName val="1공구원가계산서"/>
      <sheetName val="골조시행"/>
      <sheetName val="BID"/>
      <sheetName val="입력"/>
      <sheetName val="안내"/>
      <sheetName val="인건비 "/>
      <sheetName val="우수받이"/>
      <sheetName val="참조(2)"/>
      <sheetName val="참조"/>
      <sheetName val="노임,재료비"/>
      <sheetName val="빙장비사양"/>
      <sheetName val="장비사양"/>
      <sheetName val="제경비율"/>
      <sheetName val="FOB발"/>
      <sheetName val="재료값"/>
      <sheetName val="3.바닥판  "/>
      <sheetName val="포장수량단위"/>
      <sheetName val="106C0300"/>
      <sheetName val="소요자재"/>
      <sheetName val="노무산출서"/>
      <sheetName val="결재갑지"/>
      <sheetName val="해외(원화)"/>
      <sheetName val="자재단가2007.10"/>
      <sheetName val="자재단가2008.4"/>
      <sheetName val="경비_원본"/>
      <sheetName val="을-ATYPE"/>
      <sheetName val="설계총괄표"/>
      <sheetName val="판매시설"/>
      <sheetName val="입찰"/>
      <sheetName val="현경"/>
      <sheetName val="CTEMCOST"/>
      <sheetName val="L_RPTB02_01"/>
      <sheetName val="가감수량"/>
      <sheetName val="맨홀수량산출"/>
      <sheetName val="조명시설"/>
      <sheetName val="1안"/>
      <sheetName val="Sheet5"/>
      <sheetName val="공통가설"/>
      <sheetName val="평당공사비산정"/>
      <sheetName val="INDEX  LIST"/>
      <sheetName val="건축내역서"/>
      <sheetName val="일위"/>
      <sheetName val="노임단가표"/>
      <sheetName val="총괄표"/>
      <sheetName val="토공수량"/>
      <sheetName val="화성태안9공구내역(실행)"/>
      <sheetName val="적용기준"/>
      <sheetName val="배수장공사비명세서"/>
      <sheetName val="말고개터널조명전압강하"/>
      <sheetName val="물가대비표"/>
      <sheetName val="6-1. 관개량조서"/>
      <sheetName val="토목내역서"/>
      <sheetName val="00노임기준"/>
      <sheetName val="인제내역"/>
      <sheetName val="11-2.아파트내역"/>
      <sheetName val="플랜트 설치"/>
      <sheetName val="기계경비(시간당)"/>
      <sheetName val="램머"/>
      <sheetName val="기초1"/>
      <sheetName val="고유코드_설계"/>
      <sheetName val="설계내역서"/>
      <sheetName val="01"/>
      <sheetName val="장비경비"/>
      <sheetName val="30집계표"/>
      <sheetName val="도급"/>
      <sheetName val="타공종이기"/>
      <sheetName val="표  지"/>
      <sheetName val="산출(부하간선)"/>
      <sheetName val="평가데이터"/>
      <sheetName val="연결임시"/>
      <sheetName val="전기공사"/>
      <sheetName val="토목(대안)"/>
      <sheetName val="설계명세서"/>
      <sheetName val="말뚝지지력산정"/>
      <sheetName val="심사물량"/>
      <sheetName val="심사계산"/>
      <sheetName val="산출내역서집계표"/>
      <sheetName val="내역(APT)"/>
      <sheetName val="설계내역"/>
      <sheetName val="중기집계"/>
      <sheetName val="내역갑지"/>
      <sheetName val="아파트 내역"/>
      <sheetName val="산출근거(복구)"/>
      <sheetName val="단가표"/>
      <sheetName val="공사비증감"/>
      <sheetName val="램프"/>
      <sheetName val="건설기계"/>
      <sheetName val="사급자재"/>
      <sheetName val="LOOKUP"/>
      <sheetName val="공정표"/>
      <sheetName val="화장실"/>
      <sheetName val="매채조회"/>
      <sheetName val="세금자료"/>
      <sheetName val="실행,원가 최종예상"/>
      <sheetName val="시중노임단가"/>
      <sheetName val="적점"/>
      <sheetName val="지질조사"/>
      <sheetName val="99노임기준"/>
      <sheetName val="투자비"/>
      <sheetName val="조성원가DATA"/>
      <sheetName val="사업비"/>
      <sheetName val="2000년1차"/>
      <sheetName val="2000전체분"/>
      <sheetName val="참고사항"/>
      <sheetName val="근로자자료입력"/>
      <sheetName val="단가목록"/>
      <sheetName val="자재목록"/>
      <sheetName val="노임목록"/>
      <sheetName val="상부공철근집계(ABC)"/>
      <sheetName val="아파트"/>
      <sheetName val="원가data"/>
      <sheetName val="자재 집계표"/>
      <sheetName val="날개벽"/>
      <sheetName val="암거단위"/>
      <sheetName val="횡 연장"/>
      <sheetName val="철콘"/>
      <sheetName val="Sheet15"/>
      <sheetName val="화설내"/>
      <sheetName val="약품설비"/>
      <sheetName val="재료"/>
      <sheetName val="계정code"/>
      <sheetName val="소방"/>
      <sheetName val="JOIN(2span)"/>
      <sheetName val="바닥판"/>
      <sheetName val="주빔의 설계"/>
      <sheetName val="철근량산정및사용성검토"/>
      <sheetName val="입력DATA"/>
      <sheetName val="BSD (2)"/>
      <sheetName val="EARTH"/>
      <sheetName val="협력업체"/>
      <sheetName val="시공"/>
      <sheetName val="★도급내역(2공구)"/>
      <sheetName val="밸브설치"/>
      <sheetName val="2공구하도급내역서"/>
      <sheetName val="21301동"/>
      <sheetName val="00상노임"/>
      <sheetName val="7월11일"/>
      <sheetName val="날개벽(시점좌측)"/>
      <sheetName val="케이블트레이"/>
      <sheetName val="주공 갑지"/>
      <sheetName val="본사공가현황"/>
      <sheetName val="1-4-2.관(약)"/>
      <sheetName val="pier(각형)"/>
      <sheetName val="입찰안"/>
      <sheetName val="해평견적"/>
      <sheetName val="신표지1"/>
      <sheetName val="원가계산하도"/>
      <sheetName val="단가(자재)"/>
      <sheetName val="단가(노임)"/>
      <sheetName val="기초목록"/>
      <sheetName val="총괄내역서(설계)"/>
      <sheetName val="견적율"/>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기기리스트"/>
      <sheetName val="1.2 동력(철거)"/>
      <sheetName val="1.접지공사"/>
      <sheetName val="장비투입계획"/>
      <sheetName val="직원투입계획"/>
      <sheetName val="Tool"/>
      <sheetName val="그림"/>
      <sheetName val="정화조방수미장"/>
      <sheetName val="1-최종안"/>
      <sheetName val="사업분석-분양가결정"/>
      <sheetName val="조내역"/>
      <sheetName val="입력란"/>
      <sheetName val="97노임단가"/>
      <sheetName val="배수내역"/>
      <sheetName val="공사진행"/>
      <sheetName val="예가표"/>
      <sheetName val="구조물공"/>
      <sheetName val="부대공"/>
      <sheetName val="배수공"/>
      <sheetName val="포장공"/>
      <sheetName val="코드표"/>
      <sheetName val="토목주소"/>
      <sheetName val="프랜트면허"/>
      <sheetName val="내역서1999.8최종"/>
      <sheetName val="월별수입"/>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DATA1"/>
      <sheetName val="CABLE SIZE-1"/>
      <sheetName val="COST"/>
      <sheetName val="AL공사(원)"/>
      <sheetName val="구체"/>
      <sheetName val="좌측날개벽"/>
      <sheetName val="우측날개벽"/>
      <sheetName val="맨홀수량집계"/>
      <sheetName val="단위수량"/>
      <sheetName val="건설산출"/>
      <sheetName val="에너지동"/>
      <sheetName val="총괄,내역"/>
      <sheetName val="D-철근총괄"/>
      <sheetName val="기구조직"/>
      <sheetName val="H-PILE수량집계"/>
      <sheetName val="48일위(기존)"/>
      <sheetName val="계측제어설비"/>
      <sheetName val="원가계산서구조조정"/>
      <sheetName val="98수문일위"/>
      <sheetName val="기본단가"/>
      <sheetName val="el\설계서\수목일위_XLS]데이타"/>
      <sheetName val="1공구_단가_(정원)"/>
      <sheetName val="1공구_단가_(산광)"/>
      <sheetName val="1공구_단가_(용호)"/>
      <sheetName val="간지_(2)"/>
      <sheetName val="설계산출기초"/>
      <sheetName val="도급예산내역서봉투"/>
      <sheetName val="공사원가계산서"/>
      <sheetName val="설계산출표지"/>
      <sheetName val="도급예산내역서총괄표"/>
      <sheetName val="을부담운반비"/>
      <sheetName val="운반비산출"/>
      <sheetName val="상세"/>
      <sheetName val="현장관리비"/>
      <sheetName val="상호참고자료"/>
      <sheetName val="발주처자료입력"/>
      <sheetName val="회사기본자료"/>
      <sheetName val="하자보증자료"/>
      <sheetName val="기술자자료입력"/>
      <sheetName val="단가일람"/>
      <sheetName val="자재일람"/>
      <sheetName val="조경일람"/>
      <sheetName val="1단계"/>
      <sheetName val="2.고용보험료산출근거"/>
      <sheetName val="수량산출(음암)"/>
      <sheetName val="대로근거"/>
      <sheetName val="중로근거"/>
      <sheetName val="직접경비"/>
      <sheetName val="[수목일위.XLS_x0000_][수목일위.XLS_x0000_]el\설계서\수목"/>
      <sheetName val="2공구_단가(인성)"/>
      <sheetName val="2공구_단가(대동)"/>
      <sheetName val="2공구_단가(산광)"/>
      <sheetName val="1_토공"/>
      <sheetName val="2_배수공"/>
      <sheetName val="3_구조물공"/>
      <sheetName val="4_포장공"/>
      <sheetName val="지주목_및_비료산출기준"/>
      <sheetName val="PACKING_LIST"/>
      <sheetName val="el\설계서\수목일위_XLS"/>
      <sheetName val="1__설계예산서"/>
      <sheetName val="2__목차"/>
      <sheetName val="3_설계설명서"/>
      <sheetName val="4_시방서갑지"/>
      <sheetName val="5_시방서(일반시방서)"/>
      <sheetName val="E.P.T수량산출서"/>
      <sheetName val="설계변경내역 98"/>
      <sheetName val="쌍송교"/>
      <sheetName val="회계코드"/>
      <sheetName val="공사코드"/>
      <sheetName val="관리부"/>
      <sheetName val="정산"/>
      <sheetName val="청구분"/>
      <sheetName val="총무부"/>
      <sheetName val="MOTOR"/>
      <sheetName val="단가및재료비"/>
      <sheetName val="Macro2"/>
      <sheetName val="Macro1"/>
      <sheetName val="G.R300경비"/>
      <sheetName val="매립"/>
      <sheetName val="기본정보입력"/>
      <sheetName val="1"/>
      <sheetName val="2"/>
      <sheetName val="3"/>
      <sheetName val="4"/>
      <sheetName val="5"/>
      <sheetName val="경비내역(을)-1"/>
      <sheetName val="수목_바_주목_"/>
      <sheetName val="내역(전체_금차)"/>
      <sheetName val="제경비_전체"/>
      <sheetName val="공사별 가중치 산출근거(토목)"/>
      <sheetName val="가중치근거(조경)"/>
      <sheetName val="공사별 가중치 산출근거(건축)"/>
      <sheetName val="기술자관련자료"/>
      <sheetName val="[수목일위.XLS]el\설계서\수목일위.XLS]데이타"/>
      <sheetName val="[수목일위.XLS]el\설계서\수목일위.XLS"/>
      <sheetName val="Sheet4_x0000__x0000__x0000__x0000__x0000__x0000__x0000__x0010_[수목일위.XLS]가드레일산근_x0000_"/>
      <sheetName val="안양동교 1안"/>
      <sheetName val="여과지동"/>
      <sheetName val="부표총괄"/>
      <sheetName val="9509"/>
      <sheetName val="8설7발"/>
      <sheetName val="법면단"/>
      <sheetName val="석축설면"/>
      <sheetName val="법면설면"/>
      <sheetName val="석축단"/>
      <sheetName val="법면수집"/>
      <sheetName val="정산산출서(배수판)"/>
      <sheetName val="일위집계(기존)"/>
      <sheetName val="DANGA"/>
      <sheetName val="공내역"/>
      <sheetName val="설계서"/>
      <sheetName val="수정"/>
      <sheetName val="직원관련자료"/>
      <sheetName val="준공정산"/>
      <sheetName val="가로등"/>
      <sheetName val="포장복구집계"/>
      <sheetName val="직접경비호표"/>
      <sheetName val="6_시방서갑지(특기)"/>
      <sheetName val="7_예정공정표"/>
      <sheetName val="8__설계예산서"/>
      <sheetName val="16_설계서용지(갑)"/>
      <sheetName val="17__내역서갑지"/>
      <sheetName val="내_역_서"/>
      <sheetName val="일_위_대_가_표"/>
      <sheetName val="수_량_산_출_서"/>
      <sheetName val="전차선로_물량표"/>
      <sheetName val="AS포장복구_"/>
      <sheetName val="일위대가_"/>
      <sheetName val="준검_내역서"/>
      <sheetName val="중기조종사_단위단가"/>
      <sheetName val="제출내역_(2)"/>
      <sheetName val="원가계산_(2)"/>
      <sheetName val="2000_11월설계내역"/>
      <sheetName val="일위대가_(식재)"/>
      <sheetName val="기타_정보통신공사"/>
      <sheetName val="참조_(2)"/>
      <sheetName val="기초입력_DATA"/>
      <sheetName val="Sheet1_(2)"/>
      <sheetName val="골조-APT_갑지"/>
      <sheetName val="3_바닥판__"/>
      <sheetName val="설명서_"/>
      <sheetName val="플랜트_설치"/>
      <sheetName val="단가_및_재료비"/>
      <sheetName val="11-2_아파트내역"/>
      <sheetName val="6-1__관개량조서"/>
      <sheetName val="자재단가2007_10"/>
      <sheetName val="자재단가2008_4"/>
      <sheetName val="표지_(2)"/>
      <sheetName val="인건비_"/>
      <sheetName val="아파트_내역"/>
      <sheetName val="7_원가계산서(품셈)"/>
      <sheetName val="단가산출근거_목록표"/>
      <sheetName val="단_가_산_출_근_거"/>
      <sheetName val="중기_목록표"/>
      <sheetName val="시간당_중기사용료"/>
      <sheetName val="환율및_기초자료"/>
      <sheetName val="INDEX__LIST"/>
      <sheetName val="el\설계서\수목일위_XLS]데이타1"/>
      <sheetName val="골조물량"/>
      <sheetName val="관련자료입력"/>
      <sheetName val="차액보증"/>
      <sheetName val="총집계표"/>
      <sheetName val=" 상부공통집계(총괄)"/>
      <sheetName val="토공(우물통,기타) "/>
      <sheetName val="위치조서"/>
      <sheetName val="을"/>
      <sheetName val="단면가정"/>
      <sheetName val="설계조건"/>
      <sheetName val="실행_ALT1_"/>
      <sheetName val="내역(원)"/>
      <sheetName val="토공연장"/>
      <sheetName val="재정비직인"/>
      <sheetName val="패널"/>
      <sheetName val="비계공사"/>
      <sheetName val="[수목일위.XLS][수목일위.XLS]el________2"/>
      <sheetName val="[수목일위.XLS][수목일위.XLS]el________4"/>
      <sheetName val="갑지1"/>
      <sheetName val="개별직종노임단가(2005.1)"/>
      <sheetName val="구간산출"/>
      <sheetName val="현장관리비 산출내역"/>
      <sheetName val="[수목일위.XLS][수목일위.XLS][수목일위.XLS]e"/>
      <sheetName val="시점교대"/>
      <sheetName val="제경비_금차준공분"/>
      <sheetName val="실행철강하도"/>
      <sheetName val="견적서"/>
      <sheetName val="[수목일위.XLS][수목일위.XLS]el________3"/>
      <sheetName val="지수"/>
      <sheetName val="기계설비-물가변동"/>
      <sheetName val="ABUT수량-A1"/>
      <sheetName val="백호우계수"/>
      <sheetName val="내역서 제출"/>
      <sheetName val="단계별내역 (2)"/>
      <sheetName val="노임(1차)"/>
      <sheetName val="마산방향"/>
      <sheetName val="구조"/>
      <sheetName val="경율산정"/>
      <sheetName val="토공사"/>
      <sheetName val="공종별수량집계"/>
      <sheetName val="본실행경비"/>
      <sheetName val="단가집"/>
      <sheetName val="6PILE  (돌출)"/>
      <sheetName val="설비내역서"/>
      <sheetName val="전기내역서"/>
      <sheetName val="토공사(흙막이)"/>
      <sheetName val="1SPAN"/>
      <sheetName val="단가입력"/>
      <sheetName val="단위수량산출서"/>
      <sheetName val="조건표"/>
      <sheetName val="직접노무비"/>
      <sheetName val="계약서"/>
      <sheetName val="2BOX본체"/>
      <sheetName val="견적단가"/>
      <sheetName val="중기사용료"/>
      <sheetName val="방수"/>
      <sheetName val="TABLE DB"/>
      <sheetName val="쌍용 data base"/>
      <sheetName val="LD"/>
      <sheetName val="2공구_단가䈀ᅪ԰_x0000_"/>
      <sheetName val="총괄 내역서"/>
      <sheetName val="약품공급2"/>
      <sheetName val="actual"/>
      <sheetName val="상반기손익차2총괄"/>
      <sheetName val="2공구_단가렀቟԰_x0000_"/>
      <sheetName val="FTRN20-총괄표"/>
      <sheetName val="각사별공사비분개 "/>
      <sheetName val="세부내역서"/>
      <sheetName val="총괄변경내역서"/>
      <sheetName val="재정비내역"/>
      <sheetName val="지적고시내역"/>
      <sheetName val="[수목일위.XLS][수목일위.XLS]el________7"/>
      <sheetName val="[수목일위.XLS][수목일위.XLS]el________8"/>
      <sheetName val="[수목일위.XLS][수목일위.XLS]el________5"/>
      <sheetName val="[수목일위.XLS][수목일위.XLS]el_______10"/>
      <sheetName val="[수목일위.XLS][수목일위.XLS]el________6"/>
    </sheetNames>
    <sheetDataSet>
      <sheetData sheetId="0" refreshError="1"/>
      <sheetData sheetId="1" refreshError="1"/>
      <sheetData sheetId="2" refreshError="1"/>
      <sheetData sheetId="3" refreshError="1"/>
      <sheetData sheetId="4" refreshError="1"/>
      <sheetData sheetId="5" refreshError="1">
        <row r="2">
          <cell r="E2">
            <v>23200</v>
          </cell>
        </row>
        <row r="46">
          <cell r="E46">
            <v>16300</v>
          </cell>
        </row>
        <row r="99">
          <cell r="E99">
            <v>35900</v>
          </cell>
        </row>
        <row r="104">
          <cell r="E104">
            <v>114000</v>
          </cell>
        </row>
      </sheetData>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간지(총괄내역서)"/>
      <sheetName val="총괄내역서"/>
      <sheetName val="간지(현황측량내역서)"/>
      <sheetName val="간지(현황측량일위대가)"/>
      <sheetName val="현황측량내역서"/>
      <sheetName val="현황측량일위대가"/>
      <sheetName val="간지(현황측량산출근거)"/>
      <sheetName val="현황측량산출근거"/>
      <sheetName val="간지(실시설계내역서)"/>
      <sheetName val="실시설계내역서"/>
      <sheetName val="간지(실시설계일위대가)"/>
      <sheetName val="실시설계일위대가"/>
      <sheetName val="간지(실시설계산출근거)"/>
      <sheetName val="실시설계산출근거"/>
      <sheetName val="간지(지표조사내역서)"/>
      <sheetName val="지표조사내역서"/>
      <sheetName val="간지(지표조사일위대가)"/>
      <sheetName val="지표조사일위대가"/>
      <sheetName val="간지(지표조사산출근거)"/>
      <sheetName val="지표조사산출근거"/>
      <sheetName val="간지(지구단위계획내역서)"/>
      <sheetName val="지구단위계획내역서"/>
      <sheetName val="간지(지구단위계획일위대가)"/>
      <sheetName val="지구단위계획일위대가"/>
      <sheetName val="간지(지구단위계획산출근거)"/>
      <sheetName val="지구단위계획산출근거"/>
      <sheetName val="간지(환경영향평가내역서)"/>
      <sheetName val="환경영향평가내역서"/>
      <sheetName val="간지(환경영향평가일위대가)"/>
      <sheetName val="환경영향평가일위대가"/>
      <sheetName val="간지(환경영향평가산출근거)"/>
      <sheetName val="환경영향평가산출근거"/>
      <sheetName val="간지(교통성검토내역서)"/>
      <sheetName val="교통성검토서내역서"/>
      <sheetName val="간지(교통성검토일위대가)"/>
      <sheetName val="교통성검토서일위대가"/>
      <sheetName val="간지(교통성검토서산출근거)"/>
      <sheetName val="교통성검토서산출근거"/>
      <sheetName val="간지(토질조사내역서)"/>
      <sheetName val="토질조사내역서"/>
      <sheetName val="간지(토질조사일위대가)"/>
      <sheetName val="토질조사일위대가"/>
      <sheetName val="간지(토질조사산 출 근 거)"/>
      <sheetName val="토질조사산출근거"/>
      <sheetName val="적용기준"/>
      <sheetName val="설계내역서"/>
      <sheetName val="직접경비"/>
      <sheetName val="직접인건비"/>
      <sheetName val="내역서"/>
      <sheetName val="내역"/>
      <sheetName val="#REF"/>
      <sheetName val="데이타"/>
      <sheetName val="경산"/>
      <sheetName val="용수량(생활용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 val="아스팔트 포장총괄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 val="예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작업일보"/>
      <sheetName val="손익현황"/>
      <sheetName val="공종"/>
      <sheetName val="내역서"/>
      <sheetName val="원가계산서"/>
    </sheetNames>
    <sheetDataSet>
      <sheetData sheetId="0"/>
      <sheetData sheetId="1"/>
      <sheetData sheetId="2"/>
      <sheetData sheetId="3">
        <row r="2">
          <cell r="A2" t="str">
            <v>녹지대삭초</v>
          </cell>
          <cell r="B2" t="str">
            <v>예취기+삭초기</v>
          </cell>
          <cell r="C2" t="str">
            <v>M2</v>
          </cell>
          <cell r="D2">
            <v>1</v>
          </cell>
          <cell r="E2">
            <v>71</v>
          </cell>
          <cell r="F2">
            <v>2</v>
          </cell>
          <cell r="G2">
            <v>74</v>
          </cell>
        </row>
        <row r="3">
          <cell r="A3" t="str">
            <v>전지.전정(생울타리)</v>
          </cell>
          <cell r="B3" t="str">
            <v>H0.9-1.1</v>
          </cell>
          <cell r="C3" t="str">
            <v>주</v>
          </cell>
          <cell r="D3">
            <v>0</v>
          </cell>
          <cell r="E3">
            <v>118</v>
          </cell>
          <cell r="F3">
            <v>3</v>
          </cell>
          <cell r="G3">
            <v>121</v>
          </cell>
        </row>
        <row r="4">
          <cell r="A4" t="str">
            <v>전지.전정(상록교목)</v>
          </cell>
          <cell r="B4" t="str">
            <v>B10-19</v>
          </cell>
          <cell r="C4" t="str">
            <v>주</v>
          </cell>
          <cell r="D4">
            <v>0</v>
          </cell>
          <cell r="E4">
            <v>6206</v>
          </cell>
          <cell r="F4">
            <v>155</v>
          </cell>
          <cell r="G4">
            <v>6361</v>
          </cell>
        </row>
        <row r="5">
          <cell r="A5" t="str">
            <v>전지.전정(관목)</v>
          </cell>
          <cell r="B5" t="str">
            <v>H0.6-0.8</v>
          </cell>
          <cell r="C5" t="str">
            <v>주</v>
          </cell>
          <cell r="D5">
            <v>0</v>
          </cell>
          <cell r="E5">
            <v>99</v>
          </cell>
          <cell r="F5">
            <v>2</v>
          </cell>
          <cell r="G5">
            <v>101</v>
          </cell>
        </row>
        <row r="6">
          <cell r="A6" t="str">
            <v>이호열</v>
          </cell>
          <cell r="B6">
            <v>175</v>
          </cell>
          <cell r="C6" t="str">
            <v>cm</v>
          </cell>
          <cell r="D6">
            <v>3</v>
          </cell>
          <cell r="E6">
            <v>5</v>
          </cell>
          <cell r="F6">
            <v>1</v>
          </cell>
          <cell r="G6">
            <v>9</v>
          </cell>
        </row>
        <row r="12">
          <cell r="A12" t="str">
            <v>갓길삭초</v>
          </cell>
          <cell r="B12" t="str">
            <v>예취기</v>
          </cell>
          <cell r="C12" t="str">
            <v>m2</v>
          </cell>
          <cell r="D12">
            <v>1</v>
          </cell>
          <cell r="E12">
            <v>3</v>
          </cell>
          <cell r="F12">
            <v>5</v>
          </cell>
        </row>
      </sheetData>
      <sheetData sheetId="4"/>
      <sheetData sheetId="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표"/>
      <sheetName val="단가산출서"/>
      <sheetName val="중기산출(최종)"/>
      <sheetName val="기본단가표"/>
      <sheetName val="Sheet3"/>
    </sheetNames>
    <sheetDataSet>
      <sheetData sheetId="0" refreshError="1"/>
      <sheetData sheetId="1" refreshError="1"/>
      <sheetData sheetId="2"/>
      <sheetData sheetId="3" refreshError="1">
        <row r="29">
          <cell r="M29">
            <v>589</v>
          </cell>
        </row>
      </sheetData>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당초)"/>
      <sheetName val="터파기(변경)"/>
      <sheetName val="#REF"/>
      <sheetName val="노임이"/>
      <sheetName val="일위대가"/>
      <sheetName val="DATE"/>
      <sheetName val="중기조종사 단위단가"/>
      <sheetName val="1.취수장"/>
      <sheetName val="토목"/>
      <sheetName val="2000년1차"/>
      <sheetName val="집계표"/>
      <sheetName val="중기사용료"/>
      <sheetName val="적용노임"/>
      <sheetName val="일반자재"/>
      <sheetName val="노무비단가"/>
      <sheetName val="보도공제면적"/>
      <sheetName val="정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N기타"/>
      <sheetName val="WON제"/>
      <sheetName val="NAI-T"/>
      <sheetName val="관급"/>
      <sheetName val="NAI"/>
      <sheetName val="IL-L"/>
      <sheetName val="IL"/>
      <sheetName val="G-IL-L"/>
      <sheetName val="G-IL"/>
      <sheetName val="EQ-L"/>
      <sheetName val="EQ-총"/>
      <sheetName val="EQ-R1"/>
      <sheetName val="BU-L"/>
      <sheetName val="BU"/>
      <sheetName val="BU-손"/>
      <sheetName val="DAN"/>
      <sheetName val="CAL-R"/>
      <sheetName val="CAL"/>
      <sheetName val="거리"/>
      <sheetName val="요율표"/>
      <sheetName val="+-"/>
      <sheetName val="F1"/>
      <sheetName val="불도저 계수"/>
      <sheetName val="배토판 용량"/>
      <sheetName val="BD운반거리계수"/>
      <sheetName val="로더계수"/>
      <sheetName val="백호우계수"/>
      <sheetName val="덤프트럭계수"/>
      <sheetName val="그레이더계수"/>
      <sheetName val="롤러계수"/>
      <sheetName val="디젤파일해머계수"/>
      <sheetName val="SU_전기공량"/>
      <sheetName val="인력터파기품"/>
      <sheetName val="조경계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2">
          <cell r="K2" t="str">
            <v>모양</v>
          </cell>
          <cell r="L2">
            <v>0.5</v>
          </cell>
          <cell r="P2" t="str">
            <v>넓자</v>
          </cell>
          <cell r="Q2">
            <v>0.15</v>
          </cell>
        </row>
        <row r="3">
          <cell r="K3" t="str">
            <v>사양</v>
          </cell>
          <cell r="L3">
            <v>0.5</v>
          </cell>
          <cell r="P3" t="str">
            <v>보보</v>
          </cell>
          <cell r="Q3">
            <v>0.42</v>
          </cell>
        </row>
        <row r="4">
          <cell r="K4" t="str">
            <v>역양</v>
          </cell>
          <cell r="L4">
            <v>0.5</v>
          </cell>
          <cell r="P4" t="str">
            <v>좁불</v>
          </cell>
          <cell r="Q4">
            <v>0.7</v>
          </cell>
        </row>
        <row r="5">
          <cell r="K5" t="str">
            <v>호양</v>
          </cell>
          <cell r="L5">
            <v>0.5</v>
          </cell>
        </row>
        <row r="6">
          <cell r="K6" t="str">
            <v>질양</v>
          </cell>
          <cell r="L6">
            <v>0.6</v>
          </cell>
        </row>
        <row r="7">
          <cell r="K7" t="str">
            <v>점양</v>
          </cell>
          <cell r="L7">
            <v>0.6</v>
          </cell>
        </row>
        <row r="8">
          <cell r="K8" t="str">
            <v>모보</v>
          </cell>
          <cell r="L8">
            <v>0.8</v>
          </cell>
        </row>
        <row r="9">
          <cell r="K9" t="str">
            <v>사보</v>
          </cell>
          <cell r="L9">
            <v>0.8</v>
          </cell>
        </row>
        <row r="10">
          <cell r="K10" t="str">
            <v>역보</v>
          </cell>
          <cell r="L10">
            <v>0.8</v>
          </cell>
        </row>
        <row r="11">
          <cell r="K11" t="str">
            <v>호보</v>
          </cell>
          <cell r="L11">
            <v>0.8</v>
          </cell>
        </row>
        <row r="12">
          <cell r="K12" t="str">
            <v>질보</v>
          </cell>
          <cell r="L12">
            <v>1.05</v>
          </cell>
        </row>
        <row r="13">
          <cell r="K13" t="str">
            <v>점보</v>
          </cell>
          <cell r="L13">
            <v>1.05</v>
          </cell>
        </row>
        <row r="14">
          <cell r="K14" t="str">
            <v>모불</v>
          </cell>
          <cell r="L14">
            <v>1.1000000000000001</v>
          </cell>
        </row>
        <row r="15">
          <cell r="K15" t="str">
            <v>사불</v>
          </cell>
          <cell r="L15">
            <v>1.1000000000000001</v>
          </cell>
        </row>
        <row r="16">
          <cell r="K16" t="str">
            <v>역불</v>
          </cell>
          <cell r="L16">
            <v>1.1000000000000001</v>
          </cell>
        </row>
        <row r="17">
          <cell r="K17" t="str">
            <v>호불</v>
          </cell>
          <cell r="L17">
            <v>1.1000000000000001</v>
          </cell>
        </row>
        <row r="18">
          <cell r="K18" t="str">
            <v>질불</v>
          </cell>
          <cell r="L18">
            <v>1.5</v>
          </cell>
        </row>
        <row r="19">
          <cell r="K19" t="str">
            <v>점불</v>
          </cell>
          <cell r="L19">
            <v>1.5</v>
          </cell>
        </row>
      </sheetData>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공구원가계산"/>
      <sheetName val="2공구산출내역"/>
      <sheetName val="2______"/>
      <sheetName val="대목"/>
      <sheetName val="내역"/>
      <sheetName val="일위대가"/>
      <sheetName val="2차1차"/>
      <sheetName val="일위대가표"/>
      <sheetName val="104동"/>
      <sheetName val="데이타"/>
      <sheetName val="기자재비"/>
      <sheetName val="단가표"/>
      <sheetName val="예산내역"/>
      <sheetName val="총괄수지표"/>
      <sheetName val="골조시행"/>
      <sheetName val="1차설계변경내역"/>
      <sheetName val="내역서2안"/>
      <sheetName val="을"/>
      <sheetName val="식재일위대가"/>
      <sheetName val="기초일위대가"/>
      <sheetName val="단가대비표"/>
      <sheetName val="b_balju"/>
      <sheetName val="공통가설"/>
      <sheetName val="견적서"/>
      <sheetName val="10월"/>
      <sheetName val="자료"/>
      <sheetName val="내역서"/>
      <sheetName val="덤프트럭계수"/>
      <sheetName val="일용노임단가"/>
      <sheetName val="Mc1"/>
      <sheetName val="QandAJunior"/>
      <sheetName val="70%"/>
      <sheetName val="b_balju-단가단가단가"/>
      <sheetName val="단가"/>
      <sheetName val="식재인부"/>
      <sheetName val="일위대가목차"/>
      <sheetName val="일위목록"/>
      <sheetName val="적격점수&lt;300억미만&gt;"/>
      <sheetName val="토공사"/>
      <sheetName val="Macro1"/>
      <sheetName val="견적시담(송포2공구)"/>
      <sheetName val="건축내역"/>
      <sheetName val="개요"/>
      <sheetName val="설비2차"/>
      <sheetName val="표지"/>
      <sheetName val="공문"/>
      <sheetName val="대비"/>
      <sheetName val="1"/>
      <sheetName val="2"/>
      <sheetName val="기성"/>
      <sheetName val="변경"/>
      <sheetName val="사진설명"/>
      <sheetName val="범례 (2)"/>
      <sheetName val="목차"/>
      <sheetName val="Sheet2"/>
      <sheetName val="사진대지"/>
      <sheetName val="담장산출"/>
      <sheetName val="수목표준대가"/>
      <sheetName val="sheet1"/>
      <sheetName val="일위대가(건축)"/>
      <sheetName val="Y-WORK"/>
      <sheetName val="공통가설공사"/>
      <sheetName val="FB25JN"/>
      <sheetName val="건축공사실행"/>
      <sheetName val="백암비스타내역"/>
      <sheetName val="자재단가"/>
      <sheetName val="수량산출"/>
      <sheetName val="Data&amp;Result"/>
      <sheetName val="기성내역"/>
      <sheetName val="노임단가"/>
      <sheetName val="노원열병합  건축공사기성내역서"/>
      <sheetName val="data2"/>
      <sheetName val="EACT10"/>
      <sheetName val="b_balju_cho"/>
      <sheetName val="DT"/>
      <sheetName val="롤러"/>
      <sheetName val="BH"/>
      <sheetName val="조경유지관리"/>
      <sheetName val="조경식재굴취"/>
      <sheetName val="식재단가"/>
      <sheetName val="인력터파기품"/>
      <sheetName val="2005년임금"/>
      <sheetName val="컨테이너"/>
      <sheetName val="펌프차타설"/>
      <sheetName val="중기사용료산출근거"/>
      <sheetName val="단가 및 재료비"/>
      <sheetName val="내역5"/>
      <sheetName val="Sheet5"/>
      <sheetName val="직노"/>
      <sheetName val="제직재"/>
      <sheetName val="설직재-1"/>
      <sheetName val="COVER"/>
      <sheetName val="3련 BOX"/>
      <sheetName val="BID"/>
      <sheetName val="Sheet10"/>
      <sheetName val="노임"/>
      <sheetName val="집계표"/>
      <sheetName val="단가비교표"/>
      <sheetName val="단가일람"/>
      <sheetName val="단위량당중기"/>
      <sheetName val="★도급내역"/>
      <sheetName val="단가(1)"/>
      <sheetName val="국별인원"/>
      <sheetName val="회사정보"/>
      <sheetName val="물가대비표"/>
      <sheetName val="요율"/>
      <sheetName val="unit 4"/>
      <sheetName val="기본단가"/>
      <sheetName val="인건비단가"/>
      <sheetName val="일위대가목록"/>
      <sheetName val="회사기초자료"/>
      <sheetName val="단가조사서"/>
      <sheetName val="건축"/>
      <sheetName val="#REF"/>
      <sheetName val="출력은 금물"/>
      <sheetName val="중기사용료"/>
      <sheetName val="기계경비일람"/>
      <sheetName val="경비"/>
      <sheetName val="안양동교 1안"/>
      <sheetName val="공사비대비표B(토공)"/>
      <sheetName val="일위대가(출입)"/>
      <sheetName val="기초입력 DATA"/>
      <sheetName val="전기품산출"/>
      <sheetName val="터파기및재료"/>
      <sheetName val="실행철강하도"/>
      <sheetName val="단가산출"/>
      <sheetName val="원가계산서"/>
      <sheetName val="월간관리비"/>
      <sheetName val="산출근거"/>
      <sheetName val="재료단가"/>
      <sheetName val="임금단가"/>
      <sheetName val="장비목록표"/>
      <sheetName val="장비운전경비"/>
      <sheetName val="장비손료"/>
      <sheetName val="공종목록표"/>
      <sheetName val="환율"/>
      <sheetName val="기계경비(시간당)"/>
      <sheetName val="관리자"/>
      <sheetName val="대가10%"/>
      <sheetName val="1,2공구원가계산서"/>
      <sheetName val="1공구산출내역서"/>
      <sheetName val="Total"/>
      <sheetName val="결재판"/>
      <sheetName val="대가"/>
      <sheetName val="일 위 대 가 표"/>
      <sheetName val="수목데이타 "/>
      <sheetName val="증감대비"/>
      <sheetName val="보할공정"/>
      <sheetName val="선금급신청서"/>
      <sheetName val="기초단가"/>
      <sheetName val="제출내역"/>
      <sheetName val="에너지요금"/>
      <sheetName val="소비자가"/>
      <sheetName val="시설물기초"/>
      <sheetName val="투찰추정"/>
      <sheetName val="CON'C"/>
      <sheetName val="단가표 (2)"/>
      <sheetName val="설계"/>
      <sheetName val="장비"/>
      <sheetName val="산근1"/>
      <sheetName val="노무"/>
      <sheetName val="자재"/>
      <sheetName val="일위_파일"/>
      <sheetName val="실행(1)"/>
      <sheetName val="몰탈재료산출"/>
      <sheetName val="변수값"/>
      <sheetName val="중기상차"/>
      <sheetName val="AS복구"/>
      <sheetName val="중기터파기"/>
      <sheetName val="단산목록"/>
      <sheetName val="노임단가표"/>
      <sheetName val="DATA1"/>
      <sheetName val="기초내역"/>
      <sheetName val="연결임시"/>
      <sheetName val=" 갑지"/>
      <sheetName val="단청공사"/>
      <sheetName val="전체"/>
      <sheetName val="별제권_정리담보권"/>
      <sheetName val="9811"/>
      <sheetName val="공통단가"/>
      <sheetName val="운반비"/>
      <sheetName val="2000양배"/>
      <sheetName val="코드표"/>
      <sheetName val="작업금지"/>
      <sheetName val="중기조종사 단위단가"/>
      <sheetName val="도급"/>
      <sheetName val="단가조사"/>
      <sheetName val="대한주택보증(수보)"/>
      <sheetName val="대한주택보증(입보)"/>
      <sheetName val="BSD _2_"/>
      <sheetName val="입력"/>
      <sheetName val="수지예산"/>
      <sheetName val="등록업체(031124)"/>
      <sheetName val="광양 3기 유입수"/>
      <sheetName val="요약&amp;결과"/>
      <sheetName val="DANGA"/>
      <sheetName val="Macro2"/>
      <sheetName val="총괄내역서"/>
      <sheetName val="A-4"/>
      <sheetName val="식재가격"/>
      <sheetName val="식재총괄"/>
      <sheetName val="집계표_식재"/>
      <sheetName val="장비종합부표"/>
      <sheetName val="부표"/>
      <sheetName val="할증 "/>
      <sheetName val="물가시세표"/>
      <sheetName val="금액"/>
      <sheetName val="을지"/>
      <sheetName val="BS"/>
      <sheetName val="실행내역"/>
      <sheetName val="Sheet1 (2)"/>
      <sheetName val="하부철근수량"/>
      <sheetName val="교사기준면적(초등)"/>
      <sheetName val="상각비"/>
      <sheetName val="위치조서"/>
      <sheetName val="4.일위대가목차"/>
      <sheetName val="일위대가(가설)"/>
      <sheetName val="01"/>
      <sheetName val="급여대장"/>
      <sheetName val="직원 인적급여 카드"/>
      <sheetName val="관로내역원"/>
      <sheetName val="조명일위"/>
      <sheetName val="기준액"/>
      <sheetName val="기본단가표"/>
      <sheetName val="인건비"/>
      <sheetName val="일위대가 "/>
      <sheetName val="DATA"/>
      <sheetName val="조명율표"/>
      <sheetName val="코드목록(시스템담당용)"/>
      <sheetName val="저수조"/>
      <sheetName val="공정집계_국별"/>
      <sheetName val="AV시스템"/>
      <sheetName val="공사개요"/>
      <sheetName val="96노임기준"/>
      <sheetName val="냉천부속동"/>
      <sheetName val="포장복구집계"/>
      <sheetName val="북방3터널"/>
      <sheetName val="원하대비"/>
      <sheetName val="원도급"/>
      <sheetName val="하도급"/>
      <sheetName val="대비2"/>
      <sheetName val="건축공사"/>
      <sheetName val="설계예산서"/>
      <sheetName val="예산내역서"/>
      <sheetName val="장비사양"/>
      <sheetName val="내부마감"/>
      <sheetName val="제2호단위수량"/>
      <sheetName val="현장경비"/>
      <sheetName val="EJ"/>
      <sheetName val="2.냉난방설비공사"/>
      <sheetName val="7.자동제어공사"/>
      <sheetName val="DATE"/>
      <sheetName val="화재 탐지 설비"/>
      <sheetName val="수목데이타"/>
      <sheetName val="FAX"/>
      <sheetName val="4.공사별"/>
      <sheetName val="갑지"/>
      <sheetName val="단가비교"/>
      <sheetName val="견적"/>
      <sheetName val="여과지동"/>
      <sheetName val="계약내역(2)"/>
      <sheetName val="ABUT수량-A1"/>
      <sheetName val="자단"/>
      <sheetName val="2000년1차"/>
      <sheetName val="웅진교-S2"/>
      <sheetName val="광주전남"/>
      <sheetName val="경산"/>
      <sheetName val="실행"/>
      <sheetName val="보도공제면적"/>
      <sheetName val="재료"/>
      <sheetName val="신규일위"/>
      <sheetName val="6-1. 관개량조서"/>
      <sheetName val="자료입력"/>
      <sheetName val="재료집계표빽업"/>
      <sheetName val="암거수리계산서"/>
      <sheetName val="◀암거수리계산조서"/>
      <sheetName val="◀암거위치"/>
      <sheetName val="최종단면▶"/>
      <sheetName val="◀평균높이▶"/>
      <sheetName val="입찰안"/>
      <sheetName val="기본입력"/>
      <sheetName val="CABLE SIZE-1"/>
      <sheetName val="내역-2"/>
      <sheetName val="단가산출(총괄)"/>
      <sheetName val="일위총괄"/>
      <sheetName val="수량산출서"/>
      <sheetName val="내 역 서(총괄)"/>
      <sheetName val="I一般比"/>
      <sheetName val="N賃率-職"/>
      <sheetName val="J直材4"/>
      <sheetName val="1안"/>
      <sheetName val="(전남)시범지구 운영실적 및 결과분석(8월까지)"/>
      <sheetName val="대,유,램"/>
      <sheetName val="000000"/>
      <sheetName val="재노경"/>
      <sheetName val="도급내역5+800"/>
      <sheetName val="도급내역"/>
      <sheetName val="토량1-1"/>
      <sheetName val="범례_(2)"/>
      <sheetName val="단가_및_재료비"/>
      <sheetName val="노원열병합__건축공사기성내역서"/>
      <sheetName val="안양동교_1안"/>
      <sheetName val="unit_4"/>
      <sheetName val="일_위_대_가_표"/>
      <sheetName val="당사실시1"/>
      <sheetName val="철콘공사"/>
      <sheetName val="단가산출-기,교"/>
      <sheetName val="일위목록-기"/>
      <sheetName val="전력"/>
      <sheetName val="강병규"/>
      <sheetName val="공구"/>
      <sheetName val="품셈TABLE"/>
      <sheetName val="주소록"/>
      <sheetName val="금액내역서"/>
      <sheetName val="준검 내역서"/>
      <sheetName val="통장출금액"/>
      <sheetName val="물가시세"/>
      <sheetName val="const."/>
      <sheetName val="우석문틀"/>
      <sheetName val="단가기준"/>
      <sheetName val="기계경비"/>
      <sheetName val="중기집계"/>
      <sheetName val="_갑지"/>
      <sheetName val="출력은_금물"/>
      <sheetName val="단가표_(2)"/>
      <sheetName val="할증_"/>
      <sheetName val="광양_3기_유입수"/>
      <sheetName val="수목데이타_"/>
      <sheetName val="중기조종사_단위단가"/>
      <sheetName val="의왕내역"/>
      <sheetName val="비전경영계획"/>
      <sheetName val="공장동 지하1층"/>
      <sheetName val="용역동 및 154KV"/>
      <sheetName val="공장동 3층"/>
      <sheetName val="공장동 1층"/>
      <sheetName val="장비경비"/>
      <sheetName val="빗물받이(910-510-410)"/>
      <sheetName val="계산서(곡선부)"/>
      <sheetName val="포장재료집계표"/>
      <sheetName val="이토변실(A3-LINE)"/>
      <sheetName val="가정조건"/>
      <sheetName val="공통"/>
      <sheetName val="Sheet4"/>
      <sheetName val="설계내역서"/>
      <sheetName val="예산명세서"/>
      <sheetName val="설계명세서"/>
      <sheetName val="신고조서"/>
      <sheetName val="공내역"/>
      <sheetName val="ⴭⴭⴭⴭⴭ"/>
      <sheetName val="단가산출2"/>
      <sheetName val="덤프운반거리산출(토)"/>
      <sheetName val="덤프운반거리산출(풍)"/>
      <sheetName val="덤프운반거리산출(연)"/>
      <sheetName val="종배수관면벽신"/>
      <sheetName val="피벗테이블데이터분석"/>
      <sheetName val="기본1"/>
      <sheetName val="수정일위대가"/>
      <sheetName val="구의33고"/>
      <sheetName val="단"/>
      <sheetName val="pier(각형)"/>
      <sheetName val="단  가  대  비  표"/>
      <sheetName val="일  위  대  가  목  록"/>
      <sheetName val="총공사비집계표"/>
      <sheetName val="2.대외공문"/>
      <sheetName val="굴화내역"/>
      <sheetName val="10월 (2)"/>
      <sheetName val="종합-임현"/>
      <sheetName val="일위대가 목록표"/>
      <sheetName val="현장관리비"/>
      <sheetName val="단위수량"/>
      <sheetName val="교각1"/>
      <sheetName val="자동제어"/>
      <sheetName val="(A)내역서"/>
      <sheetName val="단가산출서"/>
      <sheetName val="예총"/>
      <sheetName val="조경일람"/>
      <sheetName val="설비내역서"/>
      <sheetName val="건축내역서"/>
      <sheetName val="전기내역서"/>
      <sheetName val="2.1  노무비 평균단가산출"/>
      <sheetName val="조건"/>
      <sheetName val="16-1"/>
      <sheetName val="부대공"/>
      <sheetName val="배수공"/>
      <sheetName val="토공"/>
      <sheetName val="포장공"/>
      <sheetName val="9-1차이내역"/>
      <sheetName val="중기작업량"/>
      <sheetName val="원가data"/>
      <sheetName val="조견표"/>
      <sheetName val="sub"/>
      <sheetName val="원가계산서(남측)"/>
      <sheetName val=" 견적서"/>
      <sheetName val="도급FORM"/>
      <sheetName val="노견단위수량"/>
      <sheetName val="총 괄 표"/>
      <sheetName val="설명서 "/>
      <sheetName val="토목"/>
      <sheetName val="포스코실행"/>
      <sheetName val="1공구원가계산서"/>
      <sheetName val="일위대가집계"/>
      <sheetName val="-치수표(곡선부)"/>
      <sheetName val="자재목록"/>
      <sheetName val="단가목록"/>
      <sheetName val="중기목록"/>
      <sheetName val="기초입력_DATA"/>
      <sheetName val="사업성"/>
      <sheetName val="노무비 근거"/>
      <sheetName val="청천내"/>
      <sheetName val="투찰내역"/>
      <sheetName val="기초일위"/>
      <sheetName val="시설일위"/>
      <sheetName val="기초자료"/>
      <sheetName val="1.우편집중내역서"/>
      <sheetName val="한강운반비"/>
      <sheetName val="시멘트"/>
      <sheetName val="토사(PE)"/>
      <sheetName val="옥외외등집계표"/>
      <sheetName val="장비가동"/>
      <sheetName val="기초대가"/>
      <sheetName val="시설대가"/>
      <sheetName val="수목대가"/>
      <sheetName val="인공대가"/>
      <sheetName val="부표총괄"/>
      <sheetName val="중기손료"/>
      <sheetName val="DATA 입력란"/>
      <sheetName val="1. 설계조건 2.단면가정 3. 하중계산"/>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가동비율"/>
      <sheetName val="반포2차"/>
      <sheetName val="시설물"/>
      <sheetName val="견적단가"/>
      <sheetName val="비탈면보호공수량산출"/>
      <sheetName val="전차선로 물량표"/>
      <sheetName val="공통(20-91)"/>
      <sheetName val="잡비"/>
      <sheetName val="노무비"/>
      <sheetName val="중기단가"/>
      <sheetName val="단가및재료비"/>
      <sheetName val="램머"/>
      <sheetName val="작업일보"/>
      <sheetName val="을 1"/>
      <sheetName val="을 2"/>
      <sheetName val="기능공인적사항"/>
      <sheetName val="내역서(전기)"/>
      <sheetName val="실행내역 "/>
      <sheetName val="원가"/>
      <sheetName val="일위대가(4층원격)"/>
      <sheetName val="재료비"/>
      <sheetName val="시작4"/>
      <sheetName val="배수내역"/>
      <sheetName val="DAN"/>
      <sheetName val="백호우계수"/>
      <sheetName val="보고"/>
      <sheetName val="납부서"/>
      <sheetName val="JUCKEYK"/>
      <sheetName val="기준FACTOR"/>
      <sheetName val="설계산출기초"/>
      <sheetName val="도급예산내역서봉투"/>
      <sheetName val="공사원가계산서"/>
      <sheetName val="설계산출표지"/>
      <sheetName val="도급예산내역서총괄표"/>
      <sheetName val="을부담운반비"/>
      <sheetName val="운반비산출"/>
      <sheetName val="접속슬라브"/>
      <sheetName val="부대공Ⅱ"/>
      <sheetName val="교통대책내역"/>
      <sheetName val="2000,9월 일위"/>
      <sheetName val="06 일위대가목록"/>
      <sheetName val="정산명세서"/>
      <sheetName val="2003상반기노임기준"/>
      <sheetName val="식재"/>
      <sheetName val="식재출력용"/>
      <sheetName val="유지관리"/>
      <sheetName val="일위대가표(DEEP)"/>
      <sheetName val="계약서"/>
      <sheetName val="간접비 총괄표"/>
      <sheetName val="3.하중산정4.지지력"/>
      <sheetName val="대가단최종"/>
      <sheetName val="말뚝지지력산정"/>
      <sheetName val="표준항목"/>
      <sheetName val="식재일위"/>
      <sheetName val="금융비용"/>
      <sheetName val="CODE"/>
      <sheetName val="철근콘크리트 (5)"/>
      <sheetName val="안전장치"/>
      <sheetName val="일반공사"/>
      <sheetName val="적용단위길이"/>
      <sheetName val="특수기호강도거푸집"/>
      <sheetName val="종배수관(신)"/>
      <sheetName val="분당임차변경"/>
      <sheetName val="형틀공사"/>
      <sheetName val="세부내역서(소방)"/>
      <sheetName val="변압기 및 발전기 용량"/>
      <sheetName val="L_RPTB~1"/>
      <sheetName val="내역표지"/>
      <sheetName val="Baby일위대가"/>
      <sheetName val="남대문빌딩"/>
      <sheetName val="기타 정보통신공사"/>
      <sheetName val="VOR"/>
      <sheetName val="날개벽수량표"/>
      <sheetName val="단 box"/>
      <sheetName val="심사물량"/>
      <sheetName val="도로정위치부표"/>
      <sheetName val="심사계산"/>
      <sheetName val="DB구축"/>
      <sheetName val="도로조사부표"/>
      <sheetName val="재정비내역"/>
      <sheetName val="입력변수"/>
      <sheetName val="지적고시내역"/>
      <sheetName val="골막이(야매)"/>
      <sheetName val="단중표"/>
      <sheetName val="일 위 목 록 표"/>
      <sheetName val="도곡동APT"/>
      <sheetName val="신대방교수"/>
      <sheetName val="사업수지"/>
      <sheetName val="유림골조"/>
      <sheetName val="버스운행안내"/>
      <sheetName val="전선 및 전선관"/>
      <sheetName val="변경내역"/>
      <sheetName val="옥외등신설"/>
      <sheetName val="저케CV22신설"/>
      <sheetName val="저케CV38신설"/>
      <sheetName val="저케CV8신설"/>
      <sheetName val="접지3종"/>
      <sheetName val="괴목육교"/>
      <sheetName val="5직접"/>
      <sheetName val="장비단가"/>
      <sheetName val="설계내역2"/>
      <sheetName val="토건"/>
      <sheetName val="노무단가"/>
      <sheetName val="근로자"/>
      <sheetName val="건설기계사용기준"/>
      <sheetName val="개인명세서"/>
      <sheetName val="조도계산서 (도서)"/>
      <sheetName val="토적단위"/>
      <sheetName val="단가견적조사표"/>
      <sheetName val="계정code"/>
      <sheetName val="정의"/>
      <sheetName val="투입비"/>
      <sheetName val="공조기"/>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A갑지"/>
      <sheetName val="간공설계서"/>
      <sheetName val="동문건설"/>
      <sheetName val="파일의이용"/>
      <sheetName val="수량집계"/>
      <sheetName val="간접비"/>
      <sheetName val="총괄표"/>
      <sheetName val="인공산출"/>
      <sheetName val="산출기초"/>
      <sheetName val="공사비산출서"/>
      <sheetName val="국민연금표"/>
      <sheetName val="자판실행"/>
      <sheetName val="단가_1_"/>
      <sheetName val="세금자료"/>
      <sheetName val="내역_FILE"/>
      <sheetName val="규준틀"/>
      <sheetName val="4.2.1 마루높이 검토"/>
      <sheetName val="청주(철골발주의뢰서)"/>
      <sheetName val="품셈표"/>
      <sheetName val="일위대가(1)"/>
      <sheetName val="제경비"/>
      <sheetName val="MCC제원"/>
      <sheetName val="제경비율"/>
      <sheetName val="내역1"/>
      <sheetName val="안전난간대원가"/>
      <sheetName val="원가계산"/>
      <sheetName val="실행예산"/>
      <sheetName val="원가장"/>
      <sheetName val="대로근거"/>
      <sheetName val="파이프류"/>
      <sheetName val="설계예시"/>
      <sheetName val="소방"/>
      <sheetName val="주요항목별"/>
      <sheetName val="단위단가"/>
      <sheetName val="자재테이블"/>
      <sheetName val="※참고자료※"/>
      <sheetName val="대치판정"/>
      <sheetName val="경율산정.XLS"/>
      <sheetName val="산출내역서집계표"/>
      <sheetName val="목록"/>
      <sheetName val="노임이"/>
      <sheetName val="집계"/>
      <sheetName val="우수공,맨홀,집수정"/>
      <sheetName val="설계개요"/>
      <sheetName val="유역면적"/>
      <sheetName val="견적 (2)"/>
      <sheetName val="실행간접비"/>
      <sheetName val="1차 내역서"/>
      <sheetName val="손익계산서"/>
      <sheetName val="발주처담당자"/>
      <sheetName val="공정표"/>
      <sheetName val="도급원가"/>
      <sheetName val="지급자재"/>
      <sheetName val="관접합및부설"/>
      <sheetName val="토목공사"/>
      <sheetName val="설계명세서 (장비)"/>
      <sheetName val="22단가"/>
      <sheetName val="22인공"/>
      <sheetName val="시설물일위"/>
      <sheetName val="공내역서"/>
      <sheetName val="관급"/>
      <sheetName val="96작생능"/>
      <sheetName val="조명시설"/>
      <sheetName val="장비집계"/>
      <sheetName val="98태백"/>
      <sheetName val="적산산출"/>
      <sheetName val="자재비산출"/>
      <sheetName val="운용비산출"/>
      <sheetName val="우수받이"/>
      <sheetName val="원내역"/>
      <sheetName val="세골재  T2 변경 현황"/>
      <sheetName val="기초"/>
      <sheetName val="전등설비"/>
      <sheetName val="횡배수관"/>
      <sheetName val="본사인상전"/>
      <sheetName val="일반부표"/>
      <sheetName val="수량집계표(舊)"/>
      <sheetName val="실행내역서 "/>
      <sheetName val="교각별철근수량집계표"/>
      <sheetName val="구간재료"/>
      <sheetName val="전기일위목록"/>
      <sheetName val="G.R300경비"/>
      <sheetName val="범례_(2)3"/>
      <sheetName val="출력은_금물3"/>
      <sheetName val="단가_및_재료비3"/>
      <sheetName val="unit_43"/>
      <sheetName val="노원열병합__건축공사기성내역서3"/>
      <sheetName val="안양동교_1안3"/>
      <sheetName val="단가표_(2)3"/>
      <sheetName val="일_위_대_가_표3"/>
      <sheetName val="할증_3"/>
      <sheetName val="기초입력_DATA3"/>
      <sheetName val="수목데이타_3"/>
      <sheetName val="중기조종사_단위단가3"/>
      <sheetName val="BSD__2_2"/>
      <sheetName val="직원_인적급여_카드2"/>
      <sheetName val="_갑지3"/>
      <sheetName val="Sheet1_(2)2"/>
      <sheetName val="광양_3기_유입수3"/>
      <sheetName val="4_일위대가목차2"/>
      <sheetName val="일위대가_2"/>
      <sheetName val="2_냉난방설비공사2"/>
      <sheetName val="7_자동제어공사2"/>
      <sheetName val="화재_탐지_설비2"/>
      <sheetName val="4_공사별2"/>
      <sheetName val="3련_BOX2"/>
      <sheetName val="DATA_입력란2"/>
      <sheetName val="1__설계조건_2_단면가정_3__하중계산2"/>
      <sheetName val="일위대가_목록표2"/>
      <sheetName val="내_역_서(총괄)2"/>
      <sheetName val="총_괄_표2"/>
      <sheetName val="(전남)시범지구_운영실적_및_결과분석(8월까지)2"/>
      <sheetName val="준검_내역서2"/>
      <sheetName val="공장동_지하1층2"/>
      <sheetName val="용역동_및_154KV2"/>
      <sheetName val="공장동_3층2"/>
      <sheetName val="단위중량"/>
      <sheetName val="건축공사 집계표"/>
      <sheetName val="골조"/>
      <sheetName val="S&amp;R"/>
      <sheetName val="인원계획-미화"/>
      <sheetName val="Quality"/>
      <sheetName val="People"/>
      <sheetName val="Risk"/>
      <sheetName val="Training"/>
      <sheetName val="General"/>
      <sheetName val="Instructions"/>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단재적표"/>
      <sheetName val="단가 "/>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갑지(추정)"/>
      <sheetName val="기계"/>
      <sheetName val="정화조"/>
      <sheetName val="조경"/>
      <sheetName val="교량하부공"/>
      <sheetName val="사각1,특1호"/>
      <sheetName val="SG"/>
      <sheetName val="7월11일"/>
      <sheetName val="개화1교"/>
      <sheetName val="TYPE-1"/>
      <sheetName val="수목단가"/>
      <sheetName val="시설수량표"/>
      <sheetName val="식재수량표"/>
      <sheetName val="1.설계기준 "/>
      <sheetName val="이식운반"/>
      <sheetName val="용역비내역-진짜"/>
      <sheetName val="패널"/>
      <sheetName val="001"/>
      <sheetName val="재정비직인"/>
      <sheetName val="Sheet3"/>
      <sheetName val="단위량"/>
      <sheetName val="재료집계표2"/>
      <sheetName val="토적집계표"/>
      <sheetName val="고내분기~한림"/>
      <sheetName val="광령~경마장"/>
      <sheetName val="세기~광령"/>
      <sheetName val="물건개요"/>
      <sheetName val="빌딩경영보고서"/>
      <sheetName val="리스료"/>
      <sheetName val="예산편성"/>
      <sheetName val="6공구(당초)"/>
      <sheetName val="실행내역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N賃率-職"/>
      <sheetName val="물가시세"/>
      <sheetName val="노임단가"/>
      <sheetName val="tggwan(mac)"/>
      <sheetName val="JUCKEYK"/>
      <sheetName val="중산교"/>
      <sheetName val="실행철강하도"/>
      <sheetName val="표  지"/>
      <sheetName val="#REF"/>
      <sheetName val="수량집계"/>
      <sheetName val="잡비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위단가"/>
      <sheetName val="이식대상수목현황"/>
      <sheetName val="이식피벗테이블"/>
      <sheetName val="이식장비상차비"/>
      <sheetName val="이식장비하차비"/>
      <sheetName val="자연석장비상차비"/>
      <sheetName val="자연석운반비"/>
      <sheetName val="굴삭기(사질토보통)"/>
      <sheetName val="굴삭기(점성토보통)"/>
      <sheetName val="중기단가산출근거"/>
      <sheetName val="토사운반비"/>
      <sheetName val="운반거리"/>
      <sheetName val="자연석장비하차비"/>
      <sheetName val="자연석장비놓기"/>
      <sheetName val="자연석장비쌓기"/>
      <sheetName val="자연석장비하차및놓기"/>
      <sheetName val="자연석장비하차및쌓기"/>
      <sheetName val="장비사용식재비"/>
      <sheetName val="불도우저터파기"/>
      <sheetName val="불도우저포설 및 정지"/>
      <sheetName val="불도우저운반"/>
      <sheetName val="다짐기계"/>
      <sheetName val="그레이더(평방당)설계적용"/>
      <sheetName val="살수차"/>
      <sheetName val="그레이더(평방당)"/>
      <sheetName val="그레이더(입방당)"/>
      <sheetName val="트랙터"/>
      <sheetName val="장비사용설계적용식재비"/>
      <sheetName val="이식수목인력상하차비"/>
      <sheetName val="이식수목상차지인력운반비"/>
      <sheetName val="이식수목하차지인력운반비"/>
      <sheetName val="이식목차량운반비"/>
      <sheetName val="자연석운반차량"/>
      <sheetName val="이식목운반차량"/>
      <sheetName val="수목중량산출"/>
      <sheetName val="야생수목뿌리분보호재료비"/>
      <sheetName val="야생수목굴취단가표"/>
      <sheetName val="이식수목"/>
    </sheetNames>
    <sheetDataSet>
      <sheetData sheetId="0" refreshError="1">
        <row r="11">
          <cell r="B11">
            <v>64408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증감"/>
      <sheetName val="spec1"/>
      <sheetName val="00상노임"/>
    </sheetNames>
    <sheetDataSet>
      <sheetData sheetId="0"/>
      <sheetData sheetId="1" refreshError="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요약"/>
      <sheetName val="표지"/>
      <sheetName val="원가계산서(회사)"/>
      <sheetName val="원가(갑지) (회사)"/>
      <sheetName val="산출내역(회사)"/>
      <sheetName val="일위대가표(시설하위)"/>
      <sheetName val="일위대가표(유지관리)"/>
      <sheetName val="일위대가표(시설상위)"/>
      <sheetName val="일위대가표(수목최종)"/>
      <sheetName val="일위대가표(분수)"/>
      <sheetName val="일위추가(볼라드)"/>
      <sheetName val="단가산출"/>
      <sheetName val="기본단가표"/>
      <sheetName val="중기산출(최종)"/>
      <sheetName val="잔디면적"/>
      <sheetName val="시설물수량집계표"/>
      <sheetName val="품질관리,직영비"/>
      <sheetName val="수목수량집계표"/>
      <sheetName val="가로수객토집계표(1차조경)"/>
      <sheetName val="가로수객토집계표(구미전체)"/>
      <sheetName val="가로수수량집계표(1차조경)"/>
      <sheetName val="가로수수량집계표(구미전체)"/>
      <sheetName val="마운딩수량계산서"/>
      <sheetName val="2호공원 계획고토량"/>
      <sheetName val="토공유용계획"/>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ow r="6">
          <cell r="L6">
            <v>40922</v>
          </cell>
        </row>
        <row r="8">
          <cell r="L8">
            <v>60590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2공구산출내역"/>
      <sheetName val="수량산출"/>
      <sheetName val="1안"/>
      <sheetName val="조명시설"/>
      <sheetName val="내역"/>
      <sheetName val="6호기"/>
      <sheetName val="조직"/>
      <sheetName val="견적을지"/>
      <sheetName val="데이타"/>
      <sheetName val="식재인부"/>
      <sheetName val="경율산정.XLS"/>
      <sheetName val="재정비직인"/>
      <sheetName val="재정비내역"/>
      <sheetName val="지적고시내역"/>
      <sheetName val="을"/>
      <sheetName val="총괄내역서"/>
      <sheetName val="수량산출(모형)"/>
      <sheetName val="수량산출(공수)"/>
      <sheetName val="모형단가"/>
      <sheetName val="금액내역서"/>
      <sheetName val="내역을"/>
      <sheetName val="명세서"/>
      <sheetName val="table"/>
      <sheetName val="부하계산서"/>
      <sheetName val="부하(성남)"/>
      <sheetName val="교수설계"/>
      <sheetName val="공정집계_국별"/>
      <sheetName val="Sheet6"/>
      <sheetName val="인제내역"/>
      <sheetName val="Option"/>
      <sheetName val="Sheet1 (2)"/>
      <sheetName val="내역서1-2"/>
      <sheetName val="252K444"/>
      <sheetName val="표지 (2)"/>
      <sheetName val="LEGEND"/>
      <sheetName val="최종총괄"/>
      <sheetName val="세부산출내역서"/>
      <sheetName val="공사원가계산서"/>
      <sheetName val="교통대책내역"/>
      <sheetName val="전기일위대가"/>
      <sheetName val="제-노임"/>
      <sheetName val="산정표"/>
      <sheetName val="재집"/>
      <sheetName val="입찰안"/>
      <sheetName val="품"/>
      <sheetName val="수로교총재료집계"/>
      <sheetName val="요율"/>
      <sheetName val="안정검토"/>
      <sheetName val="일위대가표지"/>
      <sheetName val="공조기휀"/>
      <sheetName val="제수"/>
      <sheetName val="공기"/>
      <sheetName val="GAS"/>
      <sheetName val="원본(갑지)"/>
      <sheetName val="I.설계조건"/>
      <sheetName val="ABUT수량-A1"/>
      <sheetName val="소비자가"/>
      <sheetName val="000000"/>
      <sheetName val="20관리비율"/>
      <sheetName val="Transaction"/>
      <sheetName val="적용환율"/>
      <sheetName val="APT"/>
      <sheetName val="설계서"/>
      <sheetName val="자재조사표"/>
      <sheetName val="별표"/>
      <sheetName val="표지"/>
      <sheetName val="진주방향"/>
      <sheetName val="마산방향"/>
      <sheetName val="전차선로 물량표"/>
      <sheetName val="금액집계"/>
      <sheetName val="개산공사비"/>
      <sheetName val="예산내역서(총괄)"/>
      <sheetName val="예산내역서"/>
      <sheetName val="공제대산출"/>
      <sheetName val="운반공사,공구손료"/>
      <sheetName val="적용단가"/>
      <sheetName val="건축"/>
      <sheetName val="배수관공"/>
      <sheetName val="2F_회의실견적(5_14_일대)"/>
      <sheetName val="_HIT-&gt;HMC_견적(3900)"/>
      <sheetName val="단가_(2)"/>
      <sheetName val="경율산정_XLS"/>
      <sheetName val="날개수량1.5"/>
      <sheetName val="토사(PE)"/>
      <sheetName val="북제주원가"/>
      <sheetName val="양천현"/>
      <sheetName val="카니발(자105노60)"/>
      <sheetName val="공사내역"/>
      <sheetName val="코드"/>
      <sheetName val="공비대비"/>
      <sheetName val="DB구축"/>
      <sheetName val="산출내역서"/>
      <sheetName val="심사물량"/>
      <sheetName val="심사계산"/>
      <sheetName val="공사요율"/>
      <sheetName val="인구"/>
      <sheetName val="환경평가"/>
      <sheetName val="일위대가(가설)"/>
      <sheetName val="_산근2_"/>
      <sheetName val="_산근4_"/>
      <sheetName val="_산근5_"/>
      <sheetName val="DATE"/>
      <sheetName val="건축일위"/>
      <sheetName val="그라우팅일위"/>
      <sheetName val="단가조사"/>
      <sheetName val="bCord공정"/>
      <sheetName val="e대가"/>
      <sheetName val="g단가"/>
      <sheetName val="h집계"/>
      <sheetName val="세부내역"/>
      <sheetName val="인사자료총집계"/>
      <sheetName val="제경비율"/>
      <sheetName val="Customer Databas"/>
      <sheetName val="차액보증"/>
      <sheetName val="재공품기초자료"/>
      <sheetName val="약품공급2"/>
      <sheetName val="건축내역"/>
      <sheetName val="설비단가표"/>
      <sheetName val="Baby일위대가"/>
      <sheetName val="PROJECT BRIEF(EX.NEW)"/>
      <sheetName val="갑지(추정)"/>
      <sheetName val="금융비용"/>
      <sheetName val="IMPEADENCE MAP 취수장"/>
      <sheetName val="개요"/>
      <sheetName val="공사비예산서(토목분)"/>
      <sheetName val="일위대가표"/>
      <sheetName val="GAEYO"/>
      <sheetName val="설계내역서"/>
      <sheetName val="주요공정"/>
      <sheetName val="입력변수"/>
      <sheetName val="간선계산"/>
      <sheetName val="DATA"/>
      <sheetName val="ITEM"/>
      <sheetName val="동력부하(도산)"/>
      <sheetName val="Macro(차단기)"/>
      <sheetName val="터널조도"/>
      <sheetName val="설계산출기초"/>
      <sheetName val="도급예산내역서봉투"/>
      <sheetName val="기계경비(시간당)"/>
      <sheetName val="설계산출표지"/>
      <sheetName val="도급예산내역서총괄표"/>
      <sheetName val="램머"/>
      <sheetName val="분전함신설"/>
      <sheetName val="단가산출"/>
      <sheetName val="자재단가"/>
      <sheetName val="을부담운반비"/>
      <sheetName val="운반비산출"/>
      <sheetName val="접지1종"/>
      <sheetName val="조명율표"/>
      <sheetName val="Sheet5"/>
      <sheetName val="공통가설(기준안)"/>
      <sheetName val="정보"/>
      <sheetName val="원가계산서"/>
      <sheetName val="중기손료"/>
      <sheetName val="원가 (2)"/>
      <sheetName val="Sheet4"/>
      <sheetName val="이천향토(모형제작)"/>
      <sheetName val="총괄"/>
      <sheetName val="총괄집계표"/>
      <sheetName val="발신정보"/>
      <sheetName val="순공사비"/>
      <sheetName val="적현로"/>
      <sheetName val="CT "/>
      <sheetName val="노무비"/>
      <sheetName val="을지"/>
      <sheetName val="3BL공동구 수량"/>
      <sheetName val="납부서"/>
      <sheetName val="단위단가"/>
      <sheetName val="연부97-1"/>
      <sheetName val="갑지1"/>
      <sheetName val="일위목차"/>
      <sheetName val="내역1"/>
      <sheetName val="판매시설"/>
      <sheetName val="재료"/>
      <sheetName val="설치자재"/>
      <sheetName val="공조기(삭제)"/>
      <sheetName val="노임단가"/>
      <sheetName val="단"/>
      <sheetName val="경비"/>
      <sheetName val="부하LOAD"/>
      <sheetName val="국내조달(통합-1)"/>
      <sheetName val="조도계산서 (도서)"/>
      <sheetName val="8.PILE  (돌출)"/>
      <sheetName val="BID"/>
      <sheetName val="부대tu"/>
      <sheetName val="물량"/>
      <sheetName val="단위수량"/>
      <sheetName val="일반부표"/>
      <sheetName val="설계명세"/>
      <sheetName val="일위목록"/>
      <sheetName val="관급_File"/>
      <sheetName val="인건비"/>
      <sheetName val=" 냉각수펌프"/>
      <sheetName val="대비"/>
      <sheetName val="조명율"/>
      <sheetName val="입력"/>
      <sheetName val="구의33고"/>
      <sheetName val="신우"/>
      <sheetName val="품셈TABLE"/>
      <sheetName val="청천내"/>
      <sheetName val="공구"/>
      <sheetName val="매립"/>
      <sheetName val="직접경비"/>
      <sheetName val="직접인건비"/>
      <sheetName val="청산공사"/>
      <sheetName val="샘플표지"/>
      <sheetName val="한강운반비"/>
      <sheetName val="경영"/>
      <sheetName val="98년"/>
      <sheetName val="실적"/>
      <sheetName val="정SW(원)"/>
      <sheetName val="내역서1999.8최종"/>
      <sheetName val="1차설계변경내역"/>
      <sheetName val="전선 및 전선관"/>
      <sheetName val="1층"/>
      <sheetName val="유기공정"/>
      <sheetName val="22전선(P)"/>
      <sheetName val="22전선(L)"/>
      <sheetName val="22전선(R)"/>
      <sheetName val="토적계산"/>
      <sheetName val="sh1"/>
      <sheetName val="내역서(교량)전체"/>
      <sheetName val="#3_일위대가목록"/>
      <sheetName val="TOT"/>
      <sheetName val="미드수량"/>
      <sheetName val="노임이"/>
      <sheetName val="토목공사"/>
      <sheetName val="마산월령동골조물량변경"/>
      <sheetName val="소방"/>
      <sheetName val="구역화물"/>
      <sheetName val="단위목록"/>
      <sheetName val="시험비"/>
      <sheetName val="기계경비목록"/>
      <sheetName val="설계명세서"/>
      <sheetName val="연결임시"/>
      <sheetName val="가로등내역서"/>
      <sheetName val="FitOutConfCentre"/>
      <sheetName val="FAB별"/>
      <sheetName val="C-직노1"/>
      <sheetName val="단위중량"/>
      <sheetName val="danga"/>
      <sheetName val="ilch"/>
      <sheetName val="감가상각"/>
      <sheetName val="비탈면보호공수량산출"/>
      <sheetName val="공사현황"/>
      <sheetName val="부대비율"/>
      <sheetName val="에어샵공사"/>
      <sheetName val="Macro(ST)"/>
      <sheetName val="_REF"/>
      <sheetName val="설직재_1"/>
      <sheetName val="조건입력"/>
      <sheetName val="조건입력(2)"/>
      <sheetName val="장비선정"/>
      <sheetName val="내역서-CCTV"/>
      <sheetName val="copy"/>
      <sheetName val="서식"/>
      <sheetName val="실행"/>
      <sheetName val="일위대가(계측기설치)"/>
      <sheetName val="6PILE  (돌출)"/>
      <sheetName val="본공사"/>
      <sheetName val="중기사용료"/>
      <sheetName val="KCS-CA"/>
      <sheetName val="BOQ건축"/>
      <sheetName val="수지예산"/>
      <sheetName val="INPUT"/>
      <sheetName val="5.연간운전비계산서"/>
      <sheetName val="G.R300경비"/>
      <sheetName val="회사정보"/>
      <sheetName val="작업시작"/>
      <sheetName val="COPING-1"/>
      <sheetName val="역T형교대-2수량"/>
      <sheetName val="결과조달"/>
      <sheetName val="최적단면"/>
      <sheetName val="PARAMETER"/>
      <sheetName val="고시단가"/>
      <sheetName val="Sheet13"/>
      <sheetName val="GEN"/>
      <sheetName val="발전기"/>
      <sheetName val="Sheet14"/>
      <sheetName val="간선"/>
      <sheetName val="CA지입"/>
      <sheetName val="소요자재명세서"/>
      <sheetName val="노무비명세서"/>
      <sheetName val="각형맨홀"/>
      <sheetName val="장비집계"/>
      <sheetName val="현장관리비"/>
      <sheetName val="제경집계"/>
      <sheetName val="정부노임단가"/>
      <sheetName val="guard(mac)"/>
      <sheetName val="2000년1차"/>
      <sheetName val="부서현황"/>
      <sheetName val="비가동-20"/>
      <sheetName val="예가표"/>
      <sheetName val="유림골조"/>
      <sheetName val="기초대가"/>
      <sheetName val="Macro1"/>
      <sheetName val="0000"/>
      <sheetName val="참고"/>
      <sheetName val="내역서(변경)"/>
      <sheetName val="1차 내역서"/>
      <sheetName val="준검 내역서"/>
      <sheetName val="교대(A1)"/>
      <sheetName val="파일의이용"/>
      <sheetName val="Sheet1_(2)"/>
      <sheetName val="간접"/>
      <sheetName val="하중계산"/>
      <sheetName val="대조표(0108)"/>
      <sheetName val="식재"/>
      <sheetName val="시설물"/>
      <sheetName val="식재출력용"/>
      <sheetName val="유지관리"/>
      <sheetName val="관급자재"/>
      <sheetName val="변경관급자재"/>
      <sheetName val="사리부설"/>
      <sheetName val="마산방향철근집계"/>
      <sheetName val="내역서 "/>
      <sheetName val="말뚝지지력산정"/>
      <sheetName val="9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모듈"/>
      <sheetName val="일위대가집계표"/>
      <sheetName val="일위대가표"/>
      <sheetName val="DATA"/>
      <sheetName val="일위대가표지"/>
      <sheetName val="시행분집계"/>
      <sheetName val="일위대가시행분"/>
      <sheetName val="단가산출표지"/>
      <sheetName val="단가산출집계"/>
      <sheetName val="배수공"/>
      <sheetName val="____03_C_WORK_____________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덕전리"/>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96보완계획7.12"/>
      <sheetName val="원가서"/>
      <sheetName val="날개벽수량표"/>
      <sheetName val="(A)내역서"/>
      <sheetName val="일위"/>
      <sheetName val="토공집계(소계)"/>
      <sheetName val="관급자재대"/>
      <sheetName val="면벽수량"/>
      <sheetName val="흄관(보호)(1연)"/>
      <sheetName val="흄관 보호토공(1연)"/>
      <sheetName val="DDD"/>
      <sheetName val="98수문일위"/>
      <sheetName val="내역서"/>
      <sheetName val="난간벽단위"/>
      <sheetName val="000000"/>
      <sheetName val="N賃率-職"/>
      <sheetName val="조명시설"/>
      <sheetName val="포장공"/>
      <sheetName val="토공"/>
      <sheetName val="배수공"/>
      <sheetName val="암거"/>
      <sheetName val="data"/>
      <sheetName val="보안등"/>
      <sheetName val="장비단"/>
      <sheetName val="노임단"/>
      <sheetName val="DB구축"/>
      <sheetName val="내역서단가산출용"/>
      <sheetName val="한강운반비"/>
      <sheetName val="Sheet1"/>
      <sheetName val="실행철강하도"/>
      <sheetName val="집계표"/>
      <sheetName val="ⴭⴭⴭⴭ"/>
      <sheetName val="수량산출"/>
      <sheetName val="일위대가(1)"/>
      <sheetName val="차액보증"/>
      <sheetName val="사다리"/>
      <sheetName val="기초코드"/>
      <sheetName val="수자재단위당"/>
      <sheetName val="도근좌표"/>
      <sheetName val="값"/>
      <sheetName val="2.건축"/>
      <sheetName val="종배수관"/>
      <sheetName val="설계서"/>
      <sheetName val="TOTAL3"/>
      <sheetName val="ABUT수량-A1"/>
      <sheetName val="단가"/>
      <sheetName val="백호우계수"/>
      <sheetName val="#REF"/>
      <sheetName val="노임단가"/>
      <sheetName val="총괄서"/>
      <sheetName val="데리네이타현황"/>
      <sheetName val="단재적표"/>
      <sheetName val="T13(P68~72,78)"/>
      <sheetName val="총괄내역"/>
      <sheetName val="시방서"/>
      <sheetName val="일위대가표"/>
      <sheetName val="인자기준_2007"/>
      <sheetName val="할인_할증률산정"/>
      <sheetName val="금액단가표"/>
      <sheetName val="자료기입"/>
      <sheetName val="예정공정표(장기간)"/>
      <sheetName val="수량"/>
      <sheetName val="7급줄떼"/>
      <sheetName val="Sheet1 (2)"/>
      <sheetName val="구조물터파기수량집계"/>
      <sheetName val="측구터파기공수량집계"/>
      <sheetName val="배수공 시멘트 및 골재량 산출"/>
      <sheetName val="대치판정"/>
      <sheetName val="마산월령동골조물량변경"/>
      <sheetName val="DATE"/>
      <sheetName val="토적"/>
      <sheetName val="자재집계표"/>
      <sheetName val="DATA 입력란"/>
      <sheetName val="●수량(침구보관창고-21평)"/>
      <sheetName val="06 일위대가목록"/>
      <sheetName val="횡배수토공(P_E,BOX)_"/>
      <sheetName val="지수벽_및_파라피트"/>
      <sheetName val="횡배수관날개벽잔토_"/>
      <sheetName val="표_지_"/>
      <sheetName val="암거날개벽수량(1_5M)"/>
      <sheetName val="암거날개벽토공(1_5)"/>
      <sheetName val="4.장비손료"/>
      <sheetName val="100만평"/>
      <sheetName val="단위수량"/>
      <sheetName val="총집계표"/>
      <sheetName val="MYUN(MAC)"/>
      <sheetName val="기초단가"/>
      <sheetName val="연장및면적(좌측)"/>
      <sheetName val="차선도색-연장,수량(1)"/>
      <sheetName val="내역"/>
      <sheetName val="9GNG운반"/>
      <sheetName val="단면가정"/>
      <sheetName val="수리계산(10년)5유역"/>
      <sheetName val="P,E이중관Φ400"/>
      <sheetName val="P,E이중관Φ800"/>
      <sheetName val="일위대가(가설)"/>
      <sheetName val="입력"/>
      <sheetName val="설 계"/>
      <sheetName val="코드표"/>
      <sheetName val="맨홀수량산출(A-LINE)"/>
      <sheetName val="골막이(야매)"/>
      <sheetName val="단면치수"/>
      <sheetName val="설계서(동안동)"/>
      <sheetName val="대전-교대(A1-A2)"/>
      <sheetName val="교대(A1)"/>
      <sheetName val="암거단위"/>
      <sheetName val="2경간"/>
      <sheetName val="예정공정표"/>
      <sheetName val="본체"/>
      <sheetName val="자가"/>
      <sheetName val="일위대가"/>
      <sheetName val="시설수량표"/>
      <sheetName val="제잡비계산"/>
      <sheetName val="직접경비"/>
      <sheetName val="COPING"/>
      <sheetName val="내부수지예산"/>
      <sheetName val="철근량"/>
      <sheetName val="6-1.보오링(1)"/>
      <sheetName val="6-8.공내수압탄성자연"/>
      <sheetName val="재정비직인"/>
      <sheetName val="재정비내역"/>
      <sheetName val="지적고시내역"/>
      <sheetName val="6PILE  (돌출)"/>
      <sheetName val="적용건축"/>
      <sheetName val="경비2내역"/>
      <sheetName val="지수적용공사비내역서"/>
      <sheetName val="일위대가목록"/>
      <sheetName val="화해(장성)"/>
      <sheetName val="화해(함평)"/>
      <sheetName val="용소리교"/>
      <sheetName val="부재력정리"/>
      <sheetName val="일반수량총괄집계"/>
      <sheetName val="심사물량"/>
      <sheetName val="원가"/>
      <sheetName val="간지"/>
      <sheetName val="직접인건비"/>
      <sheetName val="직접경비산출근거"/>
      <sheetName val="제수변수량"/>
      <sheetName val="설계서을"/>
      <sheetName val="시설물일위"/>
      <sheetName val="기초자료"/>
      <sheetName val="토사(PE)"/>
      <sheetName val="CTEMCOST"/>
      <sheetName val="배지거총재료집계표"/>
      <sheetName val="02자재"/>
      <sheetName val="7+160암거변경"/>
      <sheetName val="Sheet22"/>
      <sheetName val="2000년1차"/>
      <sheetName val="산출내역서집계표"/>
      <sheetName val="unitpr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대림경상68억"/>
      <sheetName val="설계명세"/>
      <sheetName val="3.공통공사대비"/>
      <sheetName val="덕전리"/>
      <sheetName val="첨"/>
      <sheetName val="6공구(당초)"/>
      <sheetName val="노임이"/>
      <sheetName val="설계내역서"/>
      <sheetName val="조명시설"/>
      <sheetName val="시장성초안camera"/>
      <sheetName val="XL4Poppy"/>
      <sheetName val="일위대가(1)"/>
      <sheetName val="암거"/>
      <sheetName val="포장공"/>
      <sheetName val="배수공"/>
      <sheetName val="내역서단가산출용"/>
      <sheetName val="6PILE  (돌출)"/>
      <sheetName val="공문"/>
      <sheetName val="일위대가"/>
      <sheetName val="날개벽수량표"/>
      <sheetName val="집계표"/>
      <sheetName val="강교(Sub)"/>
      <sheetName val="일반토공견적"/>
      <sheetName val="실행철강하도"/>
      <sheetName val="중기경유지급대장"/>
      <sheetName val="#REF"/>
      <sheetName val="노임"/>
      <sheetName val="Sheet1"/>
      <sheetName val="입찰안"/>
      <sheetName val="수량산출"/>
      <sheetName val="데리네이타현황"/>
      <sheetName val="구미4단2"/>
      <sheetName val="규격"/>
      <sheetName val="DATE"/>
      <sheetName val="FAX"/>
      <sheetName val="한강운반비"/>
      <sheetName val="물량표"/>
      <sheetName val="내역"/>
      <sheetName val="손익차9월2"/>
      <sheetName val="갑지"/>
      <sheetName val="인천제철"/>
      <sheetName val="예산대비"/>
      <sheetName val="준검 내역서"/>
      <sheetName val="보험료"/>
      <sheetName val="단가조사"/>
      <sheetName val="터파기및재료"/>
      <sheetName val="입력"/>
      <sheetName val="부전지"/>
      <sheetName val="청천내"/>
      <sheetName val="데이타"/>
      <sheetName val="해외(원화)"/>
      <sheetName val="연습"/>
      <sheetName val="원가서"/>
      <sheetName val="기초단가"/>
      <sheetName val="APT"/>
      <sheetName val="G.R300경비"/>
      <sheetName val="주안3차A-A"/>
      <sheetName val="9GNG운반"/>
      <sheetName val="인건비 "/>
      <sheetName val="마산월령동골조물량변경"/>
      <sheetName val="인사자료총집계"/>
      <sheetName val="단가"/>
      <sheetName val="일위"/>
      <sheetName val="기본단가"/>
      <sheetName val="갑지(추정)"/>
      <sheetName val="기안"/>
      <sheetName val="N賃率-職"/>
      <sheetName val="내역서"/>
      <sheetName val="_REF"/>
      <sheetName val="Apt내역"/>
      <sheetName val="Sheet4"/>
      <sheetName val="소방사항"/>
      <sheetName val="DHEQSUPT"/>
      <sheetName val="시화점실행"/>
      <sheetName val="BQ(실행)"/>
      <sheetName val="내역_FILE"/>
      <sheetName val="대치판정"/>
      <sheetName val="Sheet6"/>
      <sheetName val="구의33고"/>
      <sheetName val="9-1차이내역"/>
      <sheetName val="진천방향"/>
      <sheetName val="구조물공"/>
      <sheetName val="부대공"/>
      <sheetName val="토공"/>
      <sheetName val="중기사용료"/>
      <sheetName val="표지"/>
      <sheetName val="Total"/>
      <sheetName val="총괄"/>
      <sheetName val="database"/>
      <sheetName val="Salary(해외)"/>
      <sheetName val="연돌일위집계"/>
      <sheetName val="비교1"/>
      <sheetName val="골조시행"/>
      <sheetName val="유림골조"/>
      <sheetName val="비용"/>
      <sheetName val="단가산출"/>
      <sheetName val="98수문일위"/>
      <sheetName val="자재"/>
      <sheetName val="제잡비"/>
      <sheetName val="건축내역서 (경제상무실)"/>
      <sheetName val="가. 2006년 사업계획서"/>
      <sheetName val="집행현황"/>
      <sheetName val="통합보할공정표"/>
      <sheetName val="기본DATA"/>
      <sheetName val="금액내역서"/>
      <sheetName val="내역서적용"/>
      <sheetName val="기본자료"/>
      <sheetName val="시운전연료"/>
      <sheetName val="(A)내역서"/>
      <sheetName val="유림총괄"/>
      <sheetName val="편입용지조서"/>
      <sheetName val="원가"/>
      <sheetName val="bid"/>
      <sheetName val="MIJIBI"/>
      <sheetName val="부대tu"/>
      <sheetName val="inputdata"/>
      <sheetName val="도급원가"/>
      <sheetName val="현장경상비"/>
      <sheetName val="관로공표지"/>
      <sheetName val="콘크리트타설집계표"/>
      <sheetName val="MOTOR"/>
      <sheetName val="2.건축"/>
      <sheetName val="설계예산서"/>
      <sheetName val="일반수량총괄집계"/>
      <sheetName val="수자재단위당"/>
      <sheetName val="DongCode"/>
      <sheetName val="사각맨홀"/>
      <sheetName val="연결임시"/>
      <sheetName val="토목(대안)"/>
      <sheetName val="인제내역"/>
      <sheetName val="설비"/>
      <sheetName val="P1"/>
      <sheetName val="매매"/>
      <sheetName val="전신"/>
      <sheetName val="A-4"/>
      <sheetName val="전기단가조사서"/>
      <sheetName val="목재동바리"/>
      <sheetName val="COPING"/>
      <sheetName val="출력X"/>
      <sheetName val="SUMMARY"/>
      <sheetName val="PAINT"/>
      <sheetName val="매립"/>
      <sheetName val="해평견적"/>
      <sheetName val="증감내역서"/>
      <sheetName val="Sheet1 (2)"/>
      <sheetName val="개산공사비"/>
      <sheetName val="건축내역"/>
      <sheetName val="6호기"/>
      <sheetName val="건설성적"/>
      <sheetName val="식재인부"/>
      <sheetName val="개요"/>
      <sheetName val="98NS-N"/>
      <sheetName val="96보완계획7.12"/>
      <sheetName val="실행내역서 "/>
      <sheetName val="영동(D)"/>
      <sheetName val="실행(1)"/>
      <sheetName val="건축-물가변동"/>
      <sheetName val="I一般比"/>
      <sheetName val="자금청구"/>
      <sheetName val="공사"/>
      <sheetName val="목포전화국"/>
      <sheetName val="s"/>
      <sheetName val="산출내역서집계표"/>
      <sheetName val="입찰"/>
      <sheetName val="현경"/>
      <sheetName val="노임단가"/>
      <sheetName val="2000년1차"/>
      <sheetName val="배관배선 단가조사"/>
      <sheetName val="일위대가집계"/>
      <sheetName val="신축(단위)"/>
      <sheetName val="EACT10"/>
      <sheetName val="집계"/>
      <sheetName val="면적"/>
      <sheetName val="맨홀수량"/>
      <sheetName val="설비견적"/>
      <sheetName val="건축공사"/>
      <sheetName val="기계경비(시간당)"/>
      <sheetName val="램머"/>
      <sheetName val="***********************00"/>
      <sheetName val="정부노임단가"/>
      <sheetName val="청주(철골발주의뢰서)"/>
      <sheetName val="정렬"/>
      <sheetName val="분전함신설"/>
      <sheetName val="접지1종"/>
      <sheetName val="전선 및 전선관"/>
      <sheetName val="일위대가목록"/>
      <sheetName val="공조기"/>
      <sheetName val="대비"/>
      <sheetName val="건축"/>
      <sheetName val="총괄표"/>
      <sheetName val="1.인건비"/>
      <sheetName val="계획고"/>
      <sheetName val="하조서"/>
      <sheetName val="1.수인터널"/>
      <sheetName val="교대(A1)"/>
      <sheetName val="일위대가표"/>
      <sheetName val="변경내역을"/>
      <sheetName val="기초일위"/>
      <sheetName val="98지급계획"/>
      <sheetName val="TYPE-A"/>
      <sheetName val="BJJIN"/>
      <sheetName val="공통부대비"/>
      <sheetName val="100만평"/>
      <sheetName val="중기비"/>
      <sheetName val="토목"/>
      <sheetName val="스포회원매출"/>
      <sheetName val="도급"/>
      <sheetName val="spec1"/>
      <sheetName val="신우"/>
      <sheetName val="내역서(ebs)"/>
      <sheetName val="조건표"/>
      <sheetName val="건공요율"/>
      <sheetName val="산근"/>
      <sheetName val="사다리"/>
      <sheetName val="내부수지예산"/>
      <sheetName val="수목데이타 "/>
      <sheetName val="식재"/>
      <sheetName val="시설물"/>
      <sheetName val="식재출력용"/>
      <sheetName val="유지관리"/>
      <sheetName val="확약서"/>
      <sheetName val="CAL"/>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보할최종(준공)only"/>
      <sheetName val="2.재료비"/>
      <sheetName val="산수배수"/>
      <sheetName val="인구"/>
      <sheetName val="환경평가"/>
      <sheetName val="배수관공"/>
      <sheetName val="전기"/>
      <sheetName val="일위대가(가설)"/>
      <sheetName val="견적"/>
      <sheetName val="코드"/>
      <sheetName val="월별손익"/>
      <sheetName val="전기공사"/>
      <sheetName val="합천내역"/>
      <sheetName val="원가계산서(남측)"/>
      <sheetName val="총물량"/>
      <sheetName val="음료실행"/>
      <sheetName val="설비단가표"/>
      <sheetName val="공사개요"/>
      <sheetName val="data"/>
      <sheetName val="단양 00 아파트-세부내역"/>
      <sheetName val="Ⅴ-2.공종별내역"/>
      <sheetName val="토목내역"/>
      <sheetName val="s.v"/>
      <sheetName val="죽원1교"/>
      <sheetName val="내역서(교량)전체"/>
      <sheetName val="간지"/>
      <sheetName val="제잡비계산"/>
      <sheetName val="간접"/>
      <sheetName val="코드표"/>
      <sheetName val="기본설계기준"/>
      <sheetName val="실행간접비용"/>
      <sheetName val="토목주소"/>
      <sheetName val="프랜트면허"/>
      <sheetName val="품목납기"/>
      <sheetName val="사토(신천경유)"/>
      <sheetName val="협조전"/>
      <sheetName val="지하발전소수량집계"/>
      <sheetName val="집수A"/>
      <sheetName val="집수정(600-700)"/>
      <sheetName val="주차구획선수량"/>
      <sheetName val="Sheet5"/>
      <sheetName val="신대방33(적용)"/>
      <sheetName val="라.공사비"/>
      <sheetName val="장비단"/>
      <sheetName val="노임단"/>
      <sheetName val="인건비"/>
      <sheetName val="대차(설명자료)"/>
      <sheetName val="7 (2)"/>
      <sheetName val="공무팀"/>
      <sheetName val="플랜트 설치"/>
      <sheetName val="가중치"/>
      <sheetName val="철근량"/>
      <sheetName val="97년 추정"/>
      <sheetName val="대장"/>
      <sheetName val="원가계산(2)"/>
      <sheetName val="원가계산"/>
      <sheetName val="점수계산1-2"/>
      <sheetName val="단중표"/>
      <sheetName val="부대입찰"/>
      <sheetName val="적격점수"/>
      <sheetName val="자재인력"/>
      <sheetName val="입찰조건"/>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슬래브수량"/>
      <sheetName val="다곡2교"/>
      <sheetName val="재료비"/>
      <sheetName val="견적사양비교표"/>
      <sheetName val="교통대책내역"/>
      <sheetName val="SG"/>
      <sheetName val="골프장예산"/>
      <sheetName val="PI"/>
      <sheetName val="배수공 주요자재 집계표"/>
      <sheetName val="수량산출내역1115"/>
      <sheetName val="총갑지"/>
      <sheetName val="공사비산출내역"/>
      <sheetName val="본사인상전"/>
      <sheetName val="인상효1"/>
      <sheetName val="TEMP2"/>
      <sheetName val="금호"/>
      <sheetName val="파이프류"/>
      <sheetName val="연부97-1"/>
      <sheetName val="공통비(전체)"/>
      <sheetName val="MAT_N048"/>
      <sheetName val="토적표"/>
      <sheetName val="노무비"/>
      <sheetName val="인공산출"/>
      <sheetName val="예총"/>
      <sheetName val="위치조서"/>
      <sheetName val="산출내역서"/>
      <sheetName val="9902"/>
      <sheetName val="물량산출근거"/>
      <sheetName val="가로등일위대가"/>
      <sheetName val="단면치수"/>
      <sheetName val="견적대비표"/>
      <sheetName val="BASIC"/>
      <sheetName val="기초코드"/>
      <sheetName val="99총공사내역서"/>
      <sheetName val="CON'C"/>
      <sheetName val="기둥(원형)"/>
      <sheetName val="기초공"/>
      <sheetName val="품의서"/>
      <sheetName val="공통가설공사"/>
      <sheetName val="재집"/>
      <sheetName val="직재"/>
      <sheetName val="70%"/>
      <sheetName val="10월"/>
      <sheetName val="일위목록"/>
      <sheetName val="Macro1"/>
      <sheetName val="실행"/>
      <sheetName val="가로등내역서"/>
      <sheetName val="작성"/>
      <sheetName val="일위_파일"/>
      <sheetName val="단가산출서"/>
      <sheetName val="장비사양"/>
      <sheetName val="식재일위대가"/>
      <sheetName val="전기BOX내역서"/>
      <sheetName val="가도공"/>
      <sheetName val="설계"/>
      <sheetName val="기자재비"/>
      <sheetName val="Mc1"/>
      <sheetName val="2.냉난방설비공사"/>
      <sheetName val="단가비교표"/>
      <sheetName val="패널"/>
      <sheetName val="1차 내역서"/>
      <sheetName val="교각1"/>
      <sheetName val="대목"/>
      <sheetName val="단가표 (2)"/>
      <sheetName val="물가시세"/>
      <sheetName val="Sheet2"/>
      <sheetName val="단위중량"/>
      <sheetName val="적용건축"/>
      <sheetName val="단가표"/>
      <sheetName val="설계변경총괄표(계산식)"/>
      <sheetName val="A3.공사비 검토"/>
      <sheetName val="C3.토목_옹벽"/>
      <sheetName val="3.건축(현장안)"/>
      <sheetName val="의왕내역"/>
      <sheetName val="관급자재"/>
      <sheetName val="단"/>
      <sheetName val="수정시산표"/>
      <sheetName val="매출채권 및 담보비율 변동"/>
      <sheetName val="설계예시"/>
      <sheetName val="완성차 미수금"/>
      <sheetName val="인건-측정"/>
      <sheetName val="전기변내역"/>
      <sheetName val="갑지(요약)"/>
      <sheetName val="현장관리비"/>
      <sheetName val="INPUT"/>
      <sheetName val="내역서2안"/>
      <sheetName val="지급자재"/>
      <sheetName val="2.대외공문"/>
      <sheetName val="HP1AMLIST"/>
      <sheetName val="JUCKEYK"/>
      <sheetName val="분양가"/>
      <sheetName val="대가단최종"/>
      <sheetName val="분양금할인"/>
      <sheetName val="부대내역"/>
      <sheetName val="ML"/>
      <sheetName val="업무분장"/>
      <sheetName val="실행대비"/>
      <sheetName val="일위대가목차"/>
      <sheetName val="강북라우터"/>
      <sheetName val="콤보박스와 리스트박스의 연결"/>
      <sheetName val="이토변실(A3-LINE)"/>
      <sheetName val="식재가격"/>
      <sheetName val="식재총괄"/>
      <sheetName val="물가자료"/>
      <sheetName val="목차 및 표지"/>
      <sheetName val="1기성검사원"/>
      <sheetName val="기성검사원"/>
      <sheetName val="2기성산출범위요약서"/>
      <sheetName val="견적서"/>
      <sheetName val="4-10"/>
      <sheetName val="일위대가(출입)"/>
      <sheetName val="토사(PE)"/>
      <sheetName val="공사비집계"/>
      <sheetName val="설계예산2"/>
      <sheetName val="Sheet3"/>
      <sheetName val="덤프트럭계수"/>
      <sheetName val="공정코드"/>
      <sheetName val="내역(토목2)11-7"/>
      <sheetName val="설계서을"/>
      <sheetName val="BOX수량"/>
      <sheetName val="용산1(해보)"/>
      <sheetName val="노원열병합  건축공사기성내역서"/>
      <sheetName val="세부내역"/>
      <sheetName val="입출재고현황 (2)"/>
      <sheetName val="TEL"/>
      <sheetName val="8공구투찰내역서"/>
      <sheetName val="Customer Databas"/>
      <sheetName val="design criteria"/>
      <sheetName val="working load at the btm ft."/>
      <sheetName val="plan&amp;section of foundation"/>
      <sheetName val="member design"/>
      <sheetName val="공사내역"/>
      <sheetName val="1.우편집중내역서"/>
      <sheetName val="공사비예산서(토목분)"/>
      <sheetName val="단가조건"/>
      <sheetName val="1.설계조건"/>
      <sheetName val="수량산출서"/>
      <sheetName val="danga"/>
      <sheetName val="ilch"/>
      <sheetName val="Y-WORK"/>
      <sheetName val="을"/>
      <sheetName val="설계명세서"/>
      <sheetName val="1단계"/>
      <sheetName val="내역(입찰)"/>
      <sheetName val="RAHMEN"/>
      <sheetName val="type-F"/>
      <sheetName val="날개벽(좌,우=45도,75도)"/>
      <sheetName val="부대대비"/>
      <sheetName val="냉연집계"/>
      <sheetName val="영업.일"/>
      <sheetName val="산출기준(파견전산실)"/>
      <sheetName val="본부소개"/>
      <sheetName val="예산변경사항"/>
      <sheetName val="경비2내역"/>
      <sheetName val="단위중기"/>
      <sheetName val="2000.05"/>
      <sheetName val="hvac내역서(제어동)"/>
      <sheetName val="BOQ건축"/>
      <sheetName val="M1"/>
      <sheetName val="설계조건"/>
      <sheetName val="단면검토"/>
      <sheetName val="BSD (2)"/>
      <sheetName val="BSD _2_"/>
      <sheetName val="soil bearing check"/>
      <sheetName val="품종별-이름"/>
      <sheetName val="기계내역"/>
      <sheetName val="물가"/>
      <sheetName val="Budget 2004(DW)"/>
      <sheetName val="설비내역서"/>
      <sheetName val="건축내역서"/>
      <sheetName val="전기내역서"/>
      <sheetName val="PROJECT BRIEF(EX.NEW)"/>
      <sheetName val="예산M12A"/>
      <sheetName val="재무가정"/>
      <sheetName val="말뚝물량"/>
      <sheetName val="정보매체A동"/>
      <sheetName val="ITB COST"/>
      <sheetName val="내역서(총)"/>
      <sheetName val="현장"/>
      <sheetName val="6.OUTPUT"/>
      <sheetName val="전기일위대가"/>
      <sheetName val="말뚝지지력산정"/>
      <sheetName val="계약내역서"/>
      <sheetName val="출력표"/>
      <sheetName val="단면가정"/>
      <sheetName val="Proposal"/>
      <sheetName val="I.설계조건"/>
      <sheetName val="보도경계블럭"/>
      <sheetName val="CAPVC"/>
      <sheetName val="단면 (2)"/>
      <sheetName val="combi(wall)"/>
      <sheetName val="1련박스"/>
      <sheetName val="날개벽"/>
      <sheetName val="대로근거"/>
      <sheetName val="중로근거"/>
      <sheetName val="첨부파일"/>
      <sheetName val="가격조사서"/>
      <sheetName val="현금"/>
      <sheetName val="건축원가계산서"/>
      <sheetName val="BREAKDOWN(철거설치)"/>
      <sheetName val="UNIT"/>
      <sheetName val="공틀공사"/>
      <sheetName val="퇴비산출근거"/>
      <sheetName val="99노임기준"/>
      <sheetName val="2002상반기노임기준"/>
      <sheetName val="분류작업"/>
      <sheetName val="분석"/>
      <sheetName val="설계예산"/>
      <sheetName val="하도급기성_(2)"/>
      <sheetName val="하도급단가산출_(2)"/>
      <sheetName val="입출재고현황_(2)"/>
      <sheetName val="EKOG10건축"/>
      <sheetName val="시멘트"/>
      <sheetName val="전체"/>
      <sheetName val="조명율표"/>
      <sheetName val="공사개요설명서"/>
      <sheetName val="사용성검토"/>
      <sheetName val="결과조달"/>
      <sheetName val="CODE"/>
      <sheetName val="안정검토"/>
      <sheetName val="공통(20-91)"/>
      <sheetName val="토공(완충)"/>
      <sheetName val="기계"/>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토공계산서(부체도로)"/>
      <sheetName val="간접경상비"/>
      <sheetName val="옹벽"/>
      <sheetName val="8.PILE  (돌출)"/>
      <sheetName val="입력값"/>
      <sheetName val="간선계산"/>
      <sheetName val="공통가설"/>
      <sheetName val="부재예실"/>
      <sheetName val="SUMMARY(S)"/>
      <sheetName val="대대터널 설계서"/>
      <sheetName val="내역표지"/>
      <sheetName val="담장산출"/>
      <sheetName val="PUMP"/>
      <sheetName val="깨기"/>
      <sheetName val="첨부1"/>
      <sheetName val="hvac(제어동)"/>
      <sheetName val="가정급수관"/>
      <sheetName val="FRT_O"/>
      <sheetName val="FAB_I"/>
      <sheetName val="보일러"/>
      <sheetName val="배수통관(좌)"/>
      <sheetName val="11"/>
      <sheetName val="포장복구집계"/>
      <sheetName val="적용환율"/>
      <sheetName val="접속 SLAB,BRACKET 설계"/>
      <sheetName val="견적조건"/>
      <sheetName val="관리비"/>
      <sheetName val="TB-내역서"/>
      <sheetName val="자재단가비교표"/>
      <sheetName val="교량전기"/>
      <sheetName val="토적1"/>
      <sheetName val="1호맨홀토공"/>
      <sheetName val="12용지"/>
      <sheetName val="Main"/>
      <sheetName val="토적"/>
      <sheetName val="Budget 2005(DW)"/>
      <sheetName val="숙소"/>
      <sheetName val="근고 블록 유형별 수량"/>
      <sheetName val="당진생산팀"/>
      <sheetName val="대차대조표"/>
      <sheetName val="소업1교"/>
      <sheetName val="보온자재단가표"/>
      <sheetName val="조경"/>
      <sheetName val="Front"/>
      <sheetName val="wall"/>
      <sheetName val="DESCRIPTION"/>
      <sheetName val="예산M5A"/>
      <sheetName val="VENDOR LIST"/>
      <sheetName val="공통비"/>
      <sheetName val="WORK"/>
      <sheetName val="crude.SLAB RE-bar"/>
      <sheetName val="예산내역서"/>
      <sheetName val="총계"/>
      <sheetName val="수문일1"/>
      <sheetName val="하중계산"/>
      <sheetName val="J直材4"/>
      <sheetName val="내역서 "/>
      <sheetName val="산출근거"/>
      <sheetName val="COVER"/>
      <sheetName val="도"/>
      <sheetName val="1.설계기준"/>
      <sheetName val="소운반"/>
      <sheetName val="갑지1"/>
      <sheetName val="Discount Group"/>
      <sheetName val="소비자가"/>
      <sheetName val="dtxl"/>
      <sheetName val="FB25JN"/>
      <sheetName val=" 견적서"/>
      <sheetName val="기성내역서표지"/>
      <sheetName val="바.한일양산"/>
      <sheetName val="요율"/>
      <sheetName val="소방"/>
      <sheetName val="산출"/>
      <sheetName val="시설일위"/>
      <sheetName val="조명일위"/>
      <sheetName val="A"/>
      <sheetName val="투찰금액"/>
      <sheetName val="J"/>
      <sheetName val="진행 DATA (2)"/>
      <sheetName val="부표총괄"/>
      <sheetName val="7단가"/>
      <sheetName val="Module1"/>
      <sheetName val="45,46"/>
      <sheetName val="경비"/>
      <sheetName val="#REF!"/>
      <sheetName val="단가목록"/>
      <sheetName val="화설내"/>
      <sheetName val="bm-marine"/>
      <sheetName val="금주1교"/>
      <sheetName val="Baby일위대가"/>
      <sheetName val="시산표"/>
      <sheetName val="조달청적격심사"/>
      <sheetName val="바닥판"/>
      <sheetName val="입력DATA"/>
      <sheetName val="Piping(Methanol)"/>
      <sheetName val="견적가 검토"/>
      <sheetName val="FUND"/>
      <sheetName val="CTEMCOST"/>
      <sheetName val="재1"/>
      <sheetName val="F4-F7"/>
      <sheetName val="TEST1"/>
      <sheetName val="직노"/>
      <sheetName val="공내역"/>
      <sheetName val="전신환매도율"/>
      <sheetName val="DATA1"/>
      <sheetName val="SLAB&quot;1&quot;"/>
      <sheetName val="유출부"/>
      <sheetName val="안정계산"/>
      <sheetName val="노무비단가"/>
      <sheetName val="3차토목내역"/>
      <sheetName val="자재표"/>
      <sheetName val="1. 설계조건 2.단면가정 3. 하중계산"/>
      <sheetName val="DATA 입력란"/>
      <sheetName val="woo(mac)"/>
      <sheetName val="96까지"/>
      <sheetName val="97년"/>
      <sheetName val="98이후"/>
      <sheetName val="주관사업"/>
      <sheetName val="진주방향"/>
      <sheetName val="000000"/>
      <sheetName val="123"/>
      <sheetName val="건축집계표"/>
      <sheetName val="일위대가표 (2)"/>
      <sheetName val="6-2차"/>
      <sheetName val="경비_원본"/>
      <sheetName val="설비원가"/>
      <sheetName val="5사남"/>
      <sheetName val="1-1"/>
      <sheetName val="전체도급"/>
      <sheetName val="AP1"/>
      <sheetName val="96수출"/>
      <sheetName val="가로등기초"/>
      <sheetName val="원형1호맨홀토공수량"/>
      <sheetName val="계약내력"/>
      <sheetName val="수로교총재료집계"/>
      <sheetName val="중기(목록)"/>
      <sheetName val="일위대가(목록)"/>
      <sheetName val="산근(목록)"/>
      <sheetName val="영업소실적"/>
      <sheetName val="eq_data"/>
      <sheetName val="차수"/>
      <sheetName val="FAB별"/>
      <sheetName val="기본"/>
      <sheetName val="통합"/>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예가표"/>
      <sheetName val="수목표준대가"/>
      <sheetName val="정읍농소"/>
      <sheetName val="BOX전기내역"/>
      <sheetName val="Sheet15"/>
      <sheetName val="계수시트"/>
      <sheetName val="원가계산서"/>
      <sheetName val="전통건설"/>
      <sheetName val="전력"/>
      <sheetName val="국영"/>
      <sheetName val="업체별기성내역"/>
      <sheetName val="밸브설치"/>
      <sheetName val="빌딩 안내"/>
      <sheetName val="22신설수량"/>
      <sheetName val="일용노임단가2001상"/>
      <sheetName val="참조자료"/>
      <sheetName val="일위대가(건축)"/>
      <sheetName val="부재리스트"/>
      <sheetName val="철거산출근거"/>
      <sheetName val="사유서제출현황-2"/>
      <sheetName val="신상기록(지우지 말것)"/>
      <sheetName val="효성CB 1P기초"/>
      <sheetName val="건축공사집계"/>
      <sheetName val=" "/>
      <sheetName val="국내"/>
      <sheetName val="별표 "/>
      <sheetName val="배수내역"/>
      <sheetName val="일위대가-01"/>
      <sheetName val="물량표S"/>
      <sheetName val="2.고용보험료산출근거"/>
      <sheetName val="단위세대"/>
      <sheetName val="keyword"/>
      <sheetName val="Sheet14"/>
      <sheetName val="관로토공"/>
      <sheetName val="가계부"/>
      <sheetName val="제품목록"/>
      <sheetName val="매입매출관리"/>
      <sheetName val="품셈TABLE"/>
      <sheetName val="공사분석"/>
      <sheetName val="내역1"/>
      <sheetName val="F1"/>
      <sheetName val="골조"/>
      <sheetName val="본부장"/>
      <sheetName val="수량산출서 갑지"/>
      <sheetName val="손익분석"/>
      <sheetName val="200"/>
      <sheetName val="지구단위계획"/>
      <sheetName val="터널조도"/>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대안 토목 내역서"/>
      <sheetName val="집계표(공종별)"/>
      <sheetName val="전체내역서"/>
      <sheetName val="도급b_balju"/>
      <sheetName val="자재단가"/>
      <sheetName val="실행예산"/>
      <sheetName val="인테리어"/>
      <sheetName val="TABLE DB"/>
      <sheetName val="쌍용 data base"/>
      <sheetName val="난간벽단위"/>
      <sheetName val="미장"/>
      <sheetName val="철골"/>
      <sheetName val="을-ATYPE"/>
      <sheetName val="견적내역"/>
      <sheetName val="단가 및 재료비"/>
      <sheetName val=""/>
      <sheetName val="간접비계산"/>
      <sheetName val="CB"/>
      <sheetName val="실행내역"/>
      <sheetName val="일반부표"/>
      <sheetName val="(2)자금(신용)"/>
      <sheetName val="원본"/>
      <sheetName val="상하차비용"/>
      <sheetName val="건축내역(진해석동)"/>
      <sheetName val="수량집계"/>
      <sheetName val="유리"/>
      <sheetName val="사진첩"/>
      <sheetName val="구간별관경"/>
      <sheetName val="공량산출서"/>
      <sheetName val="변경비교-을"/>
      <sheetName val="Tool"/>
      <sheetName val="그림"/>
      <sheetName val="교량하부공"/>
      <sheetName val="유류수불내역2-9"/>
      <sheetName val="차선도색-연장,수량(1)"/>
      <sheetName val="관로내역원"/>
      <sheetName val="inv(IT)"/>
      <sheetName val="통장출금액"/>
      <sheetName val="돈암사업"/>
      <sheetName val="목표세부명세"/>
      <sheetName val="단면"/>
      <sheetName val="16-1"/>
      <sheetName val="영업.일1"/>
      <sheetName val="고창방향"/>
      <sheetName val="자료"/>
      <sheetName val="P.M 별"/>
      <sheetName val="마산방향"/>
      <sheetName val="마산방향철근집계"/>
      <sheetName val="기초"/>
      <sheetName val="구조물공1"/>
      <sheetName val="배수및구조물공1"/>
      <sheetName val="COST"/>
      <sheetName val="을지"/>
      <sheetName val="시설물기초"/>
      <sheetName val="PSCbeam설계"/>
      <sheetName val="배수장토목공사비"/>
      <sheetName val="안전시설내역서"/>
      <sheetName val="외주"/>
      <sheetName val="96노임기준"/>
      <sheetName val="도급FORM"/>
      <sheetName val="적정심사"/>
      <sheetName val="자료입력"/>
      <sheetName val="단가조정"/>
      <sheetName val="평가데이터"/>
      <sheetName val="내역서(기계)"/>
      <sheetName val="투찰목록"/>
      <sheetName val="2F 회의실견적(5_14 일대)"/>
      <sheetName val="남양주댠가표"/>
      <sheetName val="단  가  대  비  표"/>
      <sheetName val="일  위  대  가  목  록"/>
      <sheetName val="굴화내역"/>
      <sheetName val="기계설비"/>
      <sheetName val="구리토평1전기"/>
      <sheetName val="하부철근수량"/>
      <sheetName val="흥양2교토공집계표"/>
      <sheetName val="도대하도변경최종정산조경"/>
      <sheetName val="물가대비표"/>
      <sheetName val="일위(설)"/>
      <sheetName val="C1ㅇ"/>
      <sheetName val="ELECTRIC"/>
      <sheetName val="자탐간선산출서"/>
      <sheetName val="TRE TABLE"/>
      <sheetName val="보할공정"/>
      <sheetName val="설비2차"/>
      <sheetName val="내역서 (2)"/>
      <sheetName val="토공사"/>
      <sheetName val="보고"/>
      <sheetName val="guard(mac)"/>
      <sheetName val="타공종이기"/>
      <sheetName val="소요자재"/>
      <sheetName val="적용기준"/>
      <sheetName val="울산자동제어"/>
      <sheetName val="간槜"/>
      <sheetName val="MATRLDATA"/>
      <sheetName val="FCU (2)"/>
      <sheetName val="어음수표추가테스트"/>
      <sheetName val="울산시산표"/>
      <sheetName val="EQT-ESTN"/>
      <sheetName val="BEND LOSS"/>
      <sheetName val="Eq. Mobilization"/>
      <sheetName val="변경내역"/>
      <sheetName val="은행"/>
      <sheetName val="여과지동"/>
      <sheetName val="연령현황"/>
      <sheetName val="벽체면적당일위대가"/>
      <sheetName val="203"/>
      <sheetName val="기본데이타입력"/>
      <sheetName val="물가시세표"/>
      <sheetName val="안산기계장치"/>
      <sheetName val="구조물터파기수량집계"/>
      <sheetName val="측구터파기공수량집계"/>
      <sheetName val="배수공 시멘트 및 골재량 산출"/>
      <sheetName val="기성내역서"/>
      <sheetName val="용수간선"/>
      <sheetName val="당초계약"/>
      <sheetName val="인공LIST"/>
      <sheetName val="TEMP1"/>
      <sheetName val="월별생산"/>
      <sheetName val="0Title"/>
      <sheetName val="2001상반기노임"/>
      <sheetName val="1차설계변경내역"/>
      <sheetName val="예산내역서(총괄)"/>
      <sheetName val="공제대산출"/>
      <sheetName val="실행-토"/>
      <sheetName val="시설수량표"/>
      <sheetName val="DESCR㙸_x0017_￀ʐ槜⾳"/>
      <sheetName val="준검_내역서1"/>
      <sheetName val="3_공통공사대비1"/>
      <sheetName val="인건비_1"/>
      <sheetName val="G_R300경비1"/>
      <sheetName val="96보완계획7_121"/>
      <sheetName val="실행내역서_1"/>
      <sheetName val="건축내역서_(경제상무실)1"/>
      <sheetName val="가__2006년_사업계획서1"/>
      <sheetName val="수목데이타_1"/>
      <sheetName val="배관배선_단가조사1"/>
      <sheetName val="전선_및_전선관"/>
      <sheetName val="Sheet1_(2)1"/>
      <sheetName val="Ⅴ-2_공종별내역"/>
      <sheetName val="하도급기성_(2)1"/>
      <sheetName val="하도급단가산출_(2)1"/>
      <sheetName val="5호광장_(만점)"/>
      <sheetName val="인천국제_(만점)_(2)"/>
      <sheetName val="설_계1"/>
      <sheetName val="s_v"/>
      <sheetName val="배수공_주요자재_집계표"/>
      <sheetName val="단양_00_아파트-세부내역"/>
      <sheetName val="플랜트_설치"/>
      <sheetName val="97년_추정"/>
      <sheetName val="7_(2)"/>
      <sheetName val="6PILE__(돌출)"/>
      <sheetName val="2_냉난방설비공사"/>
      <sheetName val="1차_내역서"/>
      <sheetName val="단가표_(2)"/>
      <sheetName val="A3_공사비_검토"/>
      <sheetName val="C3_토목_옹벽"/>
      <sheetName val="3_건축(현장안)"/>
      <sheetName val="매출채권_및_담보비율_변동"/>
      <sheetName val="완성차_미수금"/>
      <sheetName val="2_대외공문1"/>
      <sheetName val="콤보박스와_리스트박스의_연결"/>
      <sheetName val="목차_및_표지"/>
      <sheetName val="노원열병합__건축공사기성내역서"/>
      <sheetName val="입출재고현황_(2)1"/>
      <sheetName val="Customer_Databas1"/>
      <sheetName val="design_criteria1"/>
      <sheetName val="working_load_at_the_btm_ft_1"/>
      <sheetName val="plan&amp;section_of_foundation1"/>
      <sheetName val="member_design1"/>
      <sheetName val="1_우편집중내역서1"/>
      <sheetName val="1_설계조건1"/>
      <sheetName val="영업_일1"/>
      <sheetName val="2000_051"/>
      <sheetName val="BSD_(2)1"/>
      <sheetName val="BSD__2_1"/>
      <sheetName val="soil_bearing_check"/>
      <sheetName val="Budget_2004(DW)"/>
      <sheetName val="PROJECT_BRIEF(EX_NEW)"/>
      <sheetName val="ITB_COST1"/>
      <sheetName val="6_OUTPUT1"/>
      <sheetName val="I_설계조건"/>
      <sheetName val="단면_(2)"/>
      <sheetName val="8_PILE__(돌출)"/>
      <sheetName val="대대터널_설계서"/>
      <sheetName val="접속_SLAB,BRACKET_설계"/>
      <sheetName val="Budget_2005(DW)"/>
      <sheetName val="근고_블록_유형별_수량"/>
      <sheetName val="VENDOR_LIST"/>
      <sheetName val="crude_SLAB_RE-bar"/>
      <sheetName val="내역서_"/>
      <sheetName val="1_설계기준"/>
      <sheetName val="Discount_Group"/>
      <sheetName val="_견적서"/>
      <sheetName val="바_한일양산"/>
      <sheetName val="진행_DATA_(2)"/>
      <sheetName val="_"/>
      <sheetName val="별표_"/>
      <sheetName val="2_고용보험료산출근거"/>
      <sheetName val="1_수인터널"/>
      <sheetName val="견적가_검토"/>
      <sheetName val="1__설계조건_2_단면가정_3__하중계산"/>
      <sheetName val="DATA_입력란"/>
      <sheetName val="일위대가표_(2)"/>
      <sheetName val="Material_Specification"/>
      <sheetName val="빌딩_안내"/>
      <sheetName val="외주가공"/>
      <sheetName val="배수내역 (2)"/>
      <sheetName val="대운산출"/>
      <sheetName val="Regenerator  Concrete Structure"/>
      <sheetName val="예산M2"/>
      <sheetName val="본장"/>
      <sheetName val="기초대가"/>
      <sheetName val="예산"/>
      <sheetName val="통계연보"/>
      <sheetName val="가설건물"/>
      <sheetName val="총체보활공정표"/>
      <sheetName val="FORM-0"/>
      <sheetName val="FORM_0"/>
      <sheetName val="부대시설"/>
      <sheetName val="1F"/>
      <sheetName val="차체부품 INS REPORT(갑)"/>
      <sheetName val="대창(함평)"/>
      <sheetName val="대창(장성)"/>
      <sheetName val="대창(함평)-창열"/>
      <sheetName val="날개수량1.5"/>
      <sheetName val="4안전율"/>
      <sheetName val="sst,stl창호"/>
      <sheetName val="설계기준"/>
      <sheetName val="시중노임"/>
      <sheetName val="VXXXXXXX"/>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⑻동원인원산출서⑧"/>
      <sheetName val="전산품의"/>
      <sheetName val="__D951652_d________GUMI4B2____2"/>
      <sheetName val="5.노임단가"/>
      <sheetName val="TABLE_DB"/>
      <sheetName val="쌍용_data_base"/>
      <sheetName val="포장공수량집계표"/>
      <sheetName val="부하(성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sheetData sheetId="145" refreshError="1"/>
      <sheetData sheetId="146" refreshError="1"/>
      <sheetData sheetId="147" refreshError="1"/>
      <sheetData sheetId="148" refreshError="1"/>
      <sheetData sheetId="149"/>
      <sheetData sheetId="150" refreshError="1"/>
      <sheetData sheetId="151"/>
      <sheetData sheetId="152"/>
      <sheetData sheetId="153"/>
      <sheetData sheetId="154"/>
      <sheetData sheetId="155"/>
      <sheetData sheetId="156"/>
      <sheetData sheetId="157" refreshError="1"/>
      <sheetData sheetId="158"/>
      <sheetData sheetId="159"/>
      <sheetData sheetId="160"/>
      <sheetData sheetId="161" refreshError="1"/>
      <sheetData sheetId="162"/>
      <sheetData sheetId="163"/>
      <sheetData sheetId="164"/>
      <sheetData sheetId="165"/>
      <sheetData sheetId="166"/>
      <sheetData sheetId="167"/>
      <sheetData sheetId="168"/>
      <sheetData sheetId="169"/>
      <sheetData sheetId="170" refreshError="1"/>
      <sheetData sheetId="171"/>
      <sheetData sheetId="172"/>
      <sheetData sheetId="173" refreshError="1"/>
      <sheetData sheetId="174"/>
      <sheetData sheetId="175"/>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refreshError="1"/>
      <sheetData sheetId="1030" refreshError="1"/>
      <sheetData sheetId="1031" refreshError="1"/>
      <sheetData sheetId="1032"/>
      <sheetData sheetId="1033" refreshError="1"/>
      <sheetData sheetId="1034" refreshError="1"/>
      <sheetData sheetId="1035" refreshError="1"/>
      <sheetData sheetId="1036" refreshError="1"/>
      <sheetData sheetId="103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중기단가산출"/>
      <sheetName val="진동로울러(10톤)"/>
      <sheetName val="램머80kg"/>
      <sheetName val="백호우(면적당)"/>
      <sheetName val="0.7폐기물상차"/>
      <sheetName val="백호우(0.4)시간당 "/>
      <sheetName val="백호우(0.7)시간당"/>
      <sheetName val="크레인(10톤)"/>
      <sheetName val="덤프트럭(15ton) "/>
      <sheetName val="마사토운반(덤프트럭)10km"/>
      <sheetName val="단가산출"/>
      <sheetName val="중기산출(최종)"/>
      <sheetName val="기본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L15">
            <v>61857</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
      <sheetName val="개천내기2.0수량집계표"/>
      <sheetName val="개천내기2.0삽도"/>
      <sheetName val="개천내기2.0일반수량"/>
      <sheetName val="개천내기2.0토적표"/>
      <sheetName val="조명시설"/>
    </sheetNames>
    <sheetDataSet>
      <sheetData sheetId="0"/>
      <sheetData sheetId="1"/>
      <sheetData sheetId="2"/>
      <sheetData sheetId="3"/>
      <sheetData sheetId="4"/>
      <sheetData sheetId="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리비"/>
      <sheetName val="신규단가근거"/>
      <sheetName val="입찰보고"/>
    </sheetNames>
    <sheetDataSet>
      <sheetData sheetId="0"/>
      <sheetData sheetId="1"/>
      <sheetData sheetId="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구조계산간지"/>
      <sheetName val="수량산출서"/>
      <sheetName val="Sheet2"/>
      <sheetName val="집수정(600-700)"/>
      <sheetName val="#REF"/>
      <sheetName val="토사(PE)"/>
      <sheetName val="DATE"/>
      <sheetName val="Sheet3"/>
      <sheetName val="철근총괄집계표"/>
      <sheetName val="터파기및재료"/>
      <sheetName val="빗물받이(910-510-410)"/>
      <sheetName val="우수"/>
      <sheetName val="피벗테이블데이터분석"/>
      <sheetName val="포장공사"/>
      <sheetName val="Sheet1"/>
      <sheetName val="우배수"/>
      <sheetName val="내역1"/>
      <sheetName val="설계기준"/>
      <sheetName val="수량산출"/>
      <sheetName val="설계예산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호"/>
      <sheetName val="표지"/>
      <sheetName val="1.단면가정 (차도부1)"/>
      <sheetName val="1.월드컵-(차도부1)"/>
      <sheetName val="2.단면가정 (보도부2)"/>
      <sheetName val="2.월드컵-(보도부2)"/>
      <sheetName val="2.옥지-교대1"/>
      <sheetName val="1.교대집계표"/>
      <sheetName val="3.옥지-교대2"/>
      <sheetName val="4.철근 집계표(A1,2)"/>
      <sheetName val="5.총괄 철근(교대)"/>
      <sheetName val="Sheet1"/>
      <sheetName val="5.철근 집계표(A2) (2)"/>
      <sheetName val="98수문일위"/>
      <sheetName val="일위대가"/>
      <sheetName val="입찰안"/>
      <sheetName val="품셈TABLE"/>
      <sheetName val="위치"/>
      <sheetName val="자재단가"/>
      <sheetName val="전선 및 전선관"/>
      <sheetName val="적용토목"/>
      <sheetName val="9GNG운반"/>
      <sheetName val="직접인건비"/>
      <sheetName val="목차"/>
      <sheetName val="TYPE-A"/>
      <sheetName val="VXXXXX"/>
      <sheetName val="LP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view="pageBreakPreview" zoomScale="80" zoomScaleNormal="85" zoomScaleSheetLayoutView="80" workbookViewId="0">
      <selection activeCell="D8" sqref="D8:F9"/>
    </sheetView>
  </sheetViews>
  <sheetFormatPr defaultColWidth="4.77734375" defaultRowHeight="20.100000000000001" customHeight="1"/>
  <cols>
    <col min="1" max="1" width="6.77734375" style="24" customWidth="1"/>
    <col min="2" max="2" width="15.77734375" style="24" customWidth="1"/>
    <col min="3" max="3" width="5.77734375" style="24" customWidth="1"/>
    <col min="4" max="5" width="8.33203125" style="24" customWidth="1"/>
    <col min="6" max="6" width="5.77734375" style="24" customWidth="1"/>
    <col min="7" max="8" width="8.33203125" style="24" customWidth="1"/>
    <col min="9" max="9" width="5.77734375" style="24" customWidth="1"/>
    <col min="10" max="11" width="8.33203125" style="24" customWidth="1"/>
    <col min="12" max="12" width="5.77734375" style="24" customWidth="1"/>
    <col min="13" max="14" width="8.33203125" style="24" customWidth="1"/>
    <col min="15" max="16384" width="4.77734375" style="24"/>
  </cols>
  <sheetData>
    <row r="1" spans="1:14" s="602" customFormat="1" ht="30.75" customHeight="1">
      <c r="A1" s="639"/>
      <c r="B1" s="640"/>
      <c r="C1" s="640"/>
      <c r="D1" s="640"/>
      <c r="E1" s="640"/>
      <c r="F1" s="640"/>
      <c r="G1" s="640"/>
      <c r="H1" s="640"/>
      <c r="I1" s="640"/>
      <c r="J1" s="640"/>
      <c r="K1" s="640"/>
      <c r="L1" s="640"/>
      <c r="M1" s="640"/>
      <c r="N1" s="601"/>
    </row>
    <row r="2" spans="1:14" s="602" customFormat="1" ht="37.5" customHeight="1">
      <c r="A2" s="604"/>
      <c r="B2" s="605"/>
      <c r="C2" s="605"/>
      <c r="D2" s="605"/>
      <c r="E2" s="605"/>
      <c r="F2" s="605"/>
      <c r="G2" s="605"/>
      <c r="H2" s="605"/>
      <c r="I2" s="605"/>
      <c r="J2" s="605"/>
      <c r="K2" s="605"/>
      <c r="L2" s="605"/>
      <c r="M2" s="605"/>
      <c r="N2" s="603"/>
    </row>
    <row r="3" spans="1:14" ht="48.75" customHeight="1">
      <c r="A3" s="779" t="s">
        <v>384</v>
      </c>
      <c r="B3" s="780"/>
      <c r="C3" s="780"/>
      <c r="D3" s="780"/>
      <c r="E3" s="780"/>
      <c r="F3" s="780"/>
      <c r="G3" s="780"/>
      <c r="H3" s="780"/>
      <c r="I3" s="780"/>
      <c r="J3" s="780"/>
      <c r="K3" s="780"/>
      <c r="L3" s="780"/>
      <c r="M3" s="780"/>
      <c r="N3" s="781"/>
    </row>
    <row r="4" spans="1:14" s="602" customFormat="1" ht="24" customHeight="1">
      <c r="A4" s="768" t="s">
        <v>410</v>
      </c>
      <c r="B4" s="769"/>
      <c r="C4" s="769"/>
      <c r="D4" s="769"/>
      <c r="E4" s="769"/>
      <c r="F4" s="769"/>
      <c r="G4" s="769"/>
      <c r="H4" s="769"/>
      <c r="I4" s="769"/>
      <c r="J4" s="769"/>
      <c r="K4" s="769"/>
      <c r="L4" s="769"/>
      <c r="M4" s="769"/>
      <c r="N4" s="770"/>
    </row>
    <row r="5" spans="1:14" s="602" customFormat="1" ht="24" customHeight="1">
      <c r="A5" s="768"/>
      <c r="B5" s="769"/>
      <c r="C5" s="769"/>
      <c r="D5" s="769"/>
      <c r="E5" s="769"/>
      <c r="F5" s="769"/>
      <c r="G5" s="769"/>
      <c r="H5" s="769"/>
      <c r="I5" s="769"/>
      <c r="J5" s="769"/>
      <c r="K5" s="769"/>
      <c r="L5" s="769"/>
      <c r="M5" s="769"/>
      <c r="N5" s="770"/>
    </row>
    <row r="6" spans="1:14" s="602" customFormat="1" ht="24" customHeight="1">
      <c r="A6" s="786"/>
      <c r="B6" s="787"/>
      <c r="C6" s="787"/>
      <c r="D6" s="787"/>
      <c r="E6" s="787"/>
      <c r="F6" s="787"/>
      <c r="G6" s="787"/>
      <c r="H6" s="787"/>
      <c r="I6" s="787"/>
      <c r="J6" s="787"/>
      <c r="K6" s="787"/>
      <c r="L6" s="787"/>
      <c r="M6" s="787"/>
      <c r="N6" s="788"/>
    </row>
    <row r="7" spans="1:14" s="602" customFormat="1" ht="24" customHeight="1">
      <c r="A7" s="606"/>
      <c r="B7" s="607"/>
      <c r="C7" s="607"/>
      <c r="D7" s="607"/>
      <c r="E7" s="607"/>
      <c r="F7" s="607"/>
      <c r="G7" s="607"/>
      <c r="H7" s="607"/>
      <c r="I7" s="794"/>
      <c r="J7" s="794"/>
      <c r="K7" s="607"/>
      <c r="L7" s="607"/>
      <c r="M7" s="607"/>
      <c r="N7" s="608"/>
    </row>
    <row r="8" spans="1:14" s="602" customFormat="1" ht="39" customHeight="1">
      <c r="A8" s="604"/>
      <c r="B8" s="795"/>
      <c r="C8" s="795"/>
      <c r="D8" s="796"/>
      <c r="E8" s="785"/>
      <c r="F8" s="609"/>
      <c r="G8" s="609"/>
      <c r="H8" s="609"/>
      <c r="I8" s="610"/>
      <c r="J8" s="611"/>
      <c r="K8" s="609"/>
      <c r="L8" s="609"/>
      <c r="M8" s="609"/>
      <c r="N8" s="603"/>
    </row>
    <row r="9" spans="1:14" s="602" customFormat="1" ht="24" customHeight="1">
      <c r="A9" s="612"/>
      <c r="B9" s="613"/>
      <c r="C9" s="614"/>
      <c r="D9" s="784"/>
      <c r="E9" s="785"/>
      <c r="F9" s="785"/>
      <c r="G9" s="615"/>
      <c r="H9" s="616"/>
      <c r="I9" s="617"/>
      <c r="J9" s="611"/>
      <c r="K9" s="609"/>
      <c r="L9" s="609"/>
      <c r="M9" s="609"/>
      <c r="N9" s="603"/>
    </row>
    <row r="10" spans="1:14" s="602" customFormat="1" ht="24" customHeight="1">
      <c r="A10" s="786" t="s">
        <v>425</v>
      </c>
      <c r="B10" s="787"/>
      <c r="C10" s="787"/>
      <c r="D10" s="787"/>
      <c r="E10" s="787"/>
      <c r="F10" s="787"/>
      <c r="G10" s="787"/>
      <c r="H10" s="787"/>
      <c r="I10" s="787"/>
      <c r="J10" s="787"/>
      <c r="K10" s="787"/>
      <c r="L10" s="787"/>
      <c r="M10" s="787"/>
      <c r="N10" s="788"/>
    </row>
    <row r="11" spans="1:14" s="602" customFormat="1" ht="24" customHeight="1">
      <c r="A11" s="612"/>
      <c r="B11" s="613"/>
      <c r="C11" s="618"/>
      <c r="D11" s="789"/>
      <c r="E11" s="785"/>
      <c r="F11" s="785"/>
      <c r="G11" s="619"/>
      <c r="H11" s="620"/>
      <c r="I11" s="621"/>
      <c r="J11" s="618"/>
      <c r="K11" s="622"/>
      <c r="L11" s="622"/>
      <c r="M11" s="622"/>
      <c r="N11" s="603"/>
    </row>
    <row r="12" spans="1:14" s="602" customFormat="1" ht="24" customHeight="1">
      <c r="A12" s="623"/>
      <c r="B12" s="790"/>
      <c r="C12" s="790"/>
      <c r="D12" s="624"/>
      <c r="E12" s="620"/>
      <c r="F12" s="625"/>
      <c r="G12" s="626"/>
      <c r="H12" s="627"/>
      <c r="I12" s="628"/>
      <c r="J12" s="605"/>
      <c r="K12" s="605"/>
      <c r="L12" s="605"/>
      <c r="M12" s="605"/>
      <c r="N12" s="603"/>
    </row>
    <row r="13" spans="1:14" s="602" customFormat="1" ht="55.5" customHeight="1">
      <c r="A13" s="791"/>
      <c r="B13" s="792"/>
      <c r="C13" s="792"/>
      <c r="D13" s="792"/>
      <c r="E13" s="792"/>
      <c r="F13" s="792"/>
      <c r="G13" s="792"/>
      <c r="H13" s="792"/>
      <c r="I13" s="792"/>
      <c r="J13" s="792"/>
      <c r="K13" s="792"/>
      <c r="L13" s="792"/>
      <c r="M13" s="792"/>
      <c r="N13" s="793"/>
    </row>
    <row r="14" spans="1:14" s="602" customFormat="1" ht="53.25" customHeight="1">
      <c r="A14" s="768" t="s">
        <v>418</v>
      </c>
      <c r="B14" s="769"/>
      <c r="C14" s="769"/>
      <c r="D14" s="769"/>
      <c r="E14" s="769"/>
      <c r="F14" s="769"/>
      <c r="G14" s="769"/>
      <c r="H14" s="769"/>
      <c r="I14" s="769"/>
      <c r="J14" s="769"/>
      <c r="K14" s="769"/>
      <c r="L14" s="769"/>
      <c r="M14" s="769"/>
      <c r="N14" s="770"/>
    </row>
    <row r="15" spans="1:14" s="602" customFormat="1" ht="30.75" customHeight="1" thickBot="1">
      <c r="A15" s="629"/>
      <c r="B15" s="630"/>
      <c r="C15" s="630"/>
      <c r="D15" s="630"/>
      <c r="E15" s="630"/>
      <c r="F15" s="630"/>
      <c r="G15" s="630"/>
      <c r="H15" s="630"/>
      <c r="I15" s="630"/>
      <c r="J15" s="630"/>
      <c r="K15" s="630"/>
      <c r="L15" s="630"/>
      <c r="M15" s="630"/>
      <c r="N15" s="631"/>
    </row>
    <row r="16" spans="1:14" s="20" customFormat="1" ht="12.75" customHeight="1">
      <c r="A16" s="775"/>
      <c r="B16" s="776"/>
      <c r="C16" s="782"/>
      <c r="D16" s="782"/>
      <c r="E16" s="782"/>
      <c r="F16" s="782"/>
      <c r="G16" s="782"/>
      <c r="H16" s="782"/>
      <c r="I16" s="782"/>
      <c r="J16" s="782"/>
      <c r="K16" s="782"/>
      <c r="L16" s="782"/>
      <c r="M16" s="782"/>
      <c r="N16" s="783"/>
    </row>
    <row r="17" spans="1:17" ht="20.100000000000001" customHeight="1">
      <c r="A17" s="21"/>
      <c r="B17" s="22" t="s">
        <v>426</v>
      </c>
      <c r="C17" s="22"/>
      <c r="D17" s="22"/>
      <c r="E17" s="22"/>
      <c r="F17" s="22"/>
      <c r="G17" s="22"/>
      <c r="H17" s="22"/>
      <c r="I17" s="22"/>
      <c r="J17" s="22"/>
      <c r="K17" s="22"/>
      <c r="L17" s="22"/>
      <c r="M17" s="22"/>
      <c r="N17" s="23"/>
    </row>
    <row r="18" spans="1:17" ht="48.75" customHeight="1">
      <c r="A18" s="779" t="s">
        <v>384</v>
      </c>
      <c r="B18" s="780"/>
      <c r="C18" s="780"/>
      <c r="D18" s="780"/>
      <c r="E18" s="780"/>
      <c r="F18" s="780"/>
      <c r="G18" s="780"/>
      <c r="H18" s="780"/>
      <c r="I18" s="780"/>
      <c r="J18" s="780"/>
      <c r="K18" s="780"/>
      <c r="L18" s="780"/>
      <c r="M18" s="780"/>
      <c r="N18" s="781"/>
    </row>
    <row r="19" spans="1:17" ht="27.75" customHeight="1">
      <c r="A19" s="26"/>
      <c r="B19" s="27"/>
      <c r="C19" s="27"/>
      <c r="D19" s="27"/>
      <c r="E19" s="27"/>
      <c r="F19" s="542"/>
      <c r="G19" s="542"/>
      <c r="H19" s="542"/>
      <c r="I19" s="22"/>
      <c r="J19" s="22"/>
      <c r="K19" s="22"/>
      <c r="L19" s="27"/>
      <c r="M19" s="27"/>
      <c r="N19" s="29"/>
    </row>
    <row r="20" spans="1:17" s="33" customFormat="1" ht="24.95" customHeight="1">
      <c r="A20" s="30"/>
      <c r="B20" s="31" t="s">
        <v>50</v>
      </c>
      <c r="C20" s="777" t="s">
        <v>138</v>
      </c>
      <c r="D20" s="777"/>
      <c r="E20" s="777" t="s">
        <v>303</v>
      </c>
      <c r="F20" s="777"/>
      <c r="G20" s="777"/>
      <c r="H20" s="777"/>
      <c r="I20" s="777"/>
      <c r="J20" s="777"/>
      <c r="K20" s="777"/>
      <c r="L20" s="777"/>
      <c r="M20" s="777"/>
      <c r="N20" s="778"/>
      <c r="O20" s="32"/>
      <c r="P20" s="32"/>
      <c r="Q20" s="32"/>
    </row>
    <row r="21" spans="1:17" ht="24.95" customHeight="1">
      <c r="A21" s="21"/>
      <c r="B21" s="22"/>
      <c r="C21" s="777" t="s">
        <v>53</v>
      </c>
      <c r="D21" s="777"/>
      <c r="E21" s="777" t="s">
        <v>385</v>
      </c>
      <c r="F21" s="777"/>
      <c r="G21" s="777"/>
      <c r="H21" s="777"/>
      <c r="I21" s="777"/>
      <c r="J21" s="777"/>
      <c r="K21" s="777"/>
      <c r="L21" s="777"/>
      <c r="M21" s="777"/>
      <c r="N21" s="778"/>
      <c r="O21" s="28"/>
      <c r="P21" s="28"/>
      <c r="Q21" s="28"/>
    </row>
    <row r="22" spans="1:17" s="33" customFormat="1" ht="24.95" customHeight="1">
      <c r="A22" s="30"/>
      <c r="B22" s="31"/>
      <c r="C22" s="32"/>
      <c r="D22" s="32"/>
      <c r="E22" s="49" t="s">
        <v>304</v>
      </c>
      <c r="F22" s="25"/>
      <c r="G22" s="25"/>
      <c r="H22" s="25"/>
      <c r="I22" s="25"/>
      <c r="J22" s="25"/>
      <c r="K22" s="25"/>
      <c r="L22" s="542"/>
      <c r="M22" s="542"/>
      <c r="N22" s="23"/>
      <c r="O22" s="32"/>
      <c r="P22" s="32"/>
      <c r="Q22" s="32"/>
    </row>
    <row r="23" spans="1:17" ht="24.95" customHeight="1">
      <c r="A23" s="21"/>
      <c r="B23" s="22"/>
      <c r="C23" s="22"/>
      <c r="D23" s="25"/>
      <c r="E23" s="25"/>
      <c r="F23" s="25"/>
      <c r="G23" s="22"/>
      <c r="H23" s="22"/>
      <c r="I23" s="22"/>
      <c r="J23" s="22"/>
      <c r="K23" s="22"/>
      <c r="L23" s="22"/>
      <c r="M23" s="22"/>
      <c r="N23" s="23"/>
    </row>
    <row r="24" spans="1:17" s="36" customFormat="1" ht="30" customHeight="1">
      <c r="A24" s="34"/>
      <c r="B24" s="771" t="s">
        <v>51</v>
      </c>
      <c r="C24" s="771"/>
      <c r="D24" s="772">
        <f>내역!F31</f>
        <v>497310000</v>
      </c>
      <c r="E24" s="772"/>
      <c r="F24" s="772"/>
      <c r="G24" s="773" t="str">
        <f>"(일금"&amp;TEXT(D24,"[DBnum4]G/표준")&amp;"원)"</f>
        <v>(일금사억구천칠백삼십일만원)</v>
      </c>
      <c r="H24" s="773"/>
      <c r="I24" s="773"/>
      <c r="J24" s="773"/>
      <c r="K24" s="773"/>
      <c r="L24" s="773"/>
      <c r="M24" s="773"/>
      <c r="N24" s="774"/>
      <c r="O24" s="35"/>
    </row>
    <row r="25" spans="1:17" s="36" customFormat="1" ht="24" customHeight="1">
      <c r="A25" s="34"/>
      <c r="B25" s="538"/>
      <c r="C25" s="538"/>
      <c r="D25" s="539"/>
      <c r="E25" s="539"/>
      <c r="F25" s="539"/>
      <c r="G25" s="540"/>
      <c r="H25" s="540"/>
      <c r="I25" s="540"/>
      <c r="J25" s="540"/>
      <c r="K25" s="540"/>
      <c r="L25" s="540"/>
      <c r="M25" s="540"/>
      <c r="N25" s="541"/>
      <c r="O25" s="35"/>
    </row>
    <row r="26" spans="1:17" s="36" customFormat="1" ht="24" customHeight="1">
      <c r="A26" s="34"/>
      <c r="B26" s="538"/>
      <c r="C26" s="538"/>
      <c r="D26" s="539"/>
      <c r="E26" s="539"/>
      <c r="F26" s="539"/>
      <c r="G26" s="633" t="s">
        <v>411</v>
      </c>
      <c r="H26" s="634" t="s">
        <v>412</v>
      </c>
      <c r="I26" s="766" t="s">
        <v>413</v>
      </c>
      <c r="J26" s="766"/>
      <c r="K26" s="766"/>
      <c r="L26" s="766"/>
      <c r="M26" s="767"/>
      <c r="N26" s="541"/>
      <c r="O26" s="35"/>
    </row>
    <row r="27" spans="1:17" s="36" customFormat="1" ht="24" customHeight="1">
      <c r="A27" s="34"/>
      <c r="B27" s="538"/>
      <c r="C27" s="538"/>
      <c r="D27" s="539"/>
      <c r="E27" s="539"/>
      <c r="F27" s="539"/>
      <c r="G27" s="632"/>
      <c r="H27" s="635" t="s">
        <v>414</v>
      </c>
      <c r="I27" s="762" t="s">
        <v>415</v>
      </c>
      <c r="J27" s="762"/>
      <c r="K27" s="762"/>
      <c r="L27" s="762"/>
      <c r="M27" s="763"/>
      <c r="N27" s="541"/>
      <c r="O27" s="35"/>
    </row>
    <row r="28" spans="1:17" s="36" customFormat="1" ht="24" customHeight="1">
      <c r="A28" s="34"/>
      <c r="B28" s="538"/>
      <c r="C28" s="538"/>
      <c r="D28" s="539"/>
      <c r="E28" s="539"/>
      <c r="F28" s="539"/>
      <c r="G28" s="632"/>
      <c r="H28" s="636" t="s">
        <v>416</v>
      </c>
      <c r="I28" s="764" t="s">
        <v>417</v>
      </c>
      <c r="J28" s="764"/>
      <c r="K28" s="764"/>
      <c r="L28" s="764"/>
      <c r="M28" s="765"/>
      <c r="N28" s="541"/>
      <c r="O28" s="35"/>
    </row>
    <row r="29" spans="1:17" s="36" customFormat="1" ht="24" customHeight="1">
      <c r="A29" s="34"/>
      <c r="B29" s="538"/>
      <c r="C29" s="538"/>
      <c r="D29" s="539"/>
      <c r="E29" s="539"/>
      <c r="F29" s="539"/>
      <c r="G29" s="540"/>
      <c r="H29" s="634" t="s">
        <v>412</v>
      </c>
      <c r="I29" s="766" t="s">
        <v>422</v>
      </c>
      <c r="J29" s="766"/>
      <c r="K29" s="766"/>
      <c r="L29" s="766"/>
      <c r="M29" s="767"/>
      <c r="N29" s="541"/>
      <c r="O29" s="35"/>
    </row>
    <row r="30" spans="1:17" s="36" customFormat="1" ht="24" customHeight="1">
      <c r="A30" s="34"/>
      <c r="B30" s="538"/>
      <c r="C30" s="538"/>
      <c r="D30" s="539"/>
      <c r="E30" s="539"/>
      <c r="F30" s="539"/>
      <c r="G30" s="540"/>
      <c r="H30" s="635" t="s">
        <v>414</v>
      </c>
      <c r="I30" s="762" t="s">
        <v>423</v>
      </c>
      <c r="J30" s="762"/>
      <c r="K30" s="762"/>
      <c r="L30" s="762"/>
      <c r="M30" s="763"/>
      <c r="N30" s="541"/>
      <c r="O30" s="35"/>
    </row>
    <row r="31" spans="1:17" ht="24" customHeight="1">
      <c r="A31" s="21"/>
      <c r="B31" s="22"/>
      <c r="C31" s="542"/>
      <c r="D31" s="542"/>
      <c r="E31" s="542"/>
      <c r="F31" s="542"/>
      <c r="G31" s="637"/>
      <c r="H31" s="636" t="s">
        <v>416</v>
      </c>
      <c r="I31" s="764" t="s">
        <v>424</v>
      </c>
      <c r="J31" s="764"/>
      <c r="K31" s="764"/>
      <c r="L31" s="764"/>
      <c r="M31" s="765"/>
      <c r="N31" s="23"/>
    </row>
    <row r="32" spans="1:17" ht="24" customHeight="1">
      <c r="A32" s="21"/>
      <c r="B32" s="22"/>
      <c r="C32" s="22"/>
      <c r="D32" s="22"/>
      <c r="E32" s="22"/>
      <c r="F32" s="22"/>
      <c r="G32" s="638"/>
      <c r="H32" s="634" t="s">
        <v>412</v>
      </c>
      <c r="I32" s="766" t="s">
        <v>419</v>
      </c>
      <c r="J32" s="766"/>
      <c r="K32" s="766"/>
      <c r="L32" s="766"/>
      <c r="M32" s="767"/>
      <c r="N32" s="23"/>
    </row>
    <row r="33" spans="1:14" ht="24" customHeight="1">
      <c r="A33" s="21"/>
      <c r="B33" s="22"/>
      <c r="C33" s="22"/>
      <c r="D33" s="22"/>
      <c r="E33" s="22"/>
      <c r="F33" s="22"/>
      <c r="G33" s="22"/>
      <c r="H33" s="635" t="s">
        <v>414</v>
      </c>
      <c r="I33" s="762" t="s">
        <v>420</v>
      </c>
      <c r="J33" s="762"/>
      <c r="K33" s="762"/>
      <c r="L33" s="762"/>
      <c r="M33" s="763"/>
      <c r="N33" s="23"/>
    </row>
    <row r="34" spans="1:14" ht="24" customHeight="1">
      <c r="A34" s="21"/>
      <c r="B34" s="22"/>
      <c r="C34" s="22"/>
      <c r="D34" s="22"/>
      <c r="E34" s="22"/>
      <c r="F34" s="22"/>
      <c r="G34" s="22"/>
      <c r="H34" s="636" t="s">
        <v>416</v>
      </c>
      <c r="I34" s="764" t="s">
        <v>421</v>
      </c>
      <c r="J34" s="764"/>
      <c r="K34" s="764"/>
      <c r="L34" s="764"/>
      <c r="M34" s="765"/>
      <c r="N34" s="23"/>
    </row>
    <row r="35" spans="1:14" ht="9" customHeight="1" thickBot="1">
      <c r="A35" s="641"/>
      <c r="B35" s="37"/>
      <c r="C35" s="37"/>
      <c r="D35" s="37"/>
      <c r="E35" s="37"/>
      <c r="F35" s="37"/>
      <c r="G35" s="37"/>
      <c r="H35" s="37"/>
      <c r="I35" s="37"/>
      <c r="J35" s="37"/>
      <c r="K35" s="37"/>
      <c r="L35" s="37"/>
      <c r="M35" s="37"/>
      <c r="N35" s="38"/>
    </row>
  </sheetData>
  <mergeCells count="31">
    <mergeCell ref="A13:N13"/>
    <mergeCell ref="A4:N5"/>
    <mergeCell ref="A6:N6"/>
    <mergeCell ref="I7:J7"/>
    <mergeCell ref="B8:C8"/>
    <mergeCell ref="D8:E8"/>
    <mergeCell ref="A3:N3"/>
    <mergeCell ref="D9:F9"/>
    <mergeCell ref="A10:N10"/>
    <mergeCell ref="D11:F11"/>
    <mergeCell ref="B12:C12"/>
    <mergeCell ref="I27:M27"/>
    <mergeCell ref="I26:M26"/>
    <mergeCell ref="I28:M28"/>
    <mergeCell ref="I29:M29"/>
    <mergeCell ref="A14:N14"/>
    <mergeCell ref="B24:C24"/>
    <mergeCell ref="D24:F24"/>
    <mergeCell ref="G24:N24"/>
    <mergeCell ref="A16:B16"/>
    <mergeCell ref="C21:D21"/>
    <mergeCell ref="E21:N21"/>
    <mergeCell ref="A18:N18"/>
    <mergeCell ref="C20:D20"/>
    <mergeCell ref="E20:N20"/>
    <mergeCell ref="C16:N16"/>
    <mergeCell ref="I30:M30"/>
    <mergeCell ref="I31:M31"/>
    <mergeCell ref="I32:M32"/>
    <mergeCell ref="I33:M33"/>
    <mergeCell ref="I34:M34"/>
  </mergeCells>
  <phoneticPr fontId="9" type="noConversion"/>
  <printOptions horizontalCentered="1"/>
  <pageMargins left="0.78740157480314965" right="0.59055118110236227" top="0.78740157480314965" bottom="0.59055118110236227" header="0.59055118110236227" footer="0.39370078740157483"/>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Q71"/>
  <sheetViews>
    <sheetView showZeros="0" view="pageBreakPreview" zoomScaleNormal="85" zoomScaleSheetLayoutView="100" workbookViewId="0">
      <pane xSplit="12" ySplit="3" topLeftCell="M4" activePane="bottomRight" state="frozen"/>
      <selection activeCell="A5" sqref="A5:N5"/>
      <selection pane="topRight" activeCell="A5" sqref="A5:N5"/>
      <selection pane="bottomLeft" activeCell="A5" sqref="A5:N5"/>
      <selection pane="bottomRight" activeCell="H12" sqref="H12"/>
    </sheetView>
  </sheetViews>
  <sheetFormatPr defaultColWidth="6.21875" defaultRowHeight="24.95" customHeight="1"/>
  <cols>
    <col min="1" max="1" width="24.33203125" style="16" customWidth="1"/>
    <col min="2" max="2" width="9.77734375" style="16" customWidth="1"/>
    <col min="3" max="3" width="4.77734375" style="19" customWidth="1"/>
    <col min="4" max="4" width="4.109375" style="16" customWidth="1"/>
    <col min="5" max="5" width="10.44140625" style="17" customWidth="1"/>
    <col min="6" max="6" width="12" style="17" bestFit="1" customWidth="1"/>
    <col min="7" max="9" width="10.44140625" style="17" customWidth="1"/>
    <col min="10" max="10" width="12" style="17" bestFit="1" customWidth="1"/>
    <col min="11" max="12" width="10.44140625" style="17" customWidth="1"/>
    <col min="13" max="13" width="6.33203125" style="594" customWidth="1"/>
    <col min="14" max="16" width="6.21875" style="17"/>
    <col min="17" max="17" width="10.5546875" style="17" customWidth="1"/>
    <col min="18" max="16384" width="6.21875" style="17"/>
  </cols>
  <sheetData>
    <row r="1" spans="1:13" ht="24.95" customHeight="1">
      <c r="A1" s="800" t="s">
        <v>65</v>
      </c>
      <c r="B1" s="800"/>
      <c r="C1" s="800"/>
      <c r="D1" s="800"/>
      <c r="E1" s="800"/>
      <c r="F1" s="800"/>
      <c r="G1" s="800"/>
      <c r="H1" s="800"/>
      <c r="I1" s="800"/>
      <c r="J1" s="800"/>
      <c r="K1" s="800"/>
      <c r="L1" s="800"/>
      <c r="M1" s="800"/>
    </row>
    <row r="2" spans="1:13" s="16" customFormat="1" ht="24.95" customHeight="1">
      <c r="A2" s="801" t="s">
        <v>1</v>
      </c>
      <c r="B2" s="799" t="s">
        <v>2</v>
      </c>
      <c r="C2" s="804" t="s">
        <v>3</v>
      </c>
      <c r="D2" s="799" t="s">
        <v>4</v>
      </c>
      <c r="E2" s="799" t="s">
        <v>0</v>
      </c>
      <c r="F2" s="799"/>
      <c r="G2" s="799" t="s">
        <v>5</v>
      </c>
      <c r="H2" s="799"/>
      <c r="I2" s="799" t="s">
        <v>6</v>
      </c>
      <c r="J2" s="799"/>
      <c r="K2" s="799" t="s">
        <v>7</v>
      </c>
      <c r="L2" s="799"/>
      <c r="M2" s="797" t="s">
        <v>8</v>
      </c>
    </row>
    <row r="3" spans="1:13" s="16" customFormat="1" ht="24.95" customHeight="1">
      <c r="A3" s="802"/>
      <c r="B3" s="803"/>
      <c r="C3" s="805"/>
      <c r="D3" s="803"/>
      <c r="E3" s="70" t="s">
        <v>9</v>
      </c>
      <c r="F3" s="70" t="s">
        <v>10</v>
      </c>
      <c r="G3" s="70" t="s">
        <v>9</v>
      </c>
      <c r="H3" s="70" t="s">
        <v>10</v>
      </c>
      <c r="I3" s="70" t="s">
        <v>9</v>
      </c>
      <c r="J3" s="70" t="s">
        <v>10</v>
      </c>
      <c r="K3" s="70" t="s">
        <v>9</v>
      </c>
      <c r="L3" s="70" t="s">
        <v>10</v>
      </c>
      <c r="M3" s="798"/>
    </row>
    <row r="4" spans="1:13" s="16" customFormat="1" ht="19.5" customHeight="1">
      <c r="A4" s="249" t="s">
        <v>386</v>
      </c>
      <c r="B4" s="239"/>
      <c r="C4" s="240"/>
      <c r="D4" s="239"/>
      <c r="E4" s="239"/>
      <c r="F4" s="374">
        <f>SUM(F5,F12,F17,F18)</f>
        <v>274700000.39651752</v>
      </c>
      <c r="G4" s="239"/>
      <c r="H4" s="239"/>
      <c r="I4" s="239"/>
      <c r="J4" s="239"/>
      <c r="K4" s="239"/>
      <c r="L4" s="239"/>
      <c r="M4" s="577"/>
    </row>
    <row r="5" spans="1:13" ht="19.5" customHeight="1">
      <c r="A5" s="51" t="s">
        <v>237</v>
      </c>
      <c r="B5" s="71"/>
      <c r="C5" s="72"/>
      <c r="D5" s="71"/>
      <c r="E5" s="73"/>
      <c r="F5" s="74">
        <f>H5+J5+L5</f>
        <v>92719049.896517515</v>
      </c>
      <c r="G5" s="75"/>
      <c r="H5" s="74">
        <f>SUM(H6:H11)</f>
        <v>0</v>
      </c>
      <c r="I5" s="75"/>
      <c r="J5" s="74">
        <f>SUM(J6:J11)</f>
        <v>92719049.896517515</v>
      </c>
      <c r="K5" s="75"/>
      <c r="L5" s="74">
        <f>SUM(L6:L11)</f>
        <v>0</v>
      </c>
      <c r="M5" s="578" t="s">
        <v>405</v>
      </c>
    </row>
    <row r="6" spans="1:13" ht="19.5" customHeight="1">
      <c r="A6" s="41" t="s">
        <v>175</v>
      </c>
      <c r="B6" s="76"/>
      <c r="C6" s="77">
        <v>1</v>
      </c>
      <c r="D6" s="42" t="s">
        <v>11</v>
      </c>
      <c r="E6" s="50"/>
      <c r="F6" s="59">
        <f t="shared" ref="F6:F16" si="0">H6+J6+L6</f>
        <v>10167652.896517523</v>
      </c>
      <c r="G6" s="44"/>
      <c r="H6" s="44">
        <f>H34</f>
        <v>0</v>
      </c>
      <c r="I6" s="44"/>
      <c r="J6" s="44">
        <f>J34</f>
        <v>10167652.896517523</v>
      </c>
      <c r="K6" s="44"/>
      <c r="L6" s="44"/>
      <c r="M6" s="579"/>
    </row>
    <row r="7" spans="1:13" ht="19.5" customHeight="1">
      <c r="A7" s="41" t="s">
        <v>179</v>
      </c>
      <c r="B7" s="76"/>
      <c r="C7" s="77">
        <v>1</v>
      </c>
      <c r="D7" s="42" t="s">
        <v>11</v>
      </c>
      <c r="E7" s="50"/>
      <c r="F7" s="59">
        <f t="shared" si="0"/>
        <v>24334711</v>
      </c>
      <c r="G7" s="44"/>
      <c r="H7" s="44">
        <f>H39</f>
        <v>0</v>
      </c>
      <c r="I7" s="44"/>
      <c r="J7" s="44">
        <f>J39</f>
        <v>24334711</v>
      </c>
      <c r="K7" s="44"/>
      <c r="L7" s="44"/>
      <c r="M7" s="579"/>
    </row>
    <row r="8" spans="1:13" ht="19.5" customHeight="1">
      <c r="A8" s="41" t="s">
        <v>187</v>
      </c>
      <c r="B8" s="42"/>
      <c r="C8" s="77">
        <v>1</v>
      </c>
      <c r="D8" s="42" t="s">
        <v>11</v>
      </c>
      <c r="E8" s="50"/>
      <c r="F8" s="59">
        <f>H8+J8+L8</f>
        <v>35590868</v>
      </c>
      <c r="G8" s="44"/>
      <c r="H8" s="43">
        <f>H46</f>
        <v>0</v>
      </c>
      <c r="I8" s="44"/>
      <c r="J8" s="43">
        <f>J46</f>
        <v>35590868</v>
      </c>
      <c r="K8" s="44"/>
      <c r="L8" s="43"/>
      <c r="M8" s="580"/>
    </row>
    <row r="9" spans="1:13" ht="19.5" customHeight="1">
      <c r="A9" s="45" t="s">
        <v>225</v>
      </c>
      <c r="B9" s="156"/>
      <c r="C9" s="77">
        <v>1</v>
      </c>
      <c r="D9" s="42" t="s">
        <v>11</v>
      </c>
      <c r="E9" s="50"/>
      <c r="F9" s="59">
        <f>H9+J9+L9</f>
        <v>8974309</v>
      </c>
      <c r="G9" s="44"/>
      <c r="H9" s="43">
        <f>H47</f>
        <v>0</v>
      </c>
      <c r="I9" s="44"/>
      <c r="J9" s="43">
        <f>J53</f>
        <v>8974309</v>
      </c>
      <c r="K9" s="44"/>
      <c r="L9" s="43"/>
      <c r="M9" s="580"/>
    </row>
    <row r="10" spans="1:13" ht="19.5" customHeight="1">
      <c r="A10" s="45" t="s">
        <v>228</v>
      </c>
      <c r="B10" s="46"/>
      <c r="C10" s="48">
        <v>1</v>
      </c>
      <c r="D10" s="42" t="s">
        <v>11</v>
      </c>
      <c r="E10" s="47"/>
      <c r="F10" s="59">
        <f t="shared" si="0"/>
        <v>3153718</v>
      </c>
      <c r="G10" s="44"/>
      <c r="H10" s="44">
        <f>H57</f>
        <v>0</v>
      </c>
      <c r="I10" s="44"/>
      <c r="J10" s="44">
        <f>J57</f>
        <v>3153718</v>
      </c>
      <c r="K10" s="44"/>
      <c r="L10" s="44"/>
      <c r="M10" s="579"/>
    </row>
    <row r="11" spans="1:13" ht="19.5" customHeight="1">
      <c r="A11" s="41" t="s">
        <v>231</v>
      </c>
      <c r="B11" s="42"/>
      <c r="C11" s="48">
        <v>1</v>
      </c>
      <c r="D11" s="42" t="s">
        <v>52</v>
      </c>
      <c r="E11" s="50"/>
      <c r="F11" s="59">
        <f t="shared" si="0"/>
        <v>10497791</v>
      </c>
      <c r="G11" s="44"/>
      <c r="H11" s="44">
        <f>H61</f>
        <v>0</v>
      </c>
      <c r="I11" s="44"/>
      <c r="J11" s="44">
        <f>J61</f>
        <v>10497791</v>
      </c>
      <c r="K11" s="44"/>
      <c r="L11" s="44"/>
      <c r="M11" s="579"/>
    </row>
    <row r="12" spans="1:13" ht="19.5" customHeight="1">
      <c r="A12" s="51" t="s">
        <v>238</v>
      </c>
      <c r="B12" s="522"/>
      <c r="C12" s="523"/>
      <c r="D12" s="522"/>
      <c r="E12" s="78"/>
      <c r="F12" s="74">
        <f>H12+J12+L12</f>
        <v>41048000</v>
      </c>
      <c r="G12" s="73"/>
      <c r="H12" s="73"/>
      <c r="I12" s="73"/>
      <c r="J12" s="73"/>
      <c r="K12" s="73"/>
      <c r="L12" s="73">
        <f>SUM(L13:L16)</f>
        <v>41048000</v>
      </c>
      <c r="M12" s="524"/>
    </row>
    <row r="13" spans="1:13" ht="19.5" customHeight="1">
      <c r="A13" s="511" t="s">
        <v>397</v>
      </c>
      <c r="B13" s="512"/>
      <c r="C13" s="513">
        <v>1</v>
      </c>
      <c r="D13" s="512" t="s">
        <v>401</v>
      </c>
      <c r="E13" s="514"/>
      <c r="F13" s="59">
        <f t="shared" si="0"/>
        <v>3368000</v>
      </c>
      <c r="G13" s="515"/>
      <c r="H13" s="515"/>
      <c r="I13" s="515"/>
      <c r="J13" s="515"/>
      <c r="K13" s="515"/>
      <c r="L13" s="515">
        <f>'1-2.직접경비(기정)'!F6</f>
        <v>3368000</v>
      </c>
      <c r="M13" s="581"/>
    </row>
    <row r="14" spans="1:13" ht="19.5" customHeight="1">
      <c r="A14" s="511" t="s">
        <v>398</v>
      </c>
      <c r="B14" s="512"/>
      <c r="C14" s="513">
        <v>1</v>
      </c>
      <c r="D14" s="512" t="s">
        <v>401</v>
      </c>
      <c r="E14" s="514"/>
      <c r="F14" s="59">
        <f t="shared" si="0"/>
        <v>2700000</v>
      </c>
      <c r="G14" s="515"/>
      <c r="H14" s="515"/>
      <c r="I14" s="515"/>
      <c r="J14" s="515"/>
      <c r="K14" s="515"/>
      <c r="L14" s="515">
        <f>'1-2.직접경비(기정)'!F7</f>
        <v>2700000</v>
      </c>
      <c r="M14" s="581"/>
    </row>
    <row r="15" spans="1:13" ht="19.5" customHeight="1">
      <c r="A15" s="511" t="s">
        <v>399</v>
      </c>
      <c r="B15" s="512"/>
      <c r="C15" s="513">
        <v>1</v>
      </c>
      <c r="D15" s="512" t="s">
        <v>401</v>
      </c>
      <c r="E15" s="514"/>
      <c r="F15" s="59">
        <f t="shared" si="0"/>
        <v>21380000</v>
      </c>
      <c r="G15" s="515"/>
      <c r="H15" s="515"/>
      <c r="I15" s="515"/>
      <c r="J15" s="515"/>
      <c r="K15" s="515"/>
      <c r="L15" s="515">
        <f>'1-2.직접경비(기정)'!F8</f>
        <v>21380000</v>
      </c>
      <c r="M15" s="581" t="s">
        <v>427</v>
      </c>
    </row>
    <row r="16" spans="1:13" ht="19.5" customHeight="1">
      <c r="A16" s="511" t="s">
        <v>400</v>
      </c>
      <c r="B16" s="512"/>
      <c r="C16" s="513">
        <v>1</v>
      </c>
      <c r="D16" s="512" t="s">
        <v>401</v>
      </c>
      <c r="E16" s="514"/>
      <c r="F16" s="59">
        <f t="shared" si="0"/>
        <v>13600000</v>
      </c>
      <c r="G16" s="515"/>
      <c r="H16" s="515"/>
      <c r="I16" s="515"/>
      <c r="J16" s="515"/>
      <c r="K16" s="515"/>
      <c r="L16" s="515">
        <f>'1-2.직접경비(기정)'!F9</f>
        <v>13600000</v>
      </c>
      <c r="M16" s="581" t="s">
        <v>427</v>
      </c>
    </row>
    <row r="17" spans="1:17" ht="19.5" customHeight="1">
      <c r="A17" s="51" t="s">
        <v>239</v>
      </c>
      <c r="B17" s="174" t="s">
        <v>125</v>
      </c>
      <c r="C17" s="175">
        <v>110</v>
      </c>
      <c r="D17" s="52" t="s">
        <v>93</v>
      </c>
      <c r="E17" s="53"/>
      <c r="F17" s="74">
        <f>H17+J17+L17</f>
        <v>101990950.5</v>
      </c>
      <c r="G17" s="54"/>
      <c r="H17" s="54"/>
      <c r="I17" s="54"/>
      <c r="J17" s="54"/>
      <c r="K17" s="54"/>
      <c r="L17" s="54">
        <f>ROUNDDOWN(F5*C17/100,0)-3.5</f>
        <v>101990950.5</v>
      </c>
      <c r="M17" s="582"/>
    </row>
    <row r="18" spans="1:17" ht="19.5" customHeight="1">
      <c r="A18" s="51" t="s">
        <v>240</v>
      </c>
      <c r="B18" s="278" t="s">
        <v>126</v>
      </c>
      <c r="C18" s="175">
        <v>20</v>
      </c>
      <c r="D18" s="52" t="s">
        <v>93</v>
      </c>
      <c r="E18" s="53"/>
      <c r="F18" s="74">
        <f>H18+J18+L18</f>
        <v>38942000</v>
      </c>
      <c r="G18" s="54"/>
      <c r="H18" s="54"/>
      <c r="I18" s="54"/>
      <c r="J18" s="54"/>
      <c r="K18" s="54"/>
      <c r="L18" s="54">
        <f>ROUNDDOWN((F5+F17)*C18/100,0)</f>
        <v>38942000</v>
      </c>
      <c r="M18" s="582"/>
    </row>
    <row r="19" spans="1:17" ht="12.75" customHeight="1">
      <c r="A19" s="235"/>
      <c r="B19" s="236"/>
      <c r="C19" s="237"/>
      <c r="D19" s="151"/>
      <c r="E19" s="159"/>
      <c r="F19" s="238"/>
      <c r="G19" s="160"/>
      <c r="H19" s="160"/>
      <c r="I19" s="160"/>
      <c r="J19" s="160"/>
      <c r="K19" s="160"/>
      <c r="L19" s="160"/>
      <c r="M19" s="583"/>
    </row>
    <row r="20" spans="1:17" ht="19.5" customHeight="1">
      <c r="A20" s="241" t="s">
        <v>342</v>
      </c>
      <c r="B20" s="242"/>
      <c r="C20" s="243"/>
      <c r="D20" s="244"/>
      <c r="E20" s="245"/>
      <c r="F20" s="246">
        <f>SUM(F21)</f>
        <v>177400000</v>
      </c>
      <c r="G20" s="247"/>
      <c r="H20" s="247"/>
      <c r="I20" s="247"/>
      <c r="J20" s="247"/>
      <c r="K20" s="247"/>
      <c r="L20" s="247"/>
      <c r="M20" s="584" t="s">
        <v>405</v>
      </c>
    </row>
    <row r="21" spans="1:17" ht="19.5" customHeight="1">
      <c r="A21" s="51" t="s">
        <v>241</v>
      </c>
      <c r="B21" s="71"/>
      <c r="C21" s="72"/>
      <c r="D21" s="71"/>
      <c r="E21" s="73"/>
      <c r="F21" s="74">
        <f>SUM(F22:F23)</f>
        <v>177400000</v>
      </c>
      <c r="G21" s="75"/>
      <c r="H21" s="74">
        <f>SUM(H24:H31)</f>
        <v>0</v>
      </c>
      <c r="I21" s="75"/>
      <c r="J21" s="74">
        <f>SUM(J24:J31)</f>
        <v>0</v>
      </c>
      <c r="K21" s="75"/>
      <c r="L21" s="74">
        <f>SUM(L24:L31)</f>
        <v>0</v>
      </c>
      <c r="M21" s="578"/>
    </row>
    <row r="22" spans="1:17" ht="19.5" customHeight="1">
      <c r="A22" s="235" t="s">
        <v>242</v>
      </c>
      <c r="B22" s="248"/>
      <c r="C22" s="77">
        <v>1</v>
      </c>
      <c r="D22" s="42" t="s">
        <v>11</v>
      </c>
      <c r="E22" s="50"/>
      <c r="F22" s="268">
        <f>'2-1.기본설계'!E13</f>
        <v>171600000</v>
      </c>
      <c r="G22" s="44"/>
      <c r="H22" s="44">
        <f>H46</f>
        <v>0</v>
      </c>
      <c r="I22" s="44"/>
      <c r="J22" s="44"/>
      <c r="K22" s="160"/>
      <c r="L22" s="238"/>
      <c r="M22" s="583"/>
    </row>
    <row r="23" spans="1:17" ht="19.5" customHeight="1">
      <c r="A23" s="516" t="s">
        <v>402</v>
      </c>
      <c r="B23" s="517"/>
      <c r="C23" s="518">
        <v>1</v>
      </c>
      <c r="D23" s="519" t="s">
        <v>401</v>
      </c>
      <c r="E23" s="520"/>
      <c r="F23" s="268">
        <f>'2-1.기본설계'!E20</f>
        <v>5800000</v>
      </c>
      <c r="G23" s="515"/>
      <c r="H23" s="515"/>
      <c r="I23" s="515"/>
      <c r="J23" s="515"/>
      <c r="K23" s="515"/>
      <c r="L23" s="521"/>
      <c r="M23" s="581"/>
    </row>
    <row r="24" spans="1:17" ht="12.75" customHeight="1">
      <c r="A24" s="235"/>
      <c r="B24" s="236"/>
      <c r="C24" s="237"/>
      <c r="D24" s="151"/>
      <c r="E24" s="159"/>
      <c r="F24" s="238"/>
      <c r="G24" s="160"/>
      <c r="H24" s="160"/>
      <c r="I24" s="160"/>
      <c r="J24" s="160"/>
      <c r="K24" s="160"/>
      <c r="L24" s="160"/>
      <c r="M24" s="583"/>
    </row>
    <row r="25" spans="1:17" ht="19.5" customHeight="1">
      <c r="A25" s="385" t="s">
        <v>54</v>
      </c>
      <c r="B25" s="386"/>
      <c r="C25" s="387"/>
      <c r="D25" s="386"/>
      <c r="E25" s="388"/>
      <c r="F25" s="389">
        <f>SUM(F4,F20)</f>
        <v>452100000.39651752</v>
      </c>
      <c r="G25" s="390"/>
      <c r="H25" s="390"/>
      <c r="I25" s="390"/>
      <c r="J25" s="390"/>
      <c r="K25" s="390"/>
      <c r="L25" s="390"/>
      <c r="M25" s="585"/>
    </row>
    <row r="26" spans="1:17" ht="12.75" customHeight="1">
      <c r="A26" s="270"/>
      <c r="B26" s="151"/>
      <c r="C26" s="271"/>
      <c r="D26" s="272"/>
      <c r="E26" s="273"/>
      <c r="F26" s="274"/>
      <c r="G26" s="275"/>
      <c r="H26" s="275"/>
      <c r="I26" s="275"/>
      <c r="J26" s="275"/>
      <c r="K26" s="275"/>
      <c r="L26" s="275"/>
      <c r="M26" s="586"/>
    </row>
    <row r="27" spans="1:17" ht="19.5" customHeight="1">
      <c r="A27" s="269" t="s">
        <v>278</v>
      </c>
      <c r="B27" s="151"/>
      <c r="C27" s="158"/>
      <c r="D27" s="151"/>
      <c r="E27" s="159"/>
      <c r="F27" s="67">
        <v>0</v>
      </c>
      <c r="G27" s="275"/>
      <c r="H27" s="275"/>
      <c r="I27" s="275"/>
      <c r="J27" s="275"/>
      <c r="K27" s="275"/>
      <c r="L27" s="275"/>
      <c r="M27" s="525" t="s">
        <v>403</v>
      </c>
    </row>
    <row r="28" spans="1:17" ht="12.75" customHeight="1">
      <c r="A28" s="270"/>
      <c r="B28" s="151"/>
      <c r="C28" s="271"/>
      <c r="D28" s="272"/>
      <c r="E28" s="273"/>
      <c r="F28" s="274"/>
      <c r="G28" s="275"/>
      <c r="H28" s="275"/>
      <c r="I28" s="275"/>
      <c r="J28" s="275"/>
      <c r="K28" s="275"/>
      <c r="L28" s="275"/>
      <c r="M28" s="586"/>
      <c r="Q28" s="596"/>
    </row>
    <row r="29" spans="1:17" ht="19.5" customHeight="1">
      <c r="A29" s="81" t="s">
        <v>277</v>
      </c>
      <c r="B29" s="66"/>
      <c r="C29" s="82">
        <v>10</v>
      </c>
      <c r="D29" s="66" t="s">
        <v>56</v>
      </c>
      <c r="E29" s="79"/>
      <c r="F29" s="67">
        <f>INT(F25*C29%)</f>
        <v>45210000</v>
      </c>
      <c r="G29" s="80"/>
      <c r="H29" s="80"/>
      <c r="I29" s="80"/>
      <c r="J29" s="80"/>
      <c r="K29" s="80"/>
      <c r="L29" s="80"/>
      <c r="M29" s="583"/>
      <c r="Q29" s="596">
        <v>593860000</v>
      </c>
    </row>
    <row r="30" spans="1:17" ht="12.75" customHeight="1">
      <c r="A30" s="269"/>
      <c r="B30" s="151"/>
      <c r="C30" s="158"/>
      <c r="D30" s="151"/>
      <c r="E30" s="159"/>
      <c r="F30" s="152"/>
      <c r="G30" s="160"/>
      <c r="H30" s="160"/>
      <c r="I30" s="160"/>
      <c r="J30" s="160"/>
      <c r="K30" s="160"/>
      <c r="L30" s="160"/>
      <c r="M30" s="583"/>
    </row>
    <row r="31" spans="1:17" ht="19.5" customHeight="1">
      <c r="A31" s="642" t="s">
        <v>55</v>
      </c>
      <c r="B31" s="643"/>
      <c r="C31" s="644"/>
      <c r="D31" s="645"/>
      <c r="E31" s="646"/>
      <c r="F31" s="647">
        <f>ROUNDDOWN(F25+F29,0)</f>
        <v>497310000</v>
      </c>
      <c r="G31" s="566"/>
      <c r="H31" s="566"/>
      <c r="I31" s="566"/>
      <c r="J31" s="566"/>
      <c r="K31" s="566"/>
      <c r="L31" s="566"/>
      <c r="M31" s="593"/>
      <c r="P31" s="597">
        <f>Q31/Q29</f>
        <v>0.83741959384366682</v>
      </c>
      <c r="Q31" s="596">
        <v>497310000</v>
      </c>
    </row>
    <row r="32" spans="1:17" ht="23.45" customHeight="1">
      <c r="A32" s="648" t="s">
        <v>387</v>
      </c>
      <c r="B32" s="60"/>
      <c r="C32" s="61"/>
      <c r="D32" s="14"/>
      <c r="E32" s="62"/>
      <c r="F32" s="15"/>
      <c r="G32" s="62"/>
      <c r="H32" s="15"/>
      <c r="I32" s="62"/>
      <c r="J32" s="15"/>
      <c r="K32" s="62"/>
      <c r="L32" s="15"/>
      <c r="M32" s="587"/>
      <c r="Q32" s="599">
        <f>Q31/1.1</f>
        <v>452099999.99999994</v>
      </c>
    </row>
    <row r="33" spans="1:13" ht="23.45" customHeight="1">
      <c r="A33" s="87" t="s">
        <v>63</v>
      </c>
      <c r="B33" s="86"/>
      <c r="C33" s="88"/>
      <c r="D33" s="56"/>
      <c r="E33" s="89"/>
      <c r="F33" s="59"/>
      <c r="G33" s="89"/>
      <c r="H33" s="59"/>
      <c r="I33" s="89"/>
      <c r="J33" s="59"/>
      <c r="K33" s="89"/>
      <c r="L33" s="59"/>
      <c r="M33" s="588"/>
    </row>
    <row r="34" spans="1:13" ht="23.45" customHeight="1">
      <c r="A34" s="55" t="s">
        <v>175</v>
      </c>
      <c r="B34" s="56"/>
      <c r="C34" s="57"/>
      <c r="D34" s="56"/>
      <c r="E34" s="58"/>
      <c r="F34" s="59">
        <f>H34+J34+L34</f>
        <v>10167652.896517523</v>
      </c>
      <c r="G34" s="59"/>
      <c r="H34" s="59">
        <f>SUM(H35:H40)</f>
        <v>0</v>
      </c>
      <c r="I34" s="59"/>
      <c r="J34" s="59">
        <f>SUM(J35:J37)</f>
        <v>10167652.896517523</v>
      </c>
      <c r="K34" s="59"/>
      <c r="L34" s="59">
        <f>SUM(L35:L40)</f>
        <v>0</v>
      </c>
      <c r="M34" s="589"/>
    </row>
    <row r="35" spans="1:13" ht="23.45" customHeight="1">
      <c r="A35" s="63" t="s">
        <v>176</v>
      </c>
      <c r="B35" s="64"/>
      <c r="C35" s="83">
        <v>1</v>
      </c>
      <c r="D35" s="64" t="s">
        <v>67</v>
      </c>
      <c r="E35" s="58"/>
      <c r="F35" s="65">
        <f>H35+J35+L35</f>
        <v>3177995.8965175226</v>
      </c>
      <c r="G35" s="65"/>
      <c r="H35" s="65">
        <f>INT($C35*G35)</f>
        <v>0</v>
      </c>
      <c r="I35" s="65"/>
      <c r="J35" s="65">
        <f>'1-1.직접인건비(일위대가)'!J10</f>
        <v>3177995.8965175226</v>
      </c>
      <c r="K35" s="65"/>
      <c r="L35" s="65">
        <f>INT($C35*K35)</f>
        <v>0</v>
      </c>
      <c r="M35" s="579" t="str">
        <f>'1-1.직접인건비(일위대가)'!M3</f>
        <v>산근1</v>
      </c>
    </row>
    <row r="36" spans="1:13" ht="23.45" customHeight="1">
      <c r="A36" s="63" t="s">
        <v>177</v>
      </c>
      <c r="B36" s="64"/>
      <c r="C36" s="83">
        <v>1</v>
      </c>
      <c r="D36" s="64" t="s">
        <v>67</v>
      </c>
      <c r="E36" s="58"/>
      <c r="F36" s="65">
        <f>H36+J36+L36</f>
        <v>3396657</v>
      </c>
      <c r="G36" s="65"/>
      <c r="H36" s="65">
        <f>INT($C36*G36)</f>
        <v>0</v>
      </c>
      <c r="I36" s="65"/>
      <c r="J36" s="65">
        <f>'1-1.직접인건비(일위대가)'!J19</f>
        <v>3396657</v>
      </c>
      <c r="K36" s="65"/>
      <c r="L36" s="65">
        <f>INT($C36*K36)</f>
        <v>0</v>
      </c>
      <c r="M36" s="579" t="str">
        <f>'1-1.직접인건비(일위대가)'!M12</f>
        <v>산근2</v>
      </c>
    </row>
    <row r="37" spans="1:13" ht="23.45" customHeight="1">
      <c r="A37" s="63" t="s">
        <v>178</v>
      </c>
      <c r="B37" s="64"/>
      <c r="C37" s="83">
        <v>1</v>
      </c>
      <c r="D37" s="64" t="s">
        <v>67</v>
      </c>
      <c r="E37" s="58"/>
      <c r="F37" s="65">
        <f>H37+J37+L37</f>
        <v>3593000</v>
      </c>
      <c r="G37" s="65"/>
      <c r="H37" s="65">
        <f>INT($C37*G37)</f>
        <v>0</v>
      </c>
      <c r="I37" s="65"/>
      <c r="J37" s="65">
        <f>'1-1.직접인건비(일위대가)'!J28</f>
        <v>3593000</v>
      </c>
      <c r="K37" s="65"/>
      <c r="L37" s="65">
        <f>INT($C37*K37)</f>
        <v>0</v>
      </c>
      <c r="M37" s="579" t="str">
        <f>'1-1.직접인건비(일위대가)'!M21</f>
        <v>산근3</v>
      </c>
    </row>
    <row r="38" spans="1:13" ht="23.45" customHeight="1">
      <c r="A38" s="18"/>
      <c r="B38" s="12"/>
      <c r="C38" s="90"/>
      <c r="D38" s="12"/>
      <c r="E38" s="13"/>
      <c r="F38" s="13"/>
      <c r="G38" s="13"/>
      <c r="H38" s="13"/>
      <c r="I38" s="13"/>
      <c r="J38" s="13"/>
      <c r="K38" s="13"/>
      <c r="L38" s="13"/>
      <c r="M38" s="590"/>
    </row>
    <row r="39" spans="1:13" ht="23.45" customHeight="1">
      <c r="A39" s="81" t="s">
        <v>179</v>
      </c>
      <c r="B39" s="126"/>
      <c r="C39" s="127"/>
      <c r="D39" s="126"/>
      <c r="E39" s="128"/>
      <c r="F39" s="129">
        <f t="shared" ref="F39:F44" si="1">H39+J39+L39</f>
        <v>24334711</v>
      </c>
      <c r="G39" s="129"/>
      <c r="H39" s="129">
        <f>SUM(H41:H43)</f>
        <v>0</v>
      </c>
      <c r="I39" s="129"/>
      <c r="J39" s="129">
        <f>SUM(J40:J44)</f>
        <v>24334711</v>
      </c>
      <c r="K39" s="129"/>
      <c r="L39" s="129">
        <f>SUM(L41:L43)</f>
        <v>0</v>
      </c>
      <c r="M39" s="591"/>
    </row>
    <row r="40" spans="1:13" ht="23.45" customHeight="1">
      <c r="A40" s="63" t="s">
        <v>180</v>
      </c>
      <c r="B40" s="151"/>
      <c r="C40" s="83">
        <v>1</v>
      </c>
      <c r="D40" s="64" t="s">
        <v>11</v>
      </c>
      <c r="E40" s="58"/>
      <c r="F40" s="65">
        <f t="shared" si="1"/>
        <v>4473160</v>
      </c>
      <c r="G40" s="152"/>
      <c r="H40" s="65">
        <f>INT($C40*G40)</f>
        <v>0</v>
      </c>
      <c r="I40" s="152"/>
      <c r="J40" s="152">
        <f>'1-1.직접인건비(일위대가)'!J37</f>
        <v>4473160</v>
      </c>
      <c r="K40" s="152"/>
      <c r="L40" s="65">
        <f>INT($C40*K40)</f>
        <v>0</v>
      </c>
      <c r="M40" s="583" t="str">
        <f>'1-1.직접인건비(일위대가)'!M30</f>
        <v>산근4</v>
      </c>
    </row>
    <row r="41" spans="1:13" ht="23.45" customHeight="1">
      <c r="A41" s="41" t="s">
        <v>181</v>
      </c>
      <c r="B41" s="130"/>
      <c r="C41" s="131">
        <v>1</v>
      </c>
      <c r="D41" s="130" t="s">
        <v>67</v>
      </c>
      <c r="E41" s="132"/>
      <c r="F41" s="132">
        <f t="shared" si="1"/>
        <v>4349707</v>
      </c>
      <c r="G41" s="132"/>
      <c r="H41" s="132">
        <f>INT($C41*G41)</f>
        <v>0</v>
      </c>
      <c r="I41" s="132"/>
      <c r="J41" s="132">
        <f>'1-1.직접인건비(일위대가)'!J46</f>
        <v>4349707</v>
      </c>
      <c r="K41" s="132"/>
      <c r="L41" s="132">
        <f>INT($C41*K41)</f>
        <v>0</v>
      </c>
      <c r="M41" s="579" t="str">
        <f>'1-1.직접인건비(일위대가)'!M39</f>
        <v>산근5</v>
      </c>
    </row>
    <row r="42" spans="1:13" ht="23.45" customHeight="1">
      <c r="A42" s="41" t="s">
        <v>182</v>
      </c>
      <c r="B42" s="64"/>
      <c r="C42" s="83">
        <v>1</v>
      </c>
      <c r="D42" s="64" t="s">
        <v>67</v>
      </c>
      <c r="E42" s="43"/>
      <c r="F42" s="65">
        <f t="shared" si="1"/>
        <v>5079023</v>
      </c>
      <c r="G42" s="65"/>
      <c r="H42" s="65">
        <f>INT($C42*G42)</f>
        <v>0</v>
      </c>
      <c r="I42" s="65"/>
      <c r="J42" s="65">
        <f>'1-1.직접인건비(일위대가)'!J55</f>
        <v>5079023</v>
      </c>
      <c r="K42" s="65"/>
      <c r="L42" s="65">
        <f>INT($C42*K42)</f>
        <v>0</v>
      </c>
      <c r="M42" s="579" t="str">
        <f>'1-1.직접인건비(일위대가)'!M48</f>
        <v>산근6</v>
      </c>
    </row>
    <row r="43" spans="1:13" ht="23.45" customHeight="1">
      <c r="A43" s="63" t="s">
        <v>183</v>
      </c>
      <c r="B43" s="153"/>
      <c r="C43" s="83">
        <v>1</v>
      </c>
      <c r="D43" s="64" t="s">
        <v>11</v>
      </c>
      <c r="E43" s="154"/>
      <c r="F43" s="65">
        <f t="shared" si="1"/>
        <v>5079023</v>
      </c>
      <c r="G43" s="65"/>
      <c r="H43" s="65">
        <f>INT($C43*G43)</f>
        <v>0</v>
      </c>
      <c r="I43" s="155"/>
      <c r="J43" s="155">
        <f>'1-1.직접인건비(일위대가)'!J64</f>
        <v>5079023</v>
      </c>
      <c r="K43" s="65"/>
      <c r="L43" s="65">
        <f>INT($C43*K43)</f>
        <v>0</v>
      </c>
      <c r="M43" s="592" t="str">
        <f>'1-1.직접인건비(일위대가)'!M57</f>
        <v>산근7</v>
      </c>
    </row>
    <row r="44" spans="1:13" ht="23.45" customHeight="1">
      <c r="A44" s="231" t="s">
        <v>184</v>
      </c>
      <c r="B44" s="153"/>
      <c r="C44" s="232">
        <v>1</v>
      </c>
      <c r="D44" s="153" t="s">
        <v>185</v>
      </c>
      <c r="E44" s="154"/>
      <c r="F44" s="65">
        <f t="shared" si="1"/>
        <v>5353798</v>
      </c>
      <c r="G44" s="155"/>
      <c r="H44" s="155">
        <f>INT($C44*G44)</f>
        <v>0</v>
      </c>
      <c r="I44" s="155"/>
      <c r="J44" s="155">
        <f>'1-1.직접인건비(일위대가)'!F73</f>
        <v>5353798</v>
      </c>
      <c r="K44" s="155"/>
      <c r="L44" s="155">
        <f>INT($C44*K44)</f>
        <v>0</v>
      </c>
      <c r="M44" s="592" t="s">
        <v>186</v>
      </c>
    </row>
    <row r="45" spans="1:13" ht="23.45" customHeight="1">
      <c r="A45" s="41"/>
      <c r="B45" s="64"/>
      <c r="C45" s="84"/>
      <c r="D45" s="64"/>
      <c r="E45" s="43"/>
      <c r="F45" s="43"/>
      <c r="G45" s="43"/>
      <c r="H45" s="43"/>
      <c r="I45" s="43"/>
      <c r="J45" s="43"/>
      <c r="K45" s="43"/>
      <c r="L45" s="43"/>
      <c r="M45" s="579"/>
    </row>
    <row r="46" spans="1:13" ht="23.45" customHeight="1">
      <c r="A46" s="55" t="s">
        <v>187</v>
      </c>
      <c r="B46" s="64"/>
      <c r="C46" s="84"/>
      <c r="D46" s="64"/>
      <c r="E46" s="58"/>
      <c r="F46" s="59">
        <f t="shared" ref="F46:F51" si="2">H46+J46+L46</f>
        <v>35590868</v>
      </c>
      <c r="G46" s="59"/>
      <c r="H46" s="59">
        <f>SUM(H47:H50)</f>
        <v>0</v>
      </c>
      <c r="I46" s="59"/>
      <c r="J46" s="59">
        <f>SUM(J47:J51)</f>
        <v>35590868</v>
      </c>
      <c r="K46" s="43"/>
      <c r="L46" s="59">
        <f>SUM(L47:L50)</f>
        <v>0</v>
      </c>
      <c r="M46" s="579"/>
    </row>
    <row r="47" spans="1:13" ht="23.45" customHeight="1">
      <c r="A47" s="63" t="s">
        <v>188</v>
      </c>
      <c r="B47" s="64"/>
      <c r="C47" s="83">
        <v>1</v>
      </c>
      <c r="D47" s="64" t="s">
        <v>67</v>
      </c>
      <c r="E47" s="65"/>
      <c r="F47" s="65">
        <f t="shared" si="2"/>
        <v>7361781</v>
      </c>
      <c r="G47" s="65"/>
      <c r="H47" s="65">
        <f>INT($C47*G47)</f>
        <v>0</v>
      </c>
      <c r="I47" s="65"/>
      <c r="J47" s="65">
        <f>'1-1.직접인건비(일위대가)'!J82</f>
        <v>7361781</v>
      </c>
      <c r="K47" s="65"/>
      <c r="L47" s="65">
        <f>INT($C47*K47)</f>
        <v>0</v>
      </c>
      <c r="M47" s="579" t="s">
        <v>193</v>
      </c>
    </row>
    <row r="48" spans="1:13" ht="23.45" customHeight="1">
      <c r="A48" s="63" t="s">
        <v>189</v>
      </c>
      <c r="B48" s="64"/>
      <c r="C48" s="83">
        <v>1</v>
      </c>
      <c r="D48" s="64" t="s">
        <v>67</v>
      </c>
      <c r="E48" s="65"/>
      <c r="F48" s="65">
        <f t="shared" si="2"/>
        <v>7690795</v>
      </c>
      <c r="G48" s="65"/>
      <c r="H48" s="65">
        <f>INT($C48*G48)</f>
        <v>0</v>
      </c>
      <c r="I48" s="65"/>
      <c r="J48" s="65">
        <f>'1-1.직접인건비(일위대가)'!J91</f>
        <v>7690795</v>
      </c>
      <c r="K48" s="65"/>
      <c r="L48" s="65">
        <f>INT($C48*K48)</f>
        <v>0</v>
      </c>
      <c r="M48" s="579" t="s">
        <v>194</v>
      </c>
    </row>
    <row r="49" spans="1:13" ht="23.45" customHeight="1">
      <c r="A49" s="63" t="s">
        <v>190</v>
      </c>
      <c r="B49" s="42"/>
      <c r="C49" s="83">
        <v>1</v>
      </c>
      <c r="D49" s="64" t="s">
        <v>67</v>
      </c>
      <c r="E49" s="65"/>
      <c r="F49" s="65">
        <f t="shared" si="2"/>
        <v>6912927</v>
      </c>
      <c r="G49" s="65"/>
      <c r="H49" s="65">
        <f>INT($C49*G49)</f>
        <v>0</v>
      </c>
      <c r="I49" s="65"/>
      <c r="J49" s="65">
        <f>'1-1.직접인건비(일위대가)'!J100</f>
        <v>6912927</v>
      </c>
      <c r="K49" s="65"/>
      <c r="L49" s="65">
        <f>INT($C49*K49)</f>
        <v>0</v>
      </c>
      <c r="M49" s="579" t="s">
        <v>195</v>
      </c>
    </row>
    <row r="50" spans="1:13" ht="23.45" customHeight="1">
      <c r="A50" s="63" t="s">
        <v>191</v>
      </c>
      <c r="B50" s="156"/>
      <c r="C50" s="83">
        <v>1</v>
      </c>
      <c r="D50" s="64" t="s">
        <v>11</v>
      </c>
      <c r="E50" s="155"/>
      <c r="F50" s="65">
        <f t="shared" si="2"/>
        <v>6827925</v>
      </c>
      <c r="G50" s="155"/>
      <c r="H50" s="65">
        <f>INT($C50*G50)</f>
        <v>0</v>
      </c>
      <c r="I50" s="155"/>
      <c r="J50" s="155">
        <f>'1-1.직접인건비(일위대가)'!J109</f>
        <v>6827925</v>
      </c>
      <c r="K50" s="155"/>
      <c r="L50" s="65">
        <f>INT($C50*K50)</f>
        <v>0</v>
      </c>
      <c r="M50" s="592" t="s">
        <v>196</v>
      </c>
    </row>
    <row r="51" spans="1:13" ht="23.45" customHeight="1">
      <c r="A51" s="231" t="s">
        <v>192</v>
      </c>
      <c r="B51" s="156"/>
      <c r="C51" s="232">
        <v>1</v>
      </c>
      <c r="D51" s="153" t="s">
        <v>185</v>
      </c>
      <c r="E51" s="155"/>
      <c r="F51" s="65">
        <f t="shared" si="2"/>
        <v>6797440</v>
      </c>
      <c r="G51" s="155"/>
      <c r="H51" s="155">
        <f>INT($C51*G51)</f>
        <v>0</v>
      </c>
      <c r="I51" s="155"/>
      <c r="J51" s="155">
        <f>'1-1.직접인건비(일위대가)'!J118</f>
        <v>6797440</v>
      </c>
      <c r="K51" s="155"/>
      <c r="L51" s="155">
        <f>INT($C51*K51)</f>
        <v>0</v>
      </c>
      <c r="M51" s="592" t="s">
        <v>197</v>
      </c>
    </row>
    <row r="52" spans="1:13" ht="23.45" customHeight="1">
      <c r="A52" s="649"/>
      <c r="B52" s="650"/>
      <c r="C52" s="651"/>
      <c r="D52" s="652"/>
      <c r="E52" s="653"/>
      <c r="F52" s="653"/>
      <c r="G52" s="653"/>
      <c r="H52" s="653"/>
      <c r="I52" s="653"/>
      <c r="J52" s="653"/>
      <c r="K52" s="653"/>
      <c r="L52" s="653"/>
      <c r="M52" s="654"/>
    </row>
    <row r="53" spans="1:13" ht="23.45" customHeight="1">
      <c r="A53" s="655" t="s">
        <v>225</v>
      </c>
      <c r="B53" s="543"/>
      <c r="C53" s="656"/>
      <c r="D53" s="543"/>
      <c r="E53" s="657"/>
      <c r="F53" s="15">
        <f>H53+J53+L53</f>
        <v>8974309</v>
      </c>
      <c r="G53" s="15"/>
      <c r="H53" s="15">
        <f>SUM(H54:H55)</f>
        <v>0</v>
      </c>
      <c r="I53" s="15"/>
      <c r="J53" s="15">
        <f>SUM(J54:J55)</f>
        <v>8974309</v>
      </c>
      <c r="K53" s="15"/>
      <c r="L53" s="15">
        <f>SUM(L54:L55)</f>
        <v>0</v>
      </c>
      <c r="M53" s="587"/>
    </row>
    <row r="54" spans="1:13" ht="23.45" customHeight="1">
      <c r="A54" s="41" t="s">
        <v>226</v>
      </c>
      <c r="B54" s="42"/>
      <c r="C54" s="149">
        <v>1</v>
      </c>
      <c r="D54" s="42" t="s">
        <v>11</v>
      </c>
      <c r="E54" s="43"/>
      <c r="F54" s="43">
        <f>H54+J54+L54</f>
        <v>4595415</v>
      </c>
      <c r="G54" s="43"/>
      <c r="H54" s="43">
        <f>INT($C54*G54)</f>
        <v>0</v>
      </c>
      <c r="I54" s="43"/>
      <c r="J54" s="43">
        <f>'1-1.직접인건비(일위대가)'!J127</f>
        <v>4595415</v>
      </c>
      <c r="K54" s="43"/>
      <c r="L54" s="43">
        <f>INT($C54*K54)</f>
        <v>0</v>
      </c>
      <c r="M54" s="579" t="s">
        <v>118</v>
      </c>
    </row>
    <row r="55" spans="1:13" ht="23.45" customHeight="1">
      <c r="A55" s="41" t="s">
        <v>227</v>
      </c>
      <c r="B55" s="42"/>
      <c r="C55" s="149">
        <v>1</v>
      </c>
      <c r="D55" s="42" t="s">
        <v>11</v>
      </c>
      <c r="E55" s="43"/>
      <c r="F55" s="43">
        <f>H55+J55+L55</f>
        <v>4378894</v>
      </c>
      <c r="G55" s="43"/>
      <c r="H55" s="43">
        <f>INT($C55*G55)</f>
        <v>0</v>
      </c>
      <c r="I55" s="43"/>
      <c r="J55" s="43">
        <f>'1-1.직접인건비(일위대가)'!J136</f>
        <v>4378894</v>
      </c>
      <c r="K55" s="43"/>
      <c r="L55" s="43">
        <f>INT($C55*K55)</f>
        <v>0</v>
      </c>
      <c r="M55" s="579" t="s">
        <v>119</v>
      </c>
    </row>
    <row r="56" spans="1:13" ht="23.45" customHeight="1">
      <c r="A56" s="233"/>
      <c r="B56" s="156"/>
      <c r="C56" s="234"/>
      <c r="D56" s="156"/>
      <c r="E56" s="154"/>
      <c r="F56" s="154"/>
      <c r="G56" s="154"/>
      <c r="H56" s="154"/>
      <c r="I56" s="154"/>
      <c r="J56" s="154"/>
      <c r="K56" s="154"/>
      <c r="L56" s="154"/>
      <c r="M56" s="592"/>
    </row>
    <row r="57" spans="1:13" ht="23.45" customHeight="1">
      <c r="A57" s="55" t="s">
        <v>228</v>
      </c>
      <c r="B57" s="42"/>
      <c r="C57" s="157"/>
      <c r="D57" s="42"/>
      <c r="E57" s="58">
        <f>G57+I57+K57</f>
        <v>0</v>
      </c>
      <c r="F57" s="59">
        <f>H57+J57+L57</f>
        <v>3153718</v>
      </c>
      <c r="G57" s="59"/>
      <c r="H57" s="59">
        <f>SUM(H58:H59)</f>
        <v>0</v>
      </c>
      <c r="I57" s="59"/>
      <c r="J57" s="59">
        <f>SUM(J58:J59)</f>
        <v>3153718</v>
      </c>
      <c r="K57" s="43"/>
      <c r="L57" s="43"/>
      <c r="M57" s="579"/>
    </row>
    <row r="58" spans="1:13" ht="23.45" customHeight="1">
      <c r="A58" s="41" t="s">
        <v>229</v>
      </c>
      <c r="B58" s="42"/>
      <c r="C58" s="149">
        <v>1</v>
      </c>
      <c r="D58" s="42" t="s">
        <v>67</v>
      </c>
      <c r="E58" s="43"/>
      <c r="F58" s="43">
        <f>H58+J58+L58</f>
        <v>3153718</v>
      </c>
      <c r="G58" s="43"/>
      <c r="H58" s="43">
        <f>INT($C58*G58)</f>
        <v>0</v>
      </c>
      <c r="I58" s="43"/>
      <c r="J58" s="43">
        <f>'1-1.직접인건비(일위대가)'!J145</f>
        <v>3153718</v>
      </c>
      <c r="K58" s="43"/>
      <c r="L58" s="43">
        <f>INT($C58*K58)</f>
        <v>0</v>
      </c>
      <c r="M58" s="579" t="s">
        <v>120</v>
      </c>
    </row>
    <row r="59" spans="1:13" ht="23.45" customHeight="1">
      <c r="A59" s="41" t="s">
        <v>230</v>
      </c>
      <c r="B59" s="42"/>
      <c r="C59" s="149">
        <v>1</v>
      </c>
      <c r="D59" s="42" t="s">
        <v>67</v>
      </c>
      <c r="E59" s="43"/>
      <c r="F59" s="43">
        <f>H59+J59+L59</f>
        <v>0</v>
      </c>
      <c r="G59" s="43"/>
      <c r="H59" s="43">
        <f>INT($C59*G59)</f>
        <v>0</v>
      </c>
      <c r="I59" s="43"/>
      <c r="J59" s="43">
        <f>'1-1.직접인건비(일위대가)'!J154</f>
        <v>0</v>
      </c>
      <c r="K59" s="43"/>
      <c r="L59" s="43">
        <f>INT($C59*K59)</f>
        <v>0</v>
      </c>
      <c r="M59" s="579" t="s">
        <v>121</v>
      </c>
    </row>
    <row r="60" spans="1:13" ht="23.45" customHeight="1">
      <c r="A60" s="41"/>
      <c r="B60" s="42"/>
      <c r="C60" s="157"/>
      <c r="D60" s="42"/>
      <c r="E60" s="43"/>
      <c r="F60" s="43"/>
      <c r="G60" s="43"/>
      <c r="H60" s="43"/>
      <c r="I60" s="43"/>
      <c r="J60" s="43"/>
      <c r="K60" s="43"/>
      <c r="L60" s="43"/>
      <c r="M60" s="579"/>
    </row>
    <row r="61" spans="1:13" ht="23.45" customHeight="1">
      <c r="A61" s="55" t="s">
        <v>231</v>
      </c>
      <c r="B61" s="42"/>
      <c r="C61" s="157"/>
      <c r="D61" s="42"/>
      <c r="E61" s="58">
        <f>G61+I61+K61</f>
        <v>0</v>
      </c>
      <c r="F61" s="59">
        <f>H61+J61+L61</f>
        <v>10497791</v>
      </c>
      <c r="G61" s="59"/>
      <c r="H61" s="59">
        <f>SUM(H62:H67)</f>
        <v>0</v>
      </c>
      <c r="I61" s="59"/>
      <c r="J61" s="59">
        <f>SUM(J62:J68)</f>
        <v>10497791</v>
      </c>
      <c r="K61" s="43"/>
      <c r="L61" s="43"/>
      <c r="M61" s="579"/>
    </row>
    <row r="62" spans="1:13" ht="23.45" customHeight="1">
      <c r="A62" s="41" t="s">
        <v>232</v>
      </c>
      <c r="B62" s="42"/>
      <c r="C62" s="149">
        <v>1</v>
      </c>
      <c r="D62" s="42" t="s">
        <v>67</v>
      </c>
      <c r="E62" s="43"/>
      <c r="F62" s="43">
        <f t="shared" ref="F62:F68" si="3">H62+J62+L62</f>
        <v>0</v>
      </c>
      <c r="G62" s="43"/>
      <c r="H62" s="43">
        <f t="shared" ref="H62:H68" si="4">INT($C62*G62)</f>
        <v>0</v>
      </c>
      <c r="I62" s="43"/>
      <c r="J62" s="43">
        <f>'1-1.직접인건비(일위대가)'!J163</f>
        <v>0</v>
      </c>
      <c r="K62" s="43"/>
      <c r="L62" s="43">
        <f t="shared" ref="L62:L68" si="5">INT($C62*K62)</f>
        <v>0</v>
      </c>
      <c r="M62" s="579" t="s">
        <v>122</v>
      </c>
    </row>
    <row r="63" spans="1:13" ht="23.45" customHeight="1">
      <c r="A63" s="41" t="s">
        <v>233</v>
      </c>
      <c r="B63" s="42"/>
      <c r="C63" s="149">
        <v>1</v>
      </c>
      <c r="D63" s="42" t="s">
        <v>67</v>
      </c>
      <c r="E63" s="43"/>
      <c r="F63" s="43">
        <f t="shared" si="3"/>
        <v>5172702</v>
      </c>
      <c r="G63" s="43"/>
      <c r="H63" s="43">
        <f t="shared" si="4"/>
        <v>0</v>
      </c>
      <c r="I63" s="43"/>
      <c r="J63" s="43">
        <f>'1-1.직접인건비(일위대가)'!J172</f>
        <v>5172702</v>
      </c>
      <c r="K63" s="43"/>
      <c r="L63" s="43">
        <f t="shared" si="5"/>
        <v>0</v>
      </c>
      <c r="M63" s="579" t="s">
        <v>171</v>
      </c>
    </row>
    <row r="64" spans="1:13" ht="23.45" customHeight="1">
      <c r="A64" s="233" t="s">
        <v>234</v>
      </c>
      <c r="B64" s="156"/>
      <c r="C64" s="234">
        <v>1</v>
      </c>
      <c r="D64" s="156" t="s">
        <v>185</v>
      </c>
      <c r="E64" s="154"/>
      <c r="F64" s="43">
        <f t="shared" si="3"/>
        <v>0</v>
      </c>
      <c r="G64" s="154"/>
      <c r="H64" s="154"/>
      <c r="I64" s="154"/>
      <c r="J64" s="154">
        <f>'1-1.직접인건비(일위대가)'!J181</f>
        <v>0</v>
      </c>
      <c r="K64" s="154"/>
      <c r="L64" s="154"/>
      <c r="M64" s="592"/>
    </row>
    <row r="65" spans="1:17" ht="23.45" customHeight="1">
      <c r="A65" s="41" t="s">
        <v>235</v>
      </c>
      <c r="B65" s="42"/>
      <c r="C65" s="149">
        <v>1</v>
      </c>
      <c r="D65" s="42" t="s">
        <v>67</v>
      </c>
      <c r="E65" s="43"/>
      <c r="F65" s="43">
        <f t="shared" si="3"/>
        <v>2872385</v>
      </c>
      <c r="G65" s="43"/>
      <c r="H65" s="43">
        <f t="shared" si="4"/>
        <v>0</v>
      </c>
      <c r="I65" s="43"/>
      <c r="J65" s="43">
        <f>'1-1.직접인건비(일위대가)'!J190</f>
        <v>2872385</v>
      </c>
      <c r="K65" s="43"/>
      <c r="L65" s="43">
        <f t="shared" si="5"/>
        <v>0</v>
      </c>
      <c r="M65" s="579">
        <f>'1-1.직접인건비(일위대가)'!M166</f>
        <v>0</v>
      </c>
    </row>
    <row r="66" spans="1:17" ht="23.45" customHeight="1">
      <c r="A66" s="233" t="s">
        <v>379</v>
      </c>
      <c r="B66" s="156"/>
      <c r="C66" s="234">
        <v>1</v>
      </c>
      <c r="D66" s="156" t="s">
        <v>185</v>
      </c>
      <c r="E66" s="154"/>
      <c r="F66" s="43">
        <f t="shared" si="3"/>
        <v>0</v>
      </c>
      <c r="G66" s="154"/>
      <c r="H66" s="154"/>
      <c r="I66" s="154"/>
      <c r="J66" s="154">
        <f>'1-1.직접인건비(일위대가)'!J199</f>
        <v>0</v>
      </c>
      <c r="K66" s="154"/>
      <c r="L66" s="154"/>
      <c r="M66" s="592"/>
    </row>
    <row r="67" spans="1:17" ht="23.45" customHeight="1">
      <c r="A67" s="41" t="s">
        <v>236</v>
      </c>
      <c r="B67" s="42"/>
      <c r="C67" s="149">
        <v>1</v>
      </c>
      <c r="D67" s="42" t="s">
        <v>67</v>
      </c>
      <c r="E67" s="43"/>
      <c r="F67" s="43">
        <f t="shared" si="3"/>
        <v>0</v>
      </c>
      <c r="G67" s="43"/>
      <c r="H67" s="43">
        <f t="shared" si="4"/>
        <v>0</v>
      </c>
      <c r="I67" s="43"/>
      <c r="J67" s="43">
        <f>'1-1.직접인건비(일위대가)'!J208</f>
        <v>0</v>
      </c>
      <c r="K67" s="43"/>
      <c r="L67" s="43">
        <f t="shared" si="5"/>
        <v>0</v>
      </c>
      <c r="M67" s="579" t="s">
        <v>172</v>
      </c>
    </row>
    <row r="68" spans="1:17" ht="23.45" customHeight="1">
      <c r="A68" s="41" t="s">
        <v>378</v>
      </c>
      <c r="B68" s="156"/>
      <c r="C68" s="149">
        <v>1</v>
      </c>
      <c r="D68" s="42" t="s">
        <v>11</v>
      </c>
      <c r="E68" s="154"/>
      <c r="F68" s="43">
        <f t="shared" si="3"/>
        <v>2452704</v>
      </c>
      <c r="G68" s="154"/>
      <c r="H68" s="43">
        <f t="shared" si="4"/>
        <v>0</v>
      </c>
      <c r="I68" s="154"/>
      <c r="J68" s="154">
        <f>'1-1.직접인건비(일위대가)'!J212</f>
        <v>2452704</v>
      </c>
      <c r="K68" s="154"/>
      <c r="L68" s="43">
        <f t="shared" si="5"/>
        <v>0</v>
      </c>
      <c r="M68" s="579" t="s">
        <v>173</v>
      </c>
    </row>
    <row r="69" spans="1:17" ht="24.95" customHeight="1">
      <c r="A69" s="85"/>
      <c r="B69" s="42"/>
      <c r="C69" s="68"/>
      <c r="D69" s="42"/>
      <c r="E69" s="69"/>
      <c r="F69" s="69"/>
      <c r="G69" s="69"/>
      <c r="H69" s="69"/>
      <c r="I69" s="69"/>
      <c r="J69" s="69"/>
      <c r="K69" s="69"/>
      <c r="L69" s="69"/>
      <c r="M69" s="579"/>
    </row>
    <row r="70" spans="1:17" ht="24.95" customHeight="1">
      <c r="A70" s="562" t="s">
        <v>66</v>
      </c>
      <c r="B70" s="563"/>
      <c r="C70" s="564"/>
      <c r="D70" s="563"/>
      <c r="E70" s="565"/>
      <c r="F70" s="566">
        <f>F34+F39+F46+F53+F57+F61</f>
        <v>92719049.896517515</v>
      </c>
      <c r="G70" s="565"/>
      <c r="H70" s="565"/>
      <c r="I70" s="565"/>
      <c r="J70" s="566">
        <f>J34+J39+J46+J53+J57+J61</f>
        <v>92719049.896517515</v>
      </c>
      <c r="K70" s="565"/>
      <c r="L70" s="565"/>
      <c r="M70" s="593"/>
      <c r="P70" s="567">
        <v>0.85509999999999997</v>
      </c>
      <c r="Q70" s="17">
        <v>113822826</v>
      </c>
    </row>
    <row r="71" spans="1:17" ht="24.95" customHeight="1">
      <c r="Q71" s="576">
        <f>J70/Q70</f>
        <v>0.81459100212919955</v>
      </c>
    </row>
  </sheetData>
  <mergeCells count="10">
    <mergeCell ref="M2:M3"/>
    <mergeCell ref="G2:H2"/>
    <mergeCell ref="I2:J2"/>
    <mergeCell ref="K2:L2"/>
    <mergeCell ref="A1:M1"/>
    <mergeCell ref="A2:A3"/>
    <mergeCell ref="B2:B3"/>
    <mergeCell ref="C2:C3"/>
    <mergeCell ref="D2:D3"/>
    <mergeCell ref="E2:F2"/>
  </mergeCells>
  <phoneticPr fontId="9" type="noConversion"/>
  <printOptions horizontalCentered="1"/>
  <pageMargins left="0.78740157480314965" right="0.59055118110236227" top="0.78740157480314965" bottom="0.59055118110236227" header="0.59055118110236227" footer="0.39370078740157483"/>
  <pageSetup paperSize="9" scale="84" fitToHeight="0" orientation="landscape" r:id="rId1"/>
  <headerFooter alignWithMargins="0"/>
  <rowBreaks count="1" manualBreakCount="1">
    <brk id="52"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view="pageBreakPreview" zoomScaleNormal="100" zoomScaleSheetLayoutView="100" workbookViewId="0">
      <selection sqref="A1:K11"/>
    </sheetView>
  </sheetViews>
  <sheetFormatPr defaultColWidth="7.109375" defaultRowHeight="40.15" customHeight="1"/>
  <cols>
    <col min="1" max="11" width="10.109375" style="5" customWidth="1"/>
    <col min="12" max="16384" width="7.109375" style="5"/>
  </cols>
  <sheetData>
    <row r="1" spans="1:11" ht="44.1" customHeight="1">
      <c r="A1" s="806" t="s">
        <v>112</v>
      </c>
      <c r="B1" s="807"/>
      <c r="C1" s="807"/>
      <c r="D1" s="807"/>
      <c r="E1" s="807"/>
      <c r="F1" s="807"/>
      <c r="G1" s="807"/>
      <c r="H1" s="807"/>
      <c r="I1" s="807"/>
      <c r="J1" s="807"/>
      <c r="K1" s="808"/>
    </row>
    <row r="2" spans="1:11" ht="44.1" customHeight="1">
      <c r="A2" s="809"/>
      <c r="B2" s="810"/>
      <c r="C2" s="810"/>
      <c r="D2" s="810"/>
      <c r="E2" s="810"/>
      <c r="F2" s="810"/>
      <c r="G2" s="810"/>
      <c r="H2" s="810"/>
      <c r="I2" s="810"/>
      <c r="J2" s="810"/>
      <c r="K2" s="811"/>
    </row>
    <row r="3" spans="1:11" ht="44.1" customHeight="1">
      <c r="A3" s="809"/>
      <c r="B3" s="810"/>
      <c r="C3" s="810"/>
      <c r="D3" s="810"/>
      <c r="E3" s="810"/>
      <c r="F3" s="810"/>
      <c r="G3" s="810"/>
      <c r="H3" s="810"/>
      <c r="I3" s="810"/>
      <c r="J3" s="810"/>
      <c r="K3" s="811"/>
    </row>
    <row r="4" spans="1:11" ht="44.1" customHeight="1">
      <c r="A4" s="809"/>
      <c r="B4" s="810"/>
      <c r="C4" s="810"/>
      <c r="D4" s="810"/>
      <c r="E4" s="810"/>
      <c r="F4" s="810"/>
      <c r="G4" s="810"/>
      <c r="H4" s="810"/>
      <c r="I4" s="810"/>
      <c r="J4" s="810"/>
      <c r="K4" s="811"/>
    </row>
    <row r="5" spans="1:11" ht="44.1" customHeight="1">
      <c r="A5" s="809"/>
      <c r="B5" s="810"/>
      <c r="C5" s="810"/>
      <c r="D5" s="810"/>
      <c r="E5" s="810"/>
      <c r="F5" s="810"/>
      <c r="G5" s="810"/>
      <c r="H5" s="810"/>
      <c r="I5" s="810"/>
      <c r="J5" s="810"/>
      <c r="K5" s="811"/>
    </row>
    <row r="6" spans="1:11" ht="44.1" customHeight="1">
      <c r="A6" s="809"/>
      <c r="B6" s="810"/>
      <c r="C6" s="810"/>
      <c r="D6" s="810"/>
      <c r="E6" s="810"/>
      <c r="F6" s="810"/>
      <c r="G6" s="810"/>
      <c r="H6" s="810"/>
      <c r="I6" s="810"/>
      <c r="J6" s="810"/>
      <c r="K6" s="811"/>
    </row>
    <row r="7" spans="1:11" ht="44.1" customHeight="1">
      <c r="A7" s="809"/>
      <c r="B7" s="810"/>
      <c r="C7" s="810"/>
      <c r="D7" s="810"/>
      <c r="E7" s="810"/>
      <c r="F7" s="810"/>
      <c r="G7" s="810"/>
      <c r="H7" s="810"/>
      <c r="I7" s="810"/>
      <c r="J7" s="810"/>
      <c r="K7" s="811"/>
    </row>
    <row r="8" spans="1:11" ht="44.1" customHeight="1">
      <c r="A8" s="809"/>
      <c r="B8" s="810"/>
      <c r="C8" s="810"/>
      <c r="D8" s="810"/>
      <c r="E8" s="810"/>
      <c r="F8" s="810"/>
      <c r="G8" s="810"/>
      <c r="H8" s="810"/>
      <c r="I8" s="810"/>
      <c r="J8" s="810"/>
      <c r="K8" s="811"/>
    </row>
    <row r="9" spans="1:11" ht="44.1" customHeight="1">
      <c r="A9" s="809"/>
      <c r="B9" s="810"/>
      <c r="C9" s="810"/>
      <c r="D9" s="810"/>
      <c r="E9" s="810"/>
      <c r="F9" s="810"/>
      <c r="G9" s="810"/>
      <c r="H9" s="810"/>
      <c r="I9" s="810"/>
      <c r="J9" s="810"/>
      <c r="K9" s="811"/>
    </row>
    <row r="10" spans="1:11" ht="44.1" customHeight="1">
      <c r="A10" s="809"/>
      <c r="B10" s="810"/>
      <c r="C10" s="810"/>
      <c r="D10" s="810"/>
      <c r="E10" s="810"/>
      <c r="F10" s="810"/>
      <c r="G10" s="810"/>
      <c r="H10" s="810"/>
      <c r="I10" s="810"/>
      <c r="J10" s="810"/>
      <c r="K10" s="811"/>
    </row>
    <row r="11" spans="1:11" ht="44.1" customHeight="1">
      <c r="A11" s="812"/>
      <c r="B11" s="813"/>
      <c r="C11" s="813"/>
      <c r="D11" s="813"/>
      <c r="E11" s="813"/>
      <c r="F11" s="813"/>
      <c r="G11" s="813"/>
      <c r="H11" s="813"/>
      <c r="I11" s="813"/>
      <c r="J11" s="813"/>
      <c r="K11" s="814"/>
    </row>
  </sheetData>
  <mergeCells count="1">
    <mergeCell ref="A1:K11"/>
  </mergeCells>
  <phoneticPr fontId="9" type="noConversion"/>
  <printOptions horizontalCentered="1" gridLinesSet="0"/>
  <pageMargins left="0.78740157480314965" right="0.59055118110236227" top="0.78740157480314965" bottom="0.59055118110236227" header="0.59055118110236227" footer="0.39370078740157483"/>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M217"/>
  <sheetViews>
    <sheetView showZeros="0" view="pageBreakPreview" zoomScaleNormal="85" zoomScaleSheetLayoutView="100" workbookViewId="0">
      <pane ySplit="2" topLeftCell="A3" activePane="bottomLeft" state="frozen"/>
      <selection activeCell="A5" sqref="A5:N5"/>
      <selection pane="bottomLeft" activeCell="D6" sqref="D6"/>
    </sheetView>
  </sheetViews>
  <sheetFormatPr defaultColWidth="8.88671875" defaultRowHeight="24.95" customHeight="1"/>
  <cols>
    <col min="1" max="1" width="13.77734375" style="9" customWidth="1"/>
    <col min="2" max="2" width="8.77734375" style="10" customWidth="1"/>
    <col min="3" max="3" width="7.77734375" style="11" customWidth="1"/>
    <col min="4" max="4" width="5.77734375" style="10" customWidth="1"/>
    <col min="5" max="12" width="8.77734375" style="9" customWidth="1"/>
    <col min="13" max="13" width="7.77734375" style="10" customWidth="1"/>
    <col min="14" max="16384" width="8.88671875" style="9"/>
  </cols>
  <sheetData>
    <row r="1" spans="1:13" s="6" customFormat="1" ht="24" customHeight="1">
      <c r="A1" s="827" t="s">
        <v>16</v>
      </c>
      <c r="B1" s="829" t="s">
        <v>2</v>
      </c>
      <c r="C1" s="831" t="s">
        <v>17</v>
      </c>
      <c r="D1" s="829" t="s">
        <v>4</v>
      </c>
      <c r="E1" s="826" t="s">
        <v>18</v>
      </c>
      <c r="F1" s="826"/>
      <c r="G1" s="826" t="s">
        <v>19</v>
      </c>
      <c r="H1" s="826"/>
      <c r="I1" s="826" t="s">
        <v>6</v>
      </c>
      <c r="J1" s="826"/>
      <c r="K1" s="826" t="s">
        <v>20</v>
      </c>
      <c r="L1" s="826"/>
      <c r="M1" s="824" t="s">
        <v>8</v>
      </c>
    </row>
    <row r="2" spans="1:13" s="6" customFormat="1" ht="24.75" customHeight="1">
      <c r="A2" s="828"/>
      <c r="B2" s="830"/>
      <c r="C2" s="832"/>
      <c r="D2" s="830"/>
      <c r="E2" s="658" t="s">
        <v>21</v>
      </c>
      <c r="F2" s="659" t="s">
        <v>22</v>
      </c>
      <c r="G2" s="659" t="s">
        <v>12</v>
      </c>
      <c r="H2" s="659" t="s">
        <v>13</v>
      </c>
      <c r="I2" s="659" t="s">
        <v>12</v>
      </c>
      <c r="J2" s="659" t="s">
        <v>13</v>
      </c>
      <c r="K2" s="659" t="s">
        <v>14</v>
      </c>
      <c r="L2" s="659" t="s">
        <v>13</v>
      </c>
      <c r="M2" s="825"/>
    </row>
    <row r="3" spans="1:13" s="7" customFormat="1" ht="24" customHeight="1">
      <c r="A3" s="818" t="s">
        <v>158</v>
      </c>
      <c r="B3" s="819"/>
      <c r="C3" s="819"/>
      <c r="D3" s="819"/>
      <c r="E3" s="819"/>
      <c r="F3" s="819"/>
      <c r="G3" s="819"/>
      <c r="H3" s="819"/>
      <c r="I3" s="819"/>
      <c r="J3" s="819"/>
      <c r="K3" s="819"/>
      <c r="L3" s="820"/>
      <c r="M3" s="660" t="s">
        <v>23</v>
      </c>
    </row>
    <row r="4" spans="1:13" s="7" customFormat="1" ht="24" customHeight="1">
      <c r="A4" s="661" t="s">
        <v>57</v>
      </c>
      <c r="B4" s="662"/>
      <c r="C4" s="663">
        <f>'산출근거(소요인원수 산출)'!E28</f>
        <v>0.48126217501166024</v>
      </c>
      <c r="D4" s="664" t="s">
        <v>25</v>
      </c>
      <c r="E4" s="497">
        <f t="shared" ref="E4:F9" si="0">G4+I4+K4</f>
        <v>452718</v>
      </c>
      <c r="F4" s="497">
        <f t="shared" si="0"/>
        <v>217876.0493469288</v>
      </c>
      <c r="G4" s="497"/>
      <c r="H4" s="497"/>
      <c r="I4" s="497">
        <f>'산출근거(소요인원수 산출)'!D10</f>
        <v>452718</v>
      </c>
      <c r="J4" s="497">
        <f t="shared" ref="J4:J9" si="1">I4*C4</f>
        <v>217876.0493469288</v>
      </c>
      <c r="K4" s="498"/>
      <c r="L4" s="497">
        <f>INT($C4*K4)</f>
        <v>0</v>
      </c>
      <c r="M4" s="665"/>
    </row>
    <row r="5" spans="1:13" s="7" customFormat="1" ht="24" customHeight="1">
      <c r="A5" s="661" t="s">
        <v>58</v>
      </c>
      <c r="B5" s="662"/>
      <c r="C5" s="663">
        <f>'산출근거(소요인원수 산출)'!G28</f>
        <v>1.1229450750272074</v>
      </c>
      <c r="D5" s="664" t="s">
        <v>25</v>
      </c>
      <c r="E5" s="497">
        <f t="shared" si="0"/>
        <v>358273</v>
      </c>
      <c r="F5" s="497">
        <f t="shared" si="0"/>
        <v>402320.90086522268</v>
      </c>
      <c r="G5" s="497"/>
      <c r="H5" s="497"/>
      <c r="I5" s="497">
        <f>'산출근거(소요인원수 산출)'!F10</f>
        <v>358273</v>
      </c>
      <c r="J5" s="497">
        <f t="shared" si="1"/>
        <v>402320.90086522268</v>
      </c>
      <c r="K5" s="498"/>
      <c r="L5" s="497">
        <f>INT($C5*K5)</f>
        <v>0</v>
      </c>
      <c r="M5" s="665"/>
    </row>
    <row r="6" spans="1:13" s="7" customFormat="1" ht="24" customHeight="1">
      <c r="A6" s="661" t="s">
        <v>59</v>
      </c>
      <c r="B6" s="662"/>
      <c r="C6" s="663">
        <f>'산출근거(소요인원수 산출)'!I28</f>
        <v>2.3528373000570055</v>
      </c>
      <c r="D6" s="664" t="s">
        <v>25</v>
      </c>
      <c r="E6" s="497">
        <f t="shared" si="0"/>
        <v>300980</v>
      </c>
      <c r="F6" s="497">
        <f t="shared" si="0"/>
        <v>708156.97057115752</v>
      </c>
      <c r="G6" s="497"/>
      <c r="H6" s="497"/>
      <c r="I6" s="497">
        <f>'산출근거(소요인원수 산출)'!H10</f>
        <v>300980</v>
      </c>
      <c r="J6" s="497">
        <f t="shared" si="1"/>
        <v>708156.97057115752</v>
      </c>
      <c r="K6" s="498"/>
      <c r="L6" s="497">
        <f>INT($C6*K6)</f>
        <v>0</v>
      </c>
      <c r="M6" s="665"/>
    </row>
    <row r="7" spans="1:13" s="7" customFormat="1" ht="24" customHeight="1">
      <c r="A7" s="661" t="s">
        <v>60</v>
      </c>
      <c r="B7" s="662"/>
      <c r="C7" s="663">
        <f>'산출근거(소요인원수 산출)'!K28</f>
        <v>3.1014673500751435</v>
      </c>
      <c r="D7" s="664" t="s">
        <v>25</v>
      </c>
      <c r="E7" s="497">
        <f t="shared" si="0"/>
        <v>284046</v>
      </c>
      <c r="F7" s="497">
        <f t="shared" si="0"/>
        <v>880959.39491944422</v>
      </c>
      <c r="G7" s="497"/>
      <c r="H7" s="497"/>
      <c r="I7" s="497">
        <f>'산출근거(소요인원수 산출)'!J10</f>
        <v>284046</v>
      </c>
      <c r="J7" s="497">
        <f t="shared" si="1"/>
        <v>880959.39491944422</v>
      </c>
      <c r="K7" s="498"/>
      <c r="L7" s="497">
        <f>INT($C7*K7)</f>
        <v>0</v>
      </c>
      <c r="M7" s="665"/>
    </row>
    <row r="8" spans="1:13" s="7" customFormat="1" ht="24" customHeight="1">
      <c r="A8" s="661" t="s">
        <v>61</v>
      </c>
      <c r="B8" s="662"/>
      <c r="C8" s="663">
        <f>'산출근거(소요인원수 산출)'!M28</f>
        <v>4.3313595751049423</v>
      </c>
      <c r="D8" s="664" t="s">
        <v>25</v>
      </c>
      <c r="E8" s="497">
        <f t="shared" si="0"/>
        <v>223644</v>
      </c>
      <c r="F8" s="497">
        <f t="shared" si="0"/>
        <v>968682.58081476972</v>
      </c>
      <c r="G8" s="497"/>
      <c r="H8" s="497"/>
      <c r="I8" s="497">
        <f>'산출근거(소요인원수 산출)'!L10</f>
        <v>223644</v>
      </c>
      <c r="J8" s="497">
        <f>I8*C8</f>
        <v>968682.58081476972</v>
      </c>
      <c r="K8" s="498"/>
      <c r="L8" s="497">
        <f>INT($C8*K8)</f>
        <v>0</v>
      </c>
      <c r="M8" s="665"/>
    </row>
    <row r="9" spans="1:13" s="7" customFormat="1" ht="24" customHeight="1">
      <c r="A9" s="661" t="s">
        <v>62</v>
      </c>
      <c r="B9" s="666"/>
      <c r="C9" s="667">
        <f>'산출근거(소요인원수 산출)'!O28</f>
        <v>0</v>
      </c>
      <c r="D9" s="664" t="s">
        <v>25</v>
      </c>
      <c r="E9" s="497">
        <f t="shared" si="0"/>
        <v>204392</v>
      </c>
      <c r="F9" s="497">
        <f t="shared" si="0"/>
        <v>0</v>
      </c>
      <c r="G9" s="497"/>
      <c r="H9" s="497"/>
      <c r="I9" s="497">
        <f>'산출근거(소요인원수 산출)'!N10</f>
        <v>204392</v>
      </c>
      <c r="J9" s="497">
        <f t="shared" si="1"/>
        <v>0</v>
      </c>
      <c r="K9" s="497"/>
      <c r="L9" s="497">
        <f>SUM(L4:L8)</f>
        <v>0</v>
      </c>
      <c r="M9" s="668"/>
    </row>
    <row r="10" spans="1:13" s="7" customFormat="1" ht="24" customHeight="1">
      <c r="A10" s="669" t="s">
        <v>26</v>
      </c>
      <c r="B10" s="666"/>
      <c r="C10" s="670"/>
      <c r="D10" s="664"/>
      <c r="E10" s="671"/>
      <c r="F10" s="497">
        <f>SUM(F4:F9)</f>
        <v>3177995.8965175226</v>
      </c>
      <c r="G10" s="497"/>
      <c r="H10" s="497"/>
      <c r="I10" s="497"/>
      <c r="J10" s="497">
        <f>SUM(J4:J9)</f>
        <v>3177995.8965175226</v>
      </c>
      <c r="K10" s="497"/>
      <c r="L10" s="497"/>
      <c r="M10" s="668"/>
    </row>
    <row r="11" spans="1:13" s="7" customFormat="1" ht="24" customHeight="1">
      <c r="A11" s="672"/>
      <c r="B11" s="673"/>
      <c r="C11" s="674"/>
      <c r="D11" s="675"/>
      <c r="E11" s="676"/>
      <c r="F11" s="677"/>
      <c r="G11" s="677"/>
      <c r="H11" s="677"/>
      <c r="I11" s="677"/>
      <c r="J11" s="677"/>
      <c r="K11" s="677"/>
      <c r="L11" s="677"/>
      <c r="M11" s="678"/>
    </row>
    <row r="12" spans="1:13" s="8" customFormat="1" ht="24" customHeight="1">
      <c r="A12" s="815" t="s">
        <v>159</v>
      </c>
      <c r="B12" s="816"/>
      <c r="C12" s="816"/>
      <c r="D12" s="816"/>
      <c r="E12" s="816"/>
      <c r="F12" s="816"/>
      <c r="G12" s="816"/>
      <c r="H12" s="816"/>
      <c r="I12" s="816"/>
      <c r="J12" s="816"/>
      <c r="K12" s="816"/>
      <c r="L12" s="817"/>
      <c r="M12" s="679" t="s">
        <v>24</v>
      </c>
    </row>
    <row r="13" spans="1:13" s="7" customFormat="1" ht="24" customHeight="1">
      <c r="A13" s="661" t="s">
        <v>57</v>
      </c>
      <c r="B13" s="662"/>
      <c r="C13" s="663">
        <f>'산출근거(소요인원수 산출)'!E29</f>
        <v>0.48126217501166024</v>
      </c>
      <c r="D13" s="664" t="s">
        <v>25</v>
      </c>
      <c r="E13" s="497">
        <f t="shared" ref="E13:F18" si="2">G13+I13+K13</f>
        <v>452718</v>
      </c>
      <c r="F13" s="497">
        <f t="shared" si="2"/>
        <v>217876</v>
      </c>
      <c r="G13" s="497"/>
      <c r="H13" s="497">
        <f t="shared" ref="H13:H18" si="3">INT($C13*G13)</f>
        <v>0</v>
      </c>
      <c r="I13" s="497">
        <f>'산출근거(소요인원수 산출)'!D10</f>
        <v>452718</v>
      </c>
      <c r="J13" s="497">
        <f t="shared" ref="J13:J18" si="4">INT($C13*I13)</f>
        <v>217876</v>
      </c>
      <c r="K13" s="498"/>
      <c r="L13" s="497">
        <f>INT($C13*K13)</f>
        <v>0</v>
      </c>
      <c r="M13" s="665"/>
    </row>
    <row r="14" spans="1:13" s="7" customFormat="1" ht="24" customHeight="1">
      <c r="A14" s="661" t="s">
        <v>58</v>
      </c>
      <c r="B14" s="662"/>
      <c r="C14" s="663">
        <f>'산출근거(소요인원수 산출)'!G29</f>
        <v>1.2298922250297983</v>
      </c>
      <c r="D14" s="664" t="s">
        <v>25</v>
      </c>
      <c r="E14" s="497">
        <f t="shared" si="2"/>
        <v>358273</v>
      </c>
      <c r="F14" s="497">
        <f t="shared" si="2"/>
        <v>440637</v>
      </c>
      <c r="G14" s="497"/>
      <c r="H14" s="497">
        <f t="shared" si="3"/>
        <v>0</v>
      </c>
      <c r="I14" s="497">
        <f>'산출근거(소요인원수 산출)'!F10</f>
        <v>358273</v>
      </c>
      <c r="J14" s="497">
        <f t="shared" si="4"/>
        <v>440637</v>
      </c>
      <c r="K14" s="498"/>
      <c r="L14" s="497">
        <f>INT($C14*K14)</f>
        <v>0</v>
      </c>
      <c r="M14" s="665"/>
    </row>
    <row r="15" spans="1:13" s="7" customFormat="1" ht="24" customHeight="1">
      <c r="A15" s="661" t="s">
        <v>59</v>
      </c>
      <c r="B15" s="662"/>
      <c r="C15" s="663">
        <f>'산출근거(소요인원수 산출)'!I29</f>
        <v>2.3528373000570055</v>
      </c>
      <c r="D15" s="664" t="s">
        <v>25</v>
      </c>
      <c r="E15" s="497">
        <f t="shared" si="2"/>
        <v>300980</v>
      </c>
      <c r="F15" s="497">
        <f t="shared" si="2"/>
        <v>708156</v>
      </c>
      <c r="G15" s="497"/>
      <c r="H15" s="497">
        <f t="shared" si="3"/>
        <v>0</v>
      </c>
      <c r="I15" s="497">
        <f>'산출근거(소요인원수 산출)'!H10</f>
        <v>300980</v>
      </c>
      <c r="J15" s="497">
        <f t="shared" si="4"/>
        <v>708156</v>
      </c>
      <c r="K15" s="498"/>
      <c r="L15" s="497">
        <f>INT($C15*K15)</f>
        <v>0</v>
      </c>
      <c r="M15" s="665"/>
    </row>
    <row r="16" spans="1:13" s="7" customFormat="1" ht="24" customHeight="1">
      <c r="A16" s="661" t="s">
        <v>60</v>
      </c>
      <c r="B16" s="662"/>
      <c r="C16" s="663">
        <f>'산출근거(소요인원수 산출)'!K29</f>
        <v>3.3153616500803262</v>
      </c>
      <c r="D16" s="664" t="s">
        <v>25</v>
      </c>
      <c r="E16" s="497">
        <f t="shared" si="2"/>
        <v>284046</v>
      </c>
      <c r="F16" s="497">
        <f t="shared" si="2"/>
        <v>941715</v>
      </c>
      <c r="G16" s="497"/>
      <c r="H16" s="497">
        <f t="shared" si="3"/>
        <v>0</v>
      </c>
      <c r="I16" s="497">
        <f>'산출근거(소요인원수 산출)'!J10</f>
        <v>284046</v>
      </c>
      <c r="J16" s="497">
        <f t="shared" si="4"/>
        <v>941715</v>
      </c>
      <c r="K16" s="498"/>
      <c r="L16" s="497">
        <f>INT($C16*K16)</f>
        <v>0</v>
      </c>
      <c r="M16" s="665"/>
    </row>
    <row r="17" spans="1:13" s="7" customFormat="1" ht="24" customHeight="1">
      <c r="A17" s="661" t="s">
        <v>61</v>
      </c>
      <c r="B17" s="662"/>
      <c r="C17" s="663">
        <f>'산출근거(소요인원수 산출)'!M29</f>
        <v>4.8660953251178984</v>
      </c>
      <c r="D17" s="664" t="s">
        <v>25</v>
      </c>
      <c r="E17" s="497">
        <f t="shared" si="2"/>
        <v>223644</v>
      </c>
      <c r="F17" s="497">
        <f t="shared" si="2"/>
        <v>1088273</v>
      </c>
      <c r="G17" s="497"/>
      <c r="H17" s="497"/>
      <c r="I17" s="497">
        <f>'산출근거(소요인원수 산출)'!L10</f>
        <v>223644</v>
      </c>
      <c r="J17" s="497">
        <f t="shared" si="4"/>
        <v>1088273</v>
      </c>
      <c r="K17" s="498"/>
      <c r="L17" s="497"/>
      <c r="M17" s="665"/>
    </row>
    <row r="18" spans="1:13" s="7" customFormat="1" ht="24" customHeight="1">
      <c r="A18" s="661" t="s">
        <v>62</v>
      </c>
      <c r="B18" s="662"/>
      <c r="C18" s="663">
        <f>'산출근거(소요인원수 산출)'!O29</f>
        <v>0</v>
      </c>
      <c r="D18" s="664" t="s">
        <v>25</v>
      </c>
      <c r="E18" s="497">
        <f t="shared" si="2"/>
        <v>204392</v>
      </c>
      <c r="F18" s="497">
        <f t="shared" si="2"/>
        <v>0</v>
      </c>
      <c r="G18" s="497"/>
      <c r="H18" s="497">
        <f t="shared" si="3"/>
        <v>0</v>
      </c>
      <c r="I18" s="497">
        <f>'산출근거(소요인원수 산출)'!N10</f>
        <v>204392</v>
      </c>
      <c r="J18" s="497">
        <f t="shared" si="4"/>
        <v>0</v>
      </c>
      <c r="K18" s="498"/>
      <c r="L18" s="497">
        <f>INT($C18*K18)</f>
        <v>0</v>
      </c>
      <c r="M18" s="665"/>
    </row>
    <row r="19" spans="1:13" s="7" customFormat="1" ht="24" customHeight="1">
      <c r="A19" s="669" t="s">
        <v>27</v>
      </c>
      <c r="B19" s="666"/>
      <c r="C19" s="670"/>
      <c r="D19" s="664"/>
      <c r="E19" s="671"/>
      <c r="F19" s="497">
        <f>SUM(F13:F18)</f>
        <v>3396657</v>
      </c>
      <c r="G19" s="497"/>
      <c r="H19" s="497"/>
      <c r="I19" s="497"/>
      <c r="J19" s="497">
        <f>SUM(J13:J18)</f>
        <v>3396657</v>
      </c>
      <c r="K19" s="497"/>
      <c r="L19" s="497"/>
      <c r="M19" s="668"/>
    </row>
    <row r="20" spans="1:13" s="7" customFormat="1" ht="24" customHeight="1">
      <c r="A20" s="680"/>
      <c r="B20" s="681"/>
      <c r="C20" s="682"/>
      <c r="D20" s="683"/>
      <c r="E20" s="684"/>
      <c r="F20" s="685"/>
      <c r="G20" s="685"/>
      <c r="H20" s="685"/>
      <c r="I20" s="685"/>
      <c r="J20" s="685"/>
      <c r="K20" s="685"/>
      <c r="L20" s="685"/>
      <c r="M20" s="686"/>
    </row>
    <row r="21" spans="1:13" s="7" customFormat="1" ht="24" customHeight="1">
      <c r="A21" s="815" t="s">
        <v>160</v>
      </c>
      <c r="B21" s="816"/>
      <c r="C21" s="816"/>
      <c r="D21" s="816"/>
      <c r="E21" s="816"/>
      <c r="F21" s="816"/>
      <c r="G21" s="816"/>
      <c r="H21" s="816"/>
      <c r="I21" s="816"/>
      <c r="J21" s="816"/>
      <c r="K21" s="816"/>
      <c r="L21" s="817"/>
      <c r="M21" s="679" t="s">
        <v>94</v>
      </c>
    </row>
    <row r="22" spans="1:13" s="8" customFormat="1" ht="24" customHeight="1">
      <c r="A22" s="661" t="s">
        <v>57</v>
      </c>
      <c r="B22" s="662"/>
      <c r="C22" s="663">
        <f>'산출근거(소요인원수 산출)'!E30</f>
        <v>0.64168290001554695</v>
      </c>
      <c r="D22" s="664" t="s">
        <v>25</v>
      </c>
      <c r="E22" s="497">
        <f>G22+I22+K22</f>
        <v>452718</v>
      </c>
      <c r="F22" s="497">
        <f>H22+J22+L22</f>
        <v>290501</v>
      </c>
      <c r="G22" s="687"/>
      <c r="H22" s="497"/>
      <c r="I22" s="497">
        <f>'산출근거(소요인원수 산출)'!D10</f>
        <v>452718</v>
      </c>
      <c r="J22" s="497">
        <f t="shared" ref="J22:J27" si="5">INT($C22*I22)</f>
        <v>290501</v>
      </c>
      <c r="K22" s="687"/>
      <c r="L22" s="497"/>
      <c r="M22" s="688"/>
    </row>
    <row r="23" spans="1:13" s="8" customFormat="1" ht="24" customHeight="1">
      <c r="A23" s="661" t="s">
        <v>58</v>
      </c>
      <c r="B23" s="662"/>
      <c r="C23" s="663">
        <f>'산출근거(소요인원수 산출)'!G30</f>
        <v>1.3903129500336853</v>
      </c>
      <c r="D23" s="664" t="s">
        <v>25</v>
      </c>
      <c r="E23" s="497">
        <f t="shared" ref="E23:F27" si="6">G23+I23+K23</f>
        <v>358273</v>
      </c>
      <c r="F23" s="497">
        <f t="shared" si="6"/>
        <v>498111</v>
      </c>
      <c r="G23" s="687"/>
      <c r="H23" s="497"/>
      <c r="I23" s="497">
        <f>'산출근거(소요인원수 산출)'!F10</f>
        <v>358273</v>
      </c>
      <c r="J23" s="497">
        <f t="shared" si="5"/>
        <v>498111</v>
      </c>
      <c r="K23" s="687"/>
      <c r="L23" s="497"/>
      <c r="M23" s="688"/>
    </row>
    <row r="24" spans="1:13" s="8" customFormat="1" ht="24" customHeight="1">
      <c r="A24" s="661" t="s">
        <v>59</v>
      </c>
      <c r="B24" s="662"/>
      <c r="C24" s="663">
        <f>'산출근거(소요인원수 산출)'!I30</f>
        <v>2.620205175063484</v>
      </c>
      <c r="D24" s="664" t="s">
        <v>25</v>
      </c>
      <c r="E24" s="497">
        <f t="shared" si="6"/>
        <v>300980</v>
      </c>
      <c r="F24" s="497">
        <f t="shared" si="6"/>
        <v>788629</v>
      </c>
      <c r="G24" s="687"/>
      <c r="H24" s="497"/>
      <c r="I24" s="497">
        <f>'산출근거(소요인원수 산출)'!H10</f>
        <v>300980</v>
      </c>
      <c r="J24" s="497">
        <f t="shared" si="5"/>
        <v>788629</v>
      </c>
      <c r="K24" s="687"/>
      <c r="L24" s="497"/>
      <c r="M24" s="688"/>
    </row>
    <row r="25" spans="1:13" s="8" customFormat="1" ht="24" customHeight="1">
      <c r="A25" s="661" t="s">
        <v>60</v>
      </c>
      <c r="B25" s="662"/>
      <c r="C25" s="663">
        <f>'산출근거(소요인원수 산출)'!K30</f>
        <v>3.4757823750842132</v>
      </c>
      <c r="D25" s="664" t="s">
        <v>25</v>
      </c>
      <c r="E25" s="497">
        <f t="shared" si="6"/>
        <v>284046</v>
      </c>
      <c r="F25" s="497">
        <f t="shared" si="6"/>
        <v>987282</v>
      </c>
      <c r="G25" s="687"/>
      <c r="H25" s="497"/>
      <c r="I25" s="497">
        <f>'산출근거(소요인원수 산출)'!J10</f>
        <v>284046</v>
      </c>
      <c r="J25" s="497">
        <f t="shared" si="5"/>
        <v>987282</v>
      </c>
      <c r="K25" s="687"/>
      <c r="L25" s="497"/>
      <c r="M25" s="688"/>
    </row>
    <row r="26" spans="1:13" s="8" customFormat="1" ht="24" customHeight="1">
      <c r="A26" s="661" t="s">
        <v>61</v>
      </c>
      <c r="B26" s="662"/>
      <c r="C26" s="663">
        <f>'산출근거(소요인원수 산출)'!M30</f>
        <v>4.5987274501114204</v>
      </c>
      <c r="D26" s="664" t="s">
        <v>25</v>
      </c>
      <c r="E26" s="497">
        <f t="shared" si="6"/>
        <v>223644</v>
      </c>
      <c r="F26" s="497">
        <f t="shared" si="6"/>
        <v>1028477</v>
      </c>
      <c r="G26" s="687"/>
      <c r="H26" s="497"/>
      <c r="I26" s="497">
        <f>'산출근거(소요인원수 산출)'!L10</f>
        <v>223644</v>
      </c>
      <c r="J26" s="497">
        <f t="shared" si="5"/>
        <v>1028477</v>
      </c>
      <c r="K26" s="687"/>
      <c r="L26" s="497"/>
      <c r="M26" s="688"/>
    </row>
    <row r="27" spans="1:13" s="8" customFormat="1" ht="24" customHeight="1">
      <c r="A27" s="661" t="s">
        <v>62</v>
      </c>
      <c r="B27" s="662"/>
      <c r="C27" s="663">
        <f>'산출근거(소요인원수 산출)'!O30</f>
        <v>0</v>
      </c>
      <c r="D27" s="664" t="s">
        <v>25</v>
      </c>
      <c r="E27" s="497">
        <f t="shared" si="6"/>
        <v>204392</v>
      </c>
      <c r="F27" s="497">
        <f>H27+J27+L27</f>
        <v>0</v>
      </c>
      <c r="G27" s="687"/>
      <c r="H27" s="497"/>
      <c r="I27" s="497">
        <f>'산출근거(소요인원수 산출)'!N10</f>
        <v>204392</v>
      </c>
      <c r="J27" s="497">
        <f t="shared" si="5"/>
        <v>0</v>
      </c>
      <c r="K27" s="687"/>
      <c r="L27" s="497"/>
      <c r="M27" s="688"/>
    </row>
    <row r="28" spans="1:13" s="8" customFormat="1" ht="24" customHeight="1">
      <c r="A28" s="669" t="s">
        <v>26</v>
      </c>
      <c r="B28" s="666"/>
      <c r="C28" s="670"/>
      <c r="D28" s="664"/>
      <c r="E28" s="671"/>
      <c r="F28" s="497">
        <f>SUM(F22:F27)</f>
        <v>3593000</v>
      </c>
      <c r="G28" s="497"/>
      <c r="H28" s="497"/>
      <c r="I28" s="497"/>
      <c r="J28" s="497">
        <f>SUM(J22:J27)</f>
        <v>3593000</v>
      </c>
      <c r="K28" s="497"/>
      <c r="L28" s="497"/>
      <c r="M28" s="668"/>
    </row>
    <row r="29" spans="1:13" s="8" customFormat="1" ht="24" customHeight="1">
      <c r="A29" s="672"/>
      <c r="B29" s="689"/>
      <c r="C29" s="690"/>
      <c r="D29" s="691"/>
      <c r="E29" s="692"/>
      <c r="F29" s="677"/>
      <c r="G29" s="692"/>
      <c r="H29" s="677"/>
      <c r="I29" s="692"/>
      <c r="J29" s="677"/>
      <c r="K29" s="692"/>
      <c r="L29" s="677"/>
      <c r="M29" s="693"/>
    </row>
    <row r="30" spans="1:13" s="8" customFormat="1" ht="24" customHeight="1">
      <c r="A30" s="815" t="s">
        <v>161</v>
      </c>
      <c r="B30" s="816"/>
      <c r="C30" s="816"/>
      <c r="D30" s="816"/>
      <c r="E30" s="816"/>
      <c r="F30" s="816"/>
      <c r="G30" s="816"/>
      <c r="H30" s="816"/>
      <c r="I30" s="816"/>
      <c r="J30" s="816"/>
      <c r="K30" s="816"/>
      <c r="L30" s="817"/>
      <c r="M30" s="679" t="s">
        <v>95</v>
      </c>
    </row>
    <row r="31" spans="1:13" s="8" customFormat="1" ht="24" customHeight="1">
      <c r="A31" s="661" t="s">
        <v>57</v>
      </c>
      <c r="B31" s="662"/>
      <c r="C31" s="663">
        <f>'산출근거(소요인원수 산출)'!E32</f>
        <v>0.90905077502202492</v>
      </c>
      <c r="D31" s="664" t="s">
        <v>25</v>
      </c>
      <c r="E31" s="497">
        <f t="shared" ref="E31:F36" si="7">G31+I31+K31</f>
        <v>452718</v>
      </c>
      <c r="F31" s="497">
        <f t="shared" si="7"/>
        <v>411543</v>
      </c>
      <c r="G31" s="687"/>
      <c r="H31" s="497"/>
      <c r="I31" s="497">
        <f>'산출근거(소요인원수 산출)'!D10</f>
        <v>452718</v>
      </c>
      <c r="J31" s="497">
        <f t="shared" ref="J31:J36" si="8">INT($C31*I31)</f>
        <v>411543</v>
      </c>
      <c r="K31" s="687"/>
      <c r="L31" s="497"/>
      <c r="M31" s="688"/>
    </row>
    <row r="32" spans="1:13" s="8" customFormat="1" ht="24" customHeight="1">
      <c r="A32" s="661" t="s">
        <v>58</v>
      </c>
      <c r="B32" s="662"/>
      <c r="C32" s="663">
        <f>'산출근거(소요인원수 산출)'!G32</f>
        <v>2.2458901500544148</v>
      </c>
      <c r="D32" s="664" t="s">
        <v>25</v>
      </c>
      <c r="E32" s="497">
        <f t="shared" si="7"/>
        <v>358273</v>
      </c>
      <c r="F32" s="497">
        <f t="shared" si="7"/>
        <v>804641</v>
      </c>
      <c r="G32" s="687"/>
      <c r="H32" s="497"/>
      <c r="I32" s="497">
        <f>'산출근거(소요인원수 산출)'!F10</f>
        <v>358273</v>
      </c>
      <c r="J32" s="497">
        <f t="shared" si="8"/>
        <v>804641</v>
      </c>
      <c r="K32" s="687"/>
      <c r="L32" s="497"/>
      <c r="M32" s="688"/>
    </row>
    <row r="33" spans="1:13" s="8" customFormat="1" ht="24" customHeight="1">
      <c r="A33" s="661" t="s">
        <v>59</v>
      </c>
      <c r="B33" s="662"/>
      <c r="C33" s="663">
        <f>'산출근거(소요인원수 산출)'!I32</f>
        <v>3.5827295250868043</v>
      </c>
      <c r="D33" s="664" t="s">
        <v>25</v>
      </c>
      <c r="E33" s="497">
        <f t="shared" si="7"/>
        <v>300980</v>
      </c>
      <c r="F33" s="497">
        <f t="shared" si="7"/>
        <v>1078329</v>
      </c>
      <c r="G33" s="687"/>
      <c r="H33" s="497"/>
      <c r="I33" s="497">
        <f>'산출근거(소요인원수 산출)'!H10</f>
        <v>300980</v>
      </c>
      <c r="J33" s="497">
        <f t="shared" si="8"/>
        <v>1078329</v>
      </c>
      <c r="K33" s="687"/>
      <c r="L33" s="497"/>
      <c r="M33" s="688"/>
    </row>
    <row r="34" spans="1:13" s="8" customFormat="1" ht="24" customHeight="1">
      <c r="A34" s="661" t="s">
        <v>60</v>
      </c>
      <c r="B34" s="662"/>
      <c r="C34" s="663">
        <f>'산출근거(소요인원수 산출)'!K32</f>
        <v>3.7966238250919866</v>
      </c>
      <c r="D34" s="664" t="s">
        <v>25</v>
      </c>
      <c r="E34" s="497">
        <f t="shared" si="7"/>
        <v>284046</v>
      </c>
      <c r="F34" s="497">
        <f t="shared" si="7"/>
        <v>1078415</v>
      </c>
      <c r="G34" s="687"/>
      <c r="H34" s="497"/>
      <c r="I34" s="497">
        <f>'산출근거(소요인원수 산출)'!J10</f>
        <v>284046</v>
      </c>
      <c r="J34" s="497">
        <f t="shared" si="8"/>
        <v>1078415</v>
      </c>
      <c r="K34" s="687"/>
      <c r="L34" s="497"/>
      <c r="M34" s="688"/>
    </row>
    <row r="35" spans="1:13" s="8" customFormat="1" ht="24" customHeight="1">
      <c r="A35" s="661" t="s">
        <v>61</v>
      </c>
      <c r="B35" s="662"/>
      <c r="C35" s="663">
        <f>'산출근거(소요인원수 산출)'!M32</f>
        <v>4.9195689001191933</v>
      </c>
      <c r="D35" s="664" t="s">
        <v>25</v>
      </c>
      <c r="E35" s="497">
        <f t="shared" si="7"/>
        <v>223644</v>
      </c>
      <c r="F35" s="497">
        <f t="shared" si="7"/>
        <v>1100232</v>
      </c>
      <c r="G35" s="687"/>
      <c r="H35" s="497"/>
      <c r="I35" s="497">
        <f>'산출근거(소요인원수 산출)'!L10</f>
        <v>223644</v>
      </c>
      <c r="J35" s="497">
        <f t="shared" si="8"/>
        <v>1100232</v>
      </c>
      <c r="K35" s="687"/>
      <c r="L35" s="497"/>
      <c r="M35" s="688"/>
    </row>
    <row r="36" spans="1:13" s="8" customFormat="1" ht="24" customHeight="1">
      <c r="A36" s="661" t="s">
        <v>62</v>
      </c>
      <c r="B36" s="662"/>
      <c r="C36" s="663">
        <v>0</v>
      </c>
      <c r="D36" s="664" t="s">
        <v>25</v>
      </c>
      <c r="E36" s="497">
        <f t="shared" si="7"/>
        <v>204392</v>
      </c>
      <c r="F36" s="497">
        <f t="shared" si="7"/>
        <v>0</v>
      </c>
      <c r="G36" s="687"/>
      <c r="H36" s="497"/>
      <c r="I36" s="497">
        <f>'산출근거(소요인원수 산출)'!N10</f>
        <v>204392</v>
      </c>
      <c r="J36" s="497">
        <f t="shared" si="8"/>
        <v>0</v>
      </c>
      <c r="K36" s="687"/>
      <c r="L36" s="497"/>
      <c r="M36" s="688"/>
    </row>
    <row r="37" spans="1:13" s="8" customFormat="1" ht="24" customHeight="1">
      <c r="A37" s="669" t="s">
        <v>26</v>
      </c>
      <c r="B37" s="666"/>
      <c r="C37" s="670"/>
      <c r="D37" s="664"/>
      <c r="E37" s="671"/>
      <c r="F37" s="497">
        <f>SUM(F31:F36)</f>
        <v>4473160</v>
      </c>
      <c r="G37" s="497"/>
      <c r="H37" s="497"/>
      <c r="I37" s="497"/>
      <c r="J37" s="497">
        <f>SUM(J31:J36)</f>
        <v>4473160</v>
      </c>
      <c r="K37" s="497"/>
      <c r="L37" s="497"/>
      <c r="M37" s="668"/>
    </row>
    <row r="38" spans="1:13" s="8" customFormat="1" ht="24" customHeight="1">
      <c r="A38" s="680"/>
      <c r="B38" s="694"/>
      <c r="C38" s="695"/>
      <c r="D38" s="696"/>
      <c r="E38" s="697"/>
      <c r="F38" s="685"/>
      <c r="G38" s="697"/>
      <c r="H38" s="685"/>
      <c r="I38" s="697"/>
      <c r="J38" s="685"/>
      <c r="K38" s="697"/>
      <c r="L38" s="685"/>
      <c r="M38" s="698"/>
    </row>
    <row r="39" spans="1:13" ht="24" customHeight="1">
      <c r="A39" s="821" t="s">
        <v>162</v>
      </c>
      <c r="B39" s="822"/>
      <c r="C39" s="822"/>
      <c r="D39" s="822"/>
      <c r="E39" s="822"/>
      <c r="F39" s="822"/>
      <c r="G39" s="822"/>
      <c r="H39" s="822"/>
      <c r="I39" s="822"/>
      <c r="J39" s="822"/>
      <c r="K39" s="822"/>
      <c r="L39" s="823"/>
      <c r="M39" s="679" t="s">
        <v>96</v>
      </c>
    </row>
    <row r="40" spans="1:13" ht="24" customHeight="1">
      <c r="A40" s="661" t="s">
        <v>57</v>
      </c>
      <c r="B40" s="662"/>
      <c r="C40" s="663">
        <f>'산출근거(소요인원수 산출)'!E33</f>
        <v>0.80210362501943377</v>
      </c>
      <c r="D40" s="664" t="s">
        <v>25</v>
      </c>
      <c r="E40" s="497">
        <f t="shared" ref="E40:F45" si="9">G40+I40+K40</f>
        <v>452718</v>
      </c>
      <c r="F40" s="497">
        <f t="shared" si="9"/>
        <v>363126</v>
      </c>
      <c r="G40" s="687"/>
      <c r="H40" s="497"/>
      <c r="I40" s="497">
        <f>'산출근거(소요인원수 산출)'!D10</f>
        <v>452718</v>
      </c>
      <c r="J40" s="497">
        <f t="shared" ref="J40:J45" si="10">INT($C40*I40)</f>
        <v>363126</v>
      </c>
      <c r="K40" s="687"/>
      <c r="L40" s="497"/>
      <c r="M40" s="688"/>
    </row>
    <row r="41" spans="1:13" ht="24" customHeight="1">
      <c r="A41" s="661" t="s">
        <v>58</v>
      </c>
      <c r="B41" s="662"/>
      <c r="C41" s="663">
        <f>'산출근거(소요인원수 산출)'!G33</f>
        <v>2.4063108750583013</v>
      </c>
      <c r="D41" s="664" t="s">
        <v>25</v>
      </c>
      <c r="E41" s="497">
        <f t="shared" si="9"/>
        <v>358273</v>
      </c>
      <c r="F41" s="497">
        <f t="shared" si="9"/>
        <v>862116</v>
      </c>
      <c r="G41" s="687"/>
      <c r="H41" s="497"/>
      <c r="I41" s="497">
        <f>'산출근거(소요인원수 산출)'!F10</f>
        <v>358273</v>
      </c>
      <c r="J41" s="497">
        <f t="shared" si="10"/>
        <v>862116</v>
      </c>
      <c r="K41" s="687"/>
      <c r="L41" s="497"/>
      <c r="M41" s="688"/>
    </row>
    <row r="42" spans="1:13" ht="24" customHeight="1">
      <c r="A42" s="661" t="s">
        <v>47</v>
      </c>
      <c r="B42" s="662"/>
      <c r="C42" s="663">
        <f>'산출근거(소요인원수 산출)'!I33</f>
        <v>3.5827295250868043</v>
      </c>
      <c r="D42" s="664" t="s">
        <v>25</v>
      </c>
      <c r="E42" s="497">
        <f t="shared" si="9"/>
        <v>300980</v>
      </c>
      <c r="F42" s="497">
        <f t="shared" si="9"/>
        <v>1078329</v>
      </c>
      <c r="G42" s="687"/>
      <c r="H42" s="497"/>
      <c r="I42" s="497">
        <f>'산출근거(소요인원수 산출)'!H10</f>
        <v>300980</v>
      </c>
      <c r="J42" s="497">
        <f t="shared" si="10"/>
        <v>1078329</v>
      </c>
      <c r="K42" s="687"/>
      <c r="L42" s="497"/>
      <c r="M42" s="688"/>
    </row>
    <row r="43" spans="1:13" ht="24" customHeight="1">
      <c r="A43" s="661" t="s">
        <v>48</v>
      </c>
      <c r="B43" s="662"/>
      <c r="C43" s="663">
        <f>'산출근거(소요인원수 산출)'!K33</f>
        <v>3.5827295250868043</v>
      </c>
      <c r="D43" s="664" t="s">
        <v>25</v>
      </c>
      <c r="E43" s="497">
        <f t="shared" si="9"/>
        <v>284046</v>
      </c>
      <c r="F43" s="497">
        <f t="shared" si="9"/>
        <v>1017659</v>
      </c>
      <c r="G43" s="687"/>
      <c r="H43" s="497"/>
      <c r="I43" s="497">
        <f>'산출근거(소요인원수 산출)'!J10</f>
        <v>284046</v>
      </c>
      <c r="J43" s="497">
        <f t="shared" si="10"/>
        <v>1017659</v>
      </c>
      <c r="K43" s="687"/>
      <c r="L43" s="497"/>
      <c r="M43" s="688"/>
    </row>
    <row r="44" spans="1:13" ht="24" customHeight="1">
      <c r="A44" s="661" t="s">
        <v>49</v>
      </c>
      <c r="B44" s="662"/>
      <c r="C44" s="663">
        <f>'산출근거(소요인원수 산출)'!M33</f>
        <v>4.5987274501114204</v>
      </c>
      <c r="D44" s="664" t="s">
        <v>25</v>
      </c>
      <c r="E44" s="497">
        <f t="shared" si="9"/>
        <v>223644</v>
      </c>
      <c r="F44" s="497">
        <f t="shared" si="9"/>
        <v>1028477</v>
      </c>
      <c r="G44" s="687"/>
      <c r="H44" s="497"/>
      <c r="I44" s="497">
        <f>'산출근거(소요인원수 산출)'!L10</f>
        <v>223644</v>
      </c>
      <c r="J44" s="497">
        <f t="shared" si="10"/>
        <v>1028477</v>
      </c>
      <c r="K44" s="687"/>
      <c r="L44" s="497"/>
      <c r="M44" s="688"/>
    </row>
    <row r="45" spans="1:13" ht="24" customHeight="1">
      <c r="A45" s="661" t="s">
        <v>62</v>
      </c>
      <c r="B45" s="662"/>
      <c r="C45" s="663">
        <f>'산출근거(소요인원수 산출)'!O32</f>
        <v>0</v>
      </c>
      <c r="D45" s="664" t="s">
        <v>25</v>
      </c>
      <c r="E45" s="497">
        <f t="shared" si="9"/>
        <v>204392</v>
      </c>
      <c r="F45" s="497">
        <f t="shared" si="9"/>
        <v>0</v>
      </c>
      <c r="G45" s="687"/>
      <c r="H45" s="497"/>
      <c r="I45" s="497">
        <f>'산출근거(소요인원수 산출)'!N10</f>
        <v>204392</v>
      </c>
      <c r="J45" s="497">
        <f t="shared" si="10"/>
        <v>0</v>
      </c>
      <c r="K45" s="687"/>
      <c r="L45" s="497"/>
      <c r="M45" s="688"/>
    </row>
    <row r="46" spans="1:13" ht="24" customHeight="1">
      <c r="A46" s="669" t="s">
        <v>26</v>
      </c>
      <c r="B46" s="666"/>
      <c r="C46" s="670"/>
      <c r="D46" s="664"/>
      <c r="E46" s="671"/>
      <c r="F46" s="497">
        <f>SUM(F40:F45)</f>
        <v>4349707</v>
      </c>
      <c r="G46" s="497"/>
      <c r="H46" s="497"/>
      <c r="I46" s="497"/>
      <c r="J46" s="497">
        <f>SUM(J40:J45)</f>
        <v>4349707</v>
      </c>
      <c r="K46" s="497"/>
      <c r="L46" s="497"/>
      <c r="M46" s="688"/>
    </row>
    <row r="47" spans="1:13" ht="24" customHeight="1">
      <c r="A47" s="672"/>
      <c r="B47" s="689"/>
      <c r="C47" s="690"/>
      <c r="D47" s="691"/>
      <c r="E47" s="692"/>
      <c r="F47" s="677"/>
      <c r="G47" s="692"/>
      <c r="H47" s="677"/>
      <c r="I47" s="692"/>
      <c r="J47" s="677"/>
      <c r="K47" s="692"/>
      <c r="L47" s="677"/>
      <c r="M47" s="693"/>
    </row>
    <row r="48" spans="1:13" ht="24" customHeight="1">
      <c r="A48" s="821" t="s">
        <v>163</v>
      </c>
      <c r="B48" s="822"/>
      <c r="C48" s="822"/>
      <c r="D48" s="822"/>
      <c r="E48" s="822"/>
      <c r="F48" s="822"/>
      <c r="G48" s="822"/>
      <c r="H48" s="822"/>
      <c r="I48" s="822"/>
      <c r="J48" s="822"/>
      <c r="K48" s="822"/>
      <c r="L48" s="823"/>
      <c r="M48" s="679" t="s">
        <v>97</v>
      </c>
    </row>
    <row r="49" spans="1:13" ht="24" customHeight="1">
      <c r="A49" s="661" t="s">
        <v>57</v>
      </c>
      <c r="B49" s="662"/>
      <c r="C49" s="663">
        <f>'산출근거(소요인원수 산출)'!E35</f>
        <v>0.85557720002072946</v>
      </c>
      <c r="D49" s="664" t="s">
        <v>25</v>
      </c>
      <c r="E49" s="497">
        <f t="shared" ref="E49:F54" si="11">G49+I49+K49</f>
        <v>452718</v>
      </c>
      <c r="F49" s="497">
        <f t="shared" si="11"/>
        <v>387335</v>
      </c>
      <c r="G49" s="687"/>
      <c r="H49" s="497"/>
      <c r="I49" s="497">
        <f>'산출근거(소요인원수 산출)'!D10</f>
        <v>452718</v>
      </c>
      <c r="J49" s="497">
        <f t="shared" ref="J49:J54" si="12">INT($C49*I49)</f>
        <v>387335</v>
      </c>
      <c r="K49" s="687"/>
      <c r="L49" s="497"/>
      <c r="M49" s="688"/>
    </row>
    <row r="50" spans="1:13" ht="24" customHeight="1">
      <c r="A50" s="661" t="s">
        <v>58</v>
      </c>
      <c r="B50" s="662"/>
      <c r="C50" s="663">
        <f>'산출근거(소요인원수 산출)'!G35</f>
        <v>2.620205175063484</v>
      </c>
      <c r="D50" s="664" t="s">
        <v>25</v>
      </c>
      <c r="E50" s="497">
        <f t="shared" si="11"/>
        <v>358273</v>
      </c>
      <c r="F50" s="497">
        <f t="shared" si="11"/>
        <v>938748</v>
      </c>
      <c r="G50" s="687"/>
      <c r="H50" s="497"/>
      <c r="I50" s="497">
        <f>'산출근거(소요인원수 산출)'!F10</f>
        <v>358273</v>
      </c>
      <c r="J50" s="497">
        <f t="shared" si="12"/>
        <v>938748</v>
      </c>
      <c r="K50" s="687"/>
      <c r="L50" s="497"/>
      <c r="M50" s="688"/>
    </row>
    <row r="51" spans="1:13" ht="24" customHeight="1">
      <c r="A51" s="661" t="s">
        <v>47</v>
      </c>
      <c r="B51" s="662"/>
      <c r="C51" s="663">
        <f>'산출근거(소요인원수 산출)'!I35</f>
        <v>3.9570445500958731</v>
      </c>
      <c r="D51" s="664" t="s">
        <v>25</v>
      </c>
      <c r="E51" s="497">
        <f t="shared" si="11"/>
        <v>300980</v>
      </c>
      <c r="F51" s="497">
        <f t="shared" si="11"/>
        <v>1190991</v>
      </c>
      <c r="G51" s="687"/>
      <c r="H51" s="497"/>
      <c r="I51" s="497">
        <f>'산출근거(소요인원수 산출)'!H10</f>
        <v>300980</v>
      </c>
      <c r="J51" s="497">
        <f t="shared" si="12"/>
        <v>1190991</v>
      </c>
      <c r="K51" s="687"/>
      <c r="L51" s="497"/>
      <c r="M51" s="688"/>
    </row>
    <row r="52" spans="1:13" ht="24" customHeight="1">
      <c r="A52" s="661" t="s">
        <v>48</v>
      </c>
      <c r="B52" s="662"/>
      <c r="C52" s="663">
        <f>'산출근거(소요인원수 산출)'!K35</f>
        <v>4.5987274501114204</v>
      </c>
      <c r="D52" s="664" t="s">
        <v>25</v>
      </c>
      <c r="E52" s="497">
        <f t="shared" si="11"/>
        <v>284046</v>
      </c>
      <c r="F52" s="497">
        <f t="shared" si="11"/>
        <v>1306250</v>
      </c>
      <c r="G52" s="687"/>
      <c r="H52" s="497"/>
      <c r="I52" s="497">
        <f>'산출근거(소요인원수 산출)'!J10</f>
        <v>284046</v>
      </c>
      <c r="J52" s="497">
        <f t="shared" si="12"/>
        <v>1306250</v>
      </c>
      <c r="K52" s="687"/>
      <c r="L52" s="497"/>
      <c r="M52" s="688"/>
    </row>
    <row r="53" spans="1:13" ht="24" customHeight="1">
      <c r="A53" s="661" t="s">
        <v>49</v>
      </c>
      <c r="B53" s="662"/>
      <c r="C53" s="663">
        <f>'산출근거(소요인원수 산출)'!M35</f>
        <v>5.6147253751360369</v>
      </c>
      <c r="D53" s="664" t="s">
        <v>25</v>
      </c>
      <c r="E53" s="497">
        <f t="shared" si="11"/>
        <v>223644</v>
      </c>
      <c r="F53" s="497">
        <f t="shared" si="11"/>
        <v>1255699</v>
      </c>
      <c r="G53" s="687"/>
      <c r="H53" s="497"/>
      <c r="I53" s="497">
        <f>'산출근거(소요인원수 산출)'!L10</f>
        <v>223644</v>
      </c>
      <c r="J53" s="497">
        <f t="shared" si="12"/>
        <v>1255699</v>
      </c>
      <c r="K53" s="687"/>
      <c r="L53" s="497"/>
      <c r="M53" s="688"/>
    </row>
    <row r="54" spans="1:13" ht="24" customHeight="1">
      <c r="A54" s="661" t="s">
        <v>62</v>
      </c>
      <c r="B54" s="662"/>
      <c r="C54" s="663">
        <f>'산출근거(소요인원수 산출)'!O35</f>
        <v>0</v>
      </c>
      <c r="D54" s="664" t="s">
        <v>25</v>
      </c>
      <c r="E54" s="497">
        <f t="shared" si="11"/>
        <v>204392</v>
      </c>
      <c r="F54" s="497">
        <f t="shared" si="11"/>
        <v>0</v>
      </c>
      <c r="G54" s="687"/>
      <c r="H54" s="497"/>
      <c r="I54" s="497">
        <f>'산출근거(소요인원수 산출)'!N10</f>
        <v>204392</v>
      </c>
      <c r="J54" s="497">
        <f t="shared" si="12"/>
        <v>0</v>
      </c>
      <c r="K54" s="687"/>
      <c r="L54" s="497"/>
      <c r="M54" s="688"/>
    </row>
    <row r="55" spans="1:13" ht="24" customHeight="1">
      <c r="A55" s="669" t="s">
        <v>26</v>
      </c>
      <c r="B55" s="666"/>
      <c r="C55" s="670"/>
      <c r="D55" s="664"/>
      <c r="E55" s="671"/>
      <c r="F55" s="497">
        <f>SUM(F49:F54)</f>
        <v>5079023</v>
      </c>
      <c r="G55" s="497"/>
      <c r="H55" s="497"/>
      <c r="I55" s="497"/>
      <c r="J55" s="497">
        <f>SUM(J49:J54)</f>
        <v>5079023</v>
      </c>
      <c r="K55" s="497"/>
      <c r="L55" s="497"/>
      <c r="M55" s="688"/>
    </row>
    <row r="56" spans="1:13" ht="24" customHeight="1">
      <c r="A56" s="680"/>
      <c r="B56" s="694"/>
      <c r="C56" s="695"/>
      <c r="D56" s="696"/>
      <c r="E56" s="697"/>
      <c r="F56" s="685"/>
      <c r="G56" s="697"/>
      <c r="H56" s="699"/>
      <c r="I56" s="697"/>
      <c r="J56" s="699"/>
      <c r="K56" s="697"/>
      <c r="L56" s="699"/>
      <c r="M56" s="698"/>
    </row>
    <row r="57" spans="1:13" ht="24" customHeight="1">
      <c r="A57" s="815" t="s">
        <v>164</v>
      </c>
      <c r="B57" s="816"/>
      <c r="C57" s="816"/>
      <c r="D57" s="816"/>
      <c r="E57" s="816"/>
      <c r="F57" s="816"/>
      <c r="G57" s="816"/>
      <c r="H57" s="816"/>
      <c r="I57" s="816"/>
      <c r="J57" s="816"/>
      <c r="K57" s="816"/>
      <c r="L57" s="817"/>
      <c r="M57" s="679" t="s">
        <v>98</v>
      </c>
    </row>
    <row r="58" spans="1:13" ht="24" customHeight="1">
      <c r="A58" s="661" t="s">
        <v>57</v>
      </c>
      <c r="B58" s="662"/>
      <c r="C58" s="663">
        <f>'산출근거(소요인원수 산출)'!E35</f>
        <v>0.85557720002072946</v>
      </c>
      <c r="D58" s="664" t="s">
        <v>25</v>
      </c>
      <c r="E58" s="497">
        <f t="shared" ref="E58:F63" si="13">G58+I58+K58</f>
        <v>452718</v>
      </c>
      <c r="F58" s="497">
        <f t="shared" si="13"/>
        <v>387335</v>
      </c>
      <c r="G58" s="687"/>
      <c r="H58" s="497"/>
      <c r="I58" s="497">
        <f>'산출근거(소요인원수 산출)'!D10</f>
        <v>452718</v>
      </c>
      <c r="J58" s="497">
        <f t="shared" ref="J58:J63" si="14">INT($C58*I58)</f>
        <v>387335</v>
      </c>
      <c r="K58" s="687"/>
      <c r="L58" s="497"/>
      <c r="M58" s="688"/>
    </row>
    <row r="59" spans="1:13" ht="24" customHeight="1">
      <c r="A59" s="661" t="s">
        <v>58</v>
      </c>
      <c r="B59" s="662"/>
      <c r="C59" s="663">
        <f>'산출근거(소요인원수 산출)'!G35</f>
        <v>2.620205175063484</v>
      </c>
      <c r="D59" s="664" t="s">
        <v>25</v>
      </c>
      <c r="E59" s="497">
        <f t="shared" si="13"/>
        <v>358273</v>
      </c>
      <c r="F59" s="497">
        <f t="shared" si="13"/>
        <v>938748</v>
      </c>
      <c r="G59" s="687"/>
      <c r="H59" s="497"/>
      <c r="I59" s="497">
        <f>'산출근거(소요인원수 산출)'!F10</f>
        <v>358273</v>
      </c>
      <c r="J59" s="497">
        <f t="shared" si="14"/>
        <v>938748</v>
      </c>
      <c r="K59" s="687"/>
      <c r="L59" s="497"/>
      <c r="M59" s="688"/>
    </row>
    <row r="60" spans="1:13" ht="24" customHeight="1">
      <c r="A60" s="661" t="s">
        <v>47</v>
      </c>
      <c r="B60" s="662"/>
      <c r="C60" s="663">
        <f>'산출근거(소요인원수 산출)'!I35</f>
        <v>3.9570445500958731</v>
      </c>
      <c r="D60" s="664" t="s">
        <v>25</v>
      </c>
      <c r="E60" s="497">
        <f t="shared" si="13"/>
        <v>300980</v>
      </c>
      <c r="F60" s="497">
        <f t="shared" si="13"/>
        <v>1190991</v>
      </c>
      <c r="G60" s="687"/>
      <c r="H60" s="497"/>
      <c r="I60" s="497">
        <f>'산출근거(소요인원수 산출)'!H10</f>
        <v>300980</v>
      </c>
      <c r="J60" s="497">
        <f t="shared" si="14"/>
        <v>1190991</v>
      </c>
      <c r="K60" s="687"/>
      <c r="L60" s="497"/>
      <c r="M60" s="688"/>
    </row>
    <row r="61" spans="1:13" ht="24" customHeight="1">
      <c r="A61" s="661" t="s">
        <v>48</v>
      </c>
      <c r="B61" s="662"/>
      <c r="C61" s="663">
        <f>'산출근거(소요인원수 산출)'!K35</f>
        <v>4.5987274501114204</v>
      </c>
      <c r="D61" s="664" t="s">
        <v>25</v>
      </c>
      <c r="E61" s="497">
        <f t="shared" si="13"/>
        <v>284046</v>
      </c>
      <c r="F61" s="497">
        <f t="shared" si="13"/>
        <v>1306250</v>
      </c>
      <c r="G61" s="687"/>
      <c r="H61" s="497"/>
      <c r="I61" s="497">
        <f>'산출근거(소요인원수 산출)'!J10</f>
        <v>284046</v>
      </c>
      <c r="J61" s="497">
        <f t="shared" si="14"/>
        <v>1306250</v>
      </c>
      <c r="K61" s="687"/>
      <c r="L61" s="497"/>
      <c r="M61" s="688"/>
    </row>
    <row r="62" spans="1:13" ht="24" customHeight="1">
      <c r="A62" s="661" t="s">
        <v>49</v>
      </c>
      <c r="B62" s="662"/>
      <c r="C62" s="663">
        <f>'산출근거(소요인원수 산출)'!M35</f>
        <v>5.6147253751360369</v>
      </c>
      <c r="D62" s="664" t="s">
        <v>25</v>
      </c>
      <c r="E62" s="497">
        <f t="shared" si="13"/>
        <v>223644</v>
      </c>
      <c r="F62" s="497">
        <f t="shared" si="13"/>
        <v>1255699</v>
      </c>
      <c r="G62" s="687"/>
      <c r="H62" s="497"/>
      <c r="I62" s="497">
        <f>'산출근거(소요인원수 산출)'!L10</f>
        <v>223644</v>
      </c>
      <c r="J62" s="497">
        <f t="shared" si="14"/>
        <v>1255699</v>
      </c>
      <c r="K62" s="687"/>
      <c r="L62" s="497"/>
      <c r="M62" s="688"/>
    </row>
    <row r="63" spans="1:13" ht="24" customHeight="1">
      <c r="A63" s="661" t="s">
        <v>62</v>
      </c>
      <c r="B63" s="662"/>
      <c r="C63" s="663">
        <f>'산출근거(소요인원수 산출)'!O36</f>
        <v>0</v>
      </c>
      <c r="D63" s="664" t="s">
        <v>25</v>
      </c>
      <c r="E63" s="497">
        <f t="shared" si="13"/>
        <v>204392</v>
      </c>
      <c r="F63" s="497">
        <f t="shared" si="13"/>
        <v>0</v>
      </c>
      <c r="G63" s="687"/>
      <c r="H63" s="497"/>
      <c r="I63" s="497">
        <f>'산출근거(소요인원수 산출)'!N10</f>
        <v>204392</v>
      </c>
      <c r="J63" s="497">
        <f t="shared" si="14"/>
        <v>0</v>
      </c>
      <c r="K63" s="687"/>
      <c r="L63" s="497"/>
      <c r="M63" s="688"/>
    </row>
    <row r="64" spans="1:13" ht="24" customHeight="1">
      <c r="A64" s="669" t="s">
        <v>26</v>
      </c>
      <c r="B64" s="666"/>
      <c r="C64" s="670"/>
      <c r="D64" s="664"/>
      <c r="E64" s="671"/>
      <c r="F64" s="497">
        <f>SUM(F58:F63)</f>
        <v>5079023</v>
      </c>
      <c r="G64" s="497"/>
      <c r="H64" s="497"/>
      <c r="I64" s="497"/>
      <c r="J64" s="497">
        <f>SUM(J58:J63)</f>
        <v>5079023</v>
      </c>
      <c r="K64" s="497"/>
      <c r="L64" s="497"/>
      <c r="M64" s="688"/>
    </row>
    <row r="65" spans="1:13" ht="24" customHeight="1">
      <c r="A65" s="672"/>
      <c r="B65" s="689"/>
      <c r="C65" s="690"/>
      <c r="D65" s="691"/>
      <c r="E65" s="692"/>
      <c r="F65" s="677"/>
      <c r="G65" s="692"/>
      <c r="H65" s="677"/>
      <c r="I65" s="692"/>
      <c r="J65" s="677"/>
      <c r="K65" s="692"/>
      <c r="L65" s="677"/>
      <c r="M65" s="693"/>
    </row>
    <row r="66" spans="1:13" ht="24" customHeight="1">
      <c r="A66" s="821" t="s">
        <v>165</v>
      </c>
      <c r="B66" s="822"/>
      <c r="C66" s="822"/>
      <c r="D66" s="822"/>
      <c r="E66" s="822"/>
      <c r="F66" s="822"/>
      <c r="G66" s="822"/>
      <c r="H66" s="822"/>
      <c r="I66" s="822"/>
      <c r="J66" s="822"/>
      <c r="K66" s="822"/>
      <c r="L66" s="823"/>
      <c r="M66" s="700" t="s">
        <v>99</v>
      </c>
    </row>
    <row r="67" spans="1:13" ht="24" customHeight="1">
      <c r="A67" s="701" t="s">
        <v>57</v>
      </c>
      <c r="B67" s="702"/>
      <c r="C67" s="703">
        <f>'산출근거(소요인원수 산출)'!E36</f>
        <v>0.96252435002332049</v>
      </c>
      <c r="D67" s="704" t="s">
        <v>25</v>
      </c>
      <c r="E67" s="705">
        <f t="shared" ref="E67:F72" si="15">G67+I67+K67</f>
        <v>452718</v>
      </c>
      <c r="F67" s="705">
        <f t="shared" si="15"/>
        <v>435752</v>
      </c>
      <c r="G67" s="706"/>
      <c r="H67" s="705"/>
      <c r="I67" s="705">
        <f>'산출근거(소요인원수 산출)'!D10</f>
        <v>452718</v>
      </c>
      <c r="J67" s="705">
        <f t="shared" ref="J67:J72" si="16">INT($C67*I67)</f>
        <v>435752</v>
      </c>
      <c r="K67" s="706"/>
      <c r="L67" s="705"/>
      <c r="M67" s="707"/>
    </row>
    <row r="68" spans="1:13" ht="24" customHeight="1">
      <c r="A68" s="701" t="s">
        <v>58</v>
      </c>
      <c r="B68" s="702"/>
      <c r="C68" s="703">
        <f>'산출근거(소요인원수 산출)'!G36</f>
        <v>2.8875730500699617</v>
      </c>
      <c r="D68" s="704" t="s">
        <v>25</v>
      </c>
      <c r="E68" s="705">
        <f t="shared" si="15"/>
        <v>358273</v>
      </c>
      <c r="F68" s="705">
        <f t="shared" si="15"/>
        <v>1034539</v>
      </c>
      <c r="G68" s="706"/>
      <c r="H68" s="705"/>
      <c r="I68" s="705">
        <f>'산출근거(소요인원수 산출)'!F10</f>
        <v>358273</v>
      </c>
      <c r="J68" s="705">
        <f t="shared" si="16"/>
        <v>1034539</v>
      </c>
      <c r="K68" s="706"/>
      <c r="L68" s="705"/>
      <c r="M68" s="707"/>
    </row>
    <row r="69" spans="1:13" ht="24" customHeight="1">
      <c r="A69" s="701" t="s">
        <v>47</v>
      </c>
      <c r="B69" s="702"/>
      <c r="C69" s="703">
        <f>'산출근거(소요인원수 산출)'!I36</f>
        <v>4.4917803001088297</v>
      </c>
      <c r="D69" s="704" t="s">
        <v>25</v>
      </c>
      <c r="E69" s="705">
        <f t="shared" si="15"/>
        <v>300980</v>
      </c>
      <c r="F69" s="705">
        <f t="shared" si="15"/>
        <v>1351936</v>
      </c>
      <c r="G69" s="706"/>
      <c r="H69" s="705"/>
      <c r="I69" s="705">
        <f>'산출근거(소요인원수 산출)'!H10</f>
        <v>300980</v>
      </c>
      <c r="J69" s="705">
        <f t="shared" si="16"/>
        <v>1351936</v>
      </c>
      <c r="K69" s="706"/>
      <c r="L69" s="705"/>
      <c r="M69" s="707"/>
    </row>
    <row r="70" spans="1:13" ht="24" customHeight="1">
      <c r="A70" s="701" t="s">
        <v>48</v>
      </c>
      <c r="B70" s="702"/>
      <c r="C70" s="703">
        <f>'산출근거(소요인원수 산출)'!K36</f>
        <v>4.4917803001088297</v>
      </c>
      <c r="D70" s="704" t="s">
        <v>25</v>
      </c>
      <c r="E70" s="705">
        <f t="shared" si="15"/>
        <v>284046</v>
      </c>
      <c r="F70" s="705">
        <f t="shared" si="15"/>
        <v>1275872</v>
      </c>
      <c r="G70" s="706"/>
      <c r="H70" s="705"/>
      <c r="I70" s="705">
        <f>'산출근거(소요인원수 산출)'!J10</f>
        <v>284046</v>
      </c>
      <c r="J70" s="705">
        <f t="shared" si="16"/>
        <v>1275872</v>
      </c>
      <c r="K70" s="706"/>
      <c r="L70" s="705"/>
      <c r="M70" s="707"/>
    </row>
    <row r="71" spans="1:13" ht="24" customHeight="1">
      <c r="A71" s="701" t="s">
        <v>49</v>
      </c>
      <c r="B71" s="702"/>
      <c r="C71" s="703">
        <f>'산출근거(소요인원수 산출)'!M36</f>
        <v>5.6147253751360369</v>
      </c>
      <c r="D71" s="704" t="s">
        <v>25</v>
      </c>
      <c r="E71" s="705">
        <f t="shared" si="15"/>
        <v>223644</v>
      </c>
      <c r="F71" s="705">
        <f t="shared" si="15"/>
        <v>1255699</v>
      </c>
      <c r="G71" s="706"/>
      <c r="H71" s="705"/>
      <c r="I71" s="705">
        <f>'산출근거(소요인원수 산출)'!L10</f>
        <v>223644</v>
      </c>
      <c r="J71" s="705">
        <f t="shared" si="16"/>
        <v>1255699</v>
      </c>
      <c r="K71" s="706"/>
      <c r="L71" s="705"/>
      <c r="M71" s="707"/>
    </row>
    <row r="72" spans="1:13" ht="24" customHeight="1">
      <c r="A72" s="701" t="s">
        <v>62</v>
      </c>
      <c r="B72" s="702"/>
      <c r="C72" s="703">
        <f>'산출근거(소요인원수 산출)'!O38</f>
        <v>0</v>
      </c>
      <c r="D72" s="704" t="s">
        <v>25</v>
      </c>
      <c r="E72" s="705">
        <f t="shared" si="15"/>
        <v>204392</v>
      </c>
      <c r="F72" s="705">
        <f t="shared" si="15"/>
        <v>0</v>
      </c>
      <c r="G72" s="706"/>
      <c r="H72" s="705"/>
      <c r="I72" s="705">
        <f>'산출근거(소요인원수 산출)'!N10</f>
        <v>204392</v>
      </c>
      <c r="J72" s="705">
        <f t="shared" si="16"/>
        <v>0</v>
      </c>
      <c r="K72" s="706"/>
      <c r="L72" s="705"/>
      <c r="M72" s="707"/>
    </row>
    <row r="73" spans="1:13" ht="24" customHeight="1">
      <c r="A73" s="708" t="s">
        <v>26</v>
      </c>
      <c r="B73" s="709"/>
      <c r="C73" s="710"/>
      <c r="D73" s="704"/>
      <c r="E73" s="711"/>
      <c r="F73" s="705">
        <f>SUM(F67:F72)</f>
        <v>5353798</v>
      </c>
      <c r="G73" s="705"/>
      <c r="H73" s="705"/>
      <c r="I73" s="705"/>
      <c r="J73" s="705">
        <f>SUM(J67:J72)</f>
        <v>5353798</v>
      </c>
      <c r="K73" s="705"/>
      <c r="L73" s="705"/>
      <c r="M73" s="707"/>
    </row>
    <row r="74" spans="1:13" ht="24" customHeight="1">
      <c r="A74" s="680"/>
      <c r="B74" s="694"/>
      <c r="C74" s="695"/>
      <c r="D74" s="696"/>
      <c r="E74" s="697"/>
      <c r="F74" s="685"/>
      <c r="G74" s="697"/>
      <c r="H74" s="699"/>
      <c r="I74" s="697"/>
      <c r="J74" s="699"/>
      <c r="K74" s="697"/>
      <c r="L74" s="699"/>
      <c r="M74" s="698"/>
    </row>
    <row r="75" spans="1:13" ht="24" customHeight="1">
      <c r="A75" s="821" t="s">
        <v>166</v>
      </c>
      <c r="B75" s="822"/>
      <c r="C75" s="822"/>
      <c r="D75" s="822"/>
      <c r="E75" s="822"/>
      <c r="F75" s="822"/>
      <c r="G75" s="822"/>
      <c r="H75" s="822"/>
      <c r="I75" s="822"/>
      <c r="J75" s="822"/>
      <c r="K75" s="822"/>
      <c r="L75" s="823"/>
      <c r="M75" s="700" t="s">
        <v>113</v>
      </c>
    </row>
    <row r="76" spans="1:13" ht="24" customHeight="1">
      <c r="A76" s="701" t="s">
        <v>57</v>
      </c>
      <c r="B76" s="702"/>
      <c r="C76" s="703">
        <f>'산출근거(소요인원수 산출)'!E38</f>
        <v>1.4437865250349808</v>
      </c>
      <c r="D76" s="704" t="s">
        <v>25</v>
      </c>
      <c r="E76" s="705">
        <f t="shared" ref="E76:F81" si="17">G76+I76+K76</f>
        <v>452718</v>
      </c>
      <c r="F76" s="705">
        <f t="shared" si="17"/>
        <v>653628</v>
      </c>
      <c r="G76" s="706"/>
      <c r="H76" s="705"/>
      <c r="I76" s="705">
        <f>'산출근거(소요인원수 산출)'!D10</f>
        <v>452718</v>
      </c>
      <c r="J76" s="705">
        <f t="shared" ref="J76:J81" si="18">INT($C76*I76)</f>
        <v>653628</v>
      </c>
      <c r="K76" s="706"/>
      <c r="L76" s="705"/>
      <c r="M76" s="707"/>
    </row>
    <row r="77" spans="1:13" ht="24" customHeight="1">
      <c r="A77" s="701" t="s">
        <v>58</v>
      </c>
      <c r="B77" s="702"/>
      <c r="C77" s="703">
        <f>'산출근거(소요인원수 산출)'!G38</f>
        <v>3.7966238250919866</v>
      </c>
      <c r="D77" s="704" t="s">
        <v>25</v>
      </c>
      <c r="E77" s="705">
        <f t="shared" si="17"/>
        <v>358273</v>
      </c>
      <c r="F77" s="705">
        <f t="shared" si="17"/>
        <v>1360227</v>
      </c>
      <c r="G77" s="706"/>
      <c r="H77" s="705"/>
      <c r="I77" s="705">
        <f>'산출근거(소요인원수 산출)'!F10</f>
        <v>358273</v>
      </c>
      <c r="J77" s="705">
        <f t="shared" si="18"/>
        <v>1360227</v>
      </c>
      <c r="K77" s="706"/>
      <c r="L77" s="705"/>
      <c r="M77" s="707"/>
    </row>
    <row r="78" spans="1:13" ht="24" customHeight="1">
      <c r="A78" s="701" t="s">
        <v>47</v>
      </c>
      <c r="B78" s="702"/>
      <c r="C78" s="703">
        <f>'산출근거(소요인원수 산출)'!I38</f>
        <v>5.7751461001399234</v>
      </c>
      <c r="D78" s="704" t="s">
        <v>25</v>
      </c>
      <c r="E78" s="705">
        <f t="shared" si="17"/>
        <v>300980</v>
      </c>
      <c r="F78" s="705">
        <f t="shared" si="17"/>
        <v>1738203</v>
      </c>
      <c r="G78" s="706"/>
      <c r="H78" s="705"/>
      <c r="I78" s="705">
        <f>'산출근거(소요인원수 산출)'!H10</f>
        <v>300980</v>
      </c>
      <c r="J78" s="705">
        <f t="shared" si="18"/>
        <v>1738203</v>
      </c>
      <c r="K78" s="706"/>
      <c r="L78" s="705"/>
      <c r="M78" s="707"/>
    </row>
    <row r="79" spans="1:13" ht="24" customHeight="1">
      <c r="A79" s="701" t="s">
        <v>48</v>
      </c>
      <c r="B79" s="702"/>
      <c r="C79" s="703">
        <f>'산출근거(소요인원수 산출)'!K38</f>
        <v>6.8980911751671306</v>
      </c>
      <c r="D79" s="704" t="s">
        <v>25</v>
      </c>
      <c r="E79" s="705">
        <f t="shared" si="17"/>
        <v>284046</v>
      </c>
      <c r="F79" s="705">
        <f t="shared" si="17"/>
        <v>1959375</v>
      </c>
      <c r="G79" s="706"/>
      <c r="H79" s="705"/>
      <c r="I79" s="705">
        <f>'산출근거(소요인원수 산출)'!J10</f>
        <v>284046</v>
      </c>
      <c r="J79" s="705">
        <f t="shared" si="18"/>
        <v>1959375</v>
      </c>
      <c r="K79" s="706"/>
      <c r="L79" s="705"/>
      <c r="M79" s="707"/>
    </row>
    <row r="80" spans="1:13" ht="24" customHeight="1">
      <c r="A80" s="701" t="s">
        <v>49</v>
      </c>
      <c r="B80" s="702"/>
      <c r="C80" s="703">
        <f>'산출근거(소요인원수 산출)'!M38</f>
        <v>7.37935335017879</v>
      </c>
      <c r="D80" s="704" t="s">
        <v>25</v>
      </c>
      <c r="E80" s="705">
        <f t="shared" si="17"/>
        <v>223644</v>
      </c>
      <c r="F80" s="705">
        <f t="shared" si="17"/>
        <v>1650348</v>
      </c>
      <c r="G80" s="706"/>
      <c r="H80" s="705"/>
      <c r="I80" s="705">
        <f>'산출근거(소요인원수 산출)'!L10</f>
        <v>223644</v>
      </c>
      <c r="J80" s="705">
        <f t="shared" si="18"/>
        <v>1650348</v>
      </c>
      <c r="K80" s="706"/>
      <c r="L80" s="705"/>
      <c r="M80" s="707"/>
    </row>
    <row r="81" spans="1:13" ht="24" customHeight="1">
      <c r="A81" s="701" t="s">
        <v>62</v>
      </c>
      <c r="B81" s="702"/>
      <c r="C81" s="703">
        <f>'산출근거(소요인원수 산출)'!O40</f>
        <v>0</v>
      </c>
      <c r="D81" s="704" t="s">
        <v>25</v>
      </c>
      <c r="E81" s="705">
        <f t="shared" si="17"/>
        <v>204392</v>
      </c>
      <c r="F81" s="705">
        <f t="shared" si="17"/>
        <v>0</v>
      </c>
      <c r="G81" s="706"/>
      <c r="H81" s="705"/>
      <c r="I81" s="705">
        <f>'산출근거(소요인원수 산출)'!N10</f>
        <v>204392</v>
      </c>
      <c r="J81" s="705">
        <f t="shared" si="18"/>
        <v>0</v>
      </c>
      <c r="K81" s="706"/>
      <c r="L81" s="705"/>
      <c r="M81" s="707"/>
    </row>
    <row r="82" spans="1:13" ht="24" customHeight="1">
      <c r="A82" s="708" t="s">
        <v>26</v>
      </c>
      <c r="B82" s="709"/>
      <c r="C82" s="710"/>
      <c r="D82" s="704"/>
      <c r="E82" s="711"/>
      <c r="F82" s="705">
        <f>SUM(F76:F81)</f>
        <v>7361781</v>
      </c>
      <c r="G82" s="705"/>
      <c r="H82" s="705"/>
      <c r="I82" s="705"/>
      <c r="J82" s="705">
        <f>SUM(J76:J81)</f>
        <v>7361781</v>
      </c>
      <c r="K82" s="705"/>
      <c r="L82" s="705"/>
      <c r="M82" s="707"/>
    </row>
    <row r="83" spans="1:13" ht="24" customHeight="1">
      <c r="A83" s="672"/>
      <c r="B83" s="689"/>
      <c r="C83" s="690"/>
      <c r="D83" s="691"/>
      <c r="E83" s="692"/>
      <c r="F83" s="677"/>
      <c r="G83" s="692"/>
      <c r="H83" s="677"/>
      <c r="I83" s="692"/>
      <c r="J83" s="677"/>
      <c r="K83" s="692"/>
      <c r="L83" s="677"/>
      <c r="M83" s="693"/>
    </row>
    <row r="84" spans="1:13" ht="24" customHeight="1">
      <c r="A84" s="821" t="s">
        <v>167</v>
      </c>
      <c r="B84" s="822"/>
      <c r="C84" s="822"/>
      <c r="D84" s="822"/>
      <c r="E84" s="822"/>
      <c r="F84" s="822"/>
      <c r="G84" s="822"/>
      <c r="H84" s="822"/>
      <c r="I84" s="822"/>
      <c r="J84" s="822"/>
      <c r="K84" s="822"/>
      <c r="L84" s="823"/>
      <c r="M84" s="700" t="s">
        <v>114</v>
      </c>
    </row>
    <row r="85" spans="1:13" ht="24" customHeight="1">
      <c r="A85" s="701" t="s">
        <v>57</v>
      </c>
      <c r="B85" s="702"/>
      <c r="C85" s="703">
        <f>'산출근거(소요인원수 산출)'!E39</f>
        <v>1.4437865250349808</v>
      </c>
      <c r="D85" s="704" t="s">
        <v>25</v>
      </c>
      <c r="E85" s="705">
        <f t="shared" ref="E85:F90" si="19">G85+I85+K85</f>
        <v>452718</v>
      </c>
      <c r="F85" s="705">
        <f t="shared" si="19"/>
        <v>653628</v>
      </c>
      <c r="G85" s="706"/>
      <c r="H85" s="705"/>
      <c r="I85" s="705">
        <f>'산출근거(소요인원수 산출)'!D10</f>
        <v>452718</v>
      </c>
      <c r="J85" s="705">
        <f t="shared" ref="J85:J90" si="20">INT($C85*I85)</f>
        <v>653628</v>
      </c>
      <c r="K85" s="706"/>
      <c r="L85" s="705"/>
      <c r="M85" s="707"/>
    </row>
    <row r="86" spans="1:13" ht="24" customHeight="1">
      <c r="A86" s="701" t="s">
        <v>58</v>
      </c>
      <c r="B86" s="702"/>
      <c r="C86" s="703">
        <f>'산출근거(소요인원수 산출)'!G39</f>
        <v>3.5827295250868043</v>
      </c>
      <c r="D86" s="704" t="s">
        <v>25</v>
      </c>
      <c r="E86" s="705">
        <f t="shared" si="19"/>
        <v>358273</v>
      </c>
      <c r="F86" s="705">
        <f t="shared" si="19"/>
        <v>1283595</v>
      </c>
      <c r="G86" s="706"/>
      <c r="H86" s="705"/>
      <c r="I86" s="705">
        <f>'산출근거(소요인원수 산출)'!F10</f>
        <v>358273</v>
      </c>
      <c r="J86" s="705">
        <f t="shared" si="20"/>
        <v>1283595</v>
      </c>
      <c r="K86" s="706"/>
      <c r="L86" s="705"/>
      <c r="M86" s="707"/>
    </row>
    <row r="87" spans="1:13" ht="24" customHeight="1">
      <c r="A87" s="701" t="s">
        <v>47</v>
      </c>
      <c r="B87" s="702"/>
      <c r="C87" s="703">
        <f>'산출근거(소요인원수 산출)'!I39</f>
        <v>5.7751461001399234</v>
      </c>
      <c r="D87" s="704" t="s">
        <v>25</v>
      </c>
      <c r="E87" s="705">
        <f t="shared" si="19"/>
        <v>300980</v>
      </c>
      <c r="F87" s="705">
        <f t="shared" si="19"/>
        <v>1738203</v>
      </c>
      <c r="G87" s="706"/>
      <c r="H87" s="705"/>
      <c r="I87" s="705">
        <f>'산출근거(소요인원수 산출)'!H10</f>
        <v>300980</v>
      </c>
      <c r="J87" s="705">
        <f t="shared" si="20"/>
        <v>1738203</v>
      </c>
      <c r="K87" s="706"/>
      <c r="L87" s="705"/>
      <c r="M87" s="707"/>
    </row>
    <row r="88" spans="1:13" ht="24" customHeight="1">
      <c r="A88" s="701" t="s">
        <v>48</v>
      </c>
      <c r="B88" s="702"/>
      <c r="C88" s="703">
        <f>'산출근거(소요인원수 산출)'!K39</f>
        <v>6.6841968751619474</v>
      </c>
      <c r="D88" s="704" t="s">
        <v>25</v>
      </c>
      <c r="E88" s="705">
        <f t="shared" si="19"/>
        <v>284046</v>
      </c>
      <c r="F88" s="705">
        <f t="shared" si="19"/>
        <v>1898619</v>
      </c>
      <c r="G88" s="706"/>
      <c r="H88" s="705"/>
      <c r="I88" s="705">
        <f>'산출근거(소요인원수 산출)'!J10</f>
        <v>284046</v>
      </c>
      <c r="J88" s="705">
        <f t="shared" si="20"/>
        <v>1898619</v>
      </c>
      <c r="K88" s="706"/>
      <c r="L88" s="705"/>
      <c r="M88" s="707"/>
    </row>
    <row r="89" spans="1:13" ht="24" customHeight="1">
      <c r="A89" s="701" t="s">
        <v>49</v>
      </c>
      <c r="B89" s="702"/>
      <c r="C89" s="703">
        <f>'산출근거(소요인원수 산출)'!M39</f>
        <v>9.464822775229317</v>
      </c>
      <c r="D89" s="704" t="s">
        <v>25</v>
      </c>
      <c r="E89" s="705">
        <f t="shared" si="19"/>
        <v>223644</v>
      </c>
      <c r="F89" s="705">
        <f t="shared" si="19"/>
        <v>2116750</v>
      </c>
      <c r="G89" s="706"/>
      <c r="H89" s="705"/>
      <c r="I89" s="705">
        <f>'산출근거(소요인원수 산출)'!L10</f>
        <v>223644</v>
      </c>
      <c r="J89" s="705">
        <f t="shared" si="20"/>
        <v>2116750</v>
      </c>
      <c r="K89" s="706"/>
      <c r="L89" s="705"/>
      <c r="M89" s="707"/>
    </row>
    <row r="90" spans="1:13" ht="24" customHeight="1">
      <c r="A90" s="701" t="s">
        <v>62</v>
      </c>
      <c r="B90" s="702"/>
      <c r="C90" s="703">
        <f>'산출근거(소요인원수 산출)'!O41</f>
        <v>0</v>
      </c>
      <c r="D90" s="704" t="s">
        <v>25</v>
      </c>
      <c r="E90" s="705">
        <f t="shared" si="19"/>
        <v>204392</v>
      </c>
      <c r="F90" s="705">
        <f t="shared" si="19"/>
        <v>0</v>
      </c>
      <c r="G90" s="706"/>
      <c r="H90" s="705"/>
      <c r="I90" s="705">
        <f>'산출근거(소요인원수 산출)'!N10</f>
        <v>204392</v>
      </c>
      <c r="J90" s="705">
        <f t="shared" si="20"/>
        <v>0</v>
      </c>
      <c r="K90" s="706"/>
      <c r="L90" s="705"/>
      <c r="M90" s="707"/>
    </row>
    <row r="91" spans="1:13" ht="24" customHeight="1">
      <c r="A91" s="708" t="s">
        <v>26</v>
      </c>
      <c r="B91" s="709"/>
      <c r="C91" s="710"/>
      <c r="D91" s="704"/>
      <c r="E91" s="711"/>
      <c r="F91" s="705">
        <f>SUM(F85:F90)</f>
        <v>7690795</v>
      </c>
      <c r="G91" s="705"/>
      <c r="H91" s="705"/>
      <c r="I91" s="705"/>
      <c r="J91" s="705">
        <f>SUM(J85:J90)</f>
        <v>7690795</v>
      </c>
      <c r="K91" s="705"/>
      <c r="L91" s="705"/>
      <c r="M91" s="707"/>
    </row>
    <row r="92" spans="1:13" ht="24" customHeight="1">
      <c r="A92" s="712"/>
      <c r="B92" s="713"/>
      <c r="C92" s="714"/>
      <c r="D92" s="715"/>
      <c r="E92" s="716"/>
      <c r="F92" s="717"/>
      <c r="G92" s="716"/>
      <c r="H92" s="718"/>
      <c r="I92" s="716"/>
      <c r="J92" s="718"/>
      <c r="K92" s="716"/>
      <c r="L92" s="718"/>
      <c r="M92" s="719"/>
    </row>
    <row r="93" spans="1:13" ht="24" customHeight="1">
      <c r="A93" s="821" t="s">
        <v>168</v>
      </c>
      <c r="B93" s="822"/>
      <c r="C93" s="822"/>
      <c r="D93" s="822"/>
      <c r="E93" s="822"/>
      <c r="F93" s="822"/>
      <c r="G93" s="822"/>
      <c r="H93" s="822"/>
      <c r="I93" s="822"/>
      <c r="J93" s="822"/>
      <c r="K93" s="822"/>
      <c r="L93" s="823"/>
      <c r="M93" s="700" t="s">
        <v>115</v>
      </c>
    </row>
    <row r="94" spans="1:13" ht="24" customHeight="1">
      <c r="A94" s="701" t="s">
        <v>57</v>
      </c>
      <c r="B94" s="702"/>
      <c r="C94" s="703">
        <f>'산출근거(소요인원수 산출)'!E40</f>
        <v>1.6576808250401631</v>
      </c>
      <c r="D94" s="704" t="s">
        <v>25</v>
      </c>
      <c r="E94" s="705">
        <f t="shared" ref="E94:F99" si="21">G94+I94+K94</f>
        <v>452718</v>
      </c>
      <c r="F94" s="705">
        <f t="shared" si="21"/>
        <v>750461</v>
      </c>
      <c r="G94" s="706"/>
      <c r="H94" s="705"/>
      <c r="I94" s="705">
        <f>'산출근거(소요인원수 산출)'!D10</f>
        <v>452718</v>
      </c>
      <c r="J94" s="705">
        <f t="shared" ref="J94:J99" si="22">INT($C94*I94)</f>
        <v>750461</v>
      </c>
      <c r="K94" s="706"/>
      <c r="L94" s="705"/>
      <c r="M94" s="707"/>
    </row>
    <row r="95" spans="1:13" ht="24" customHeight="1">
      <c r="A95" s="701" t="s">
        <v>58</v>
      </c>
      <c r="B95" s="702"/>
      <c r="C95" s="703">
        <f>'산출근거(소요인원수 산출)'!G40</f>
        <v>3.3153616500803262</v>
      </c>
      <c r="D95" s="704" t="s">
        <v>25</v>
      </c>
      <c r="E95" s="705">
        <f t="shared" si="21"/>
        <v>358273</v>
      </c>
      <c r="F95" s="705">
        <f t="shared" si="21"/>
        <v>1187804</v>
      </c>
      <c r="G95" s="706"/>
      <c r="H95" s="705"/>
      <c r="I95" s="705">
        <f>'산출근거(소요인원수 산출)'!F10</f>
        <v>358273</v>
      </c>
      <c r="J95" s="705">
        <f t="shared" si="22"/>
        <v>1187804</v>
      </c>
      <c r="K95" s="706"/>
      <c r="L95" s="705"/>
      <c r="M95" s="707"/>
    </row>
    <row r="96" spans="1:13" ht="24" customHeight="1">
      <c r="A96" s="701" t="s">
        <v>47</v>
      </c>
      <c r="B96" s="702"/>
      <c r="C96" s="703">
        <f>'산출근거(소요인원수 산출)'!I40</f>
        <v>5.7751461001399234</v>
      </c>
      <c r="D96" s="704" t="s">
        <v>25</v>
      </c>
      <c r="E96" s="705">
        <f t="shared" si="21"/>
        <v>300980</v>
      </c>
      <c r="F96" s="705">
        <f t="shared" si="21"/>
        <v>1738203</v>
      </c>
      <c r="G96" s="706"/>
      <c r="H96" s="705"/>
      <c r="I96" s="705">
        <f>'산출근거(소요인원수 산출)'!H10</f>
        <v>300980</v>
      </c>
      <c r="J96" s="705">
        <f t="shared" si="22"/>
        <v>1738203</v>
      </c>
      <c r="K96" s="706"/>
      <c r="L96" s="705"/>
      <c r="M96" s="707"/>
    </row>
    <row r="97" spans="1:13" ht="24" customHeight="1">
      <c r="A97" s="701" t="s">
        <v>48</v>
      </c>
      <c r="B97" s="702"/>
      <c r="C97" s="703">
        <f>'산출근거(소요인원수 산출)'!K40</f>
        <v>5.6681989501373318</v>
      </c>
      <c r="D97" s="704" t="s">
        <v>25</v>
      </c>
      <c r="E97" s="705">
        <f t="shared" si="21"/>
        <v>284046</v>
      </c>
      <c r="F97" s="705">
        <f t="shared" si="21"/>
        <v>1610029</v>
      </c>
      <c r="G97" s="706"/>
      <c r="H97" s="705"/>
      <c r="I97" s="705">
        <f>'산출근거(소요인원수 산출)'!J10</f>
        <v>284046</v>
      </c>
      <c r="J97" s="705">
        <f t="shared" si="22"/>
        <v>1610029</v>
      </c>
      <c r="K97" s="706"/>
      <c r="L97" s="705"/>
      <c r="M97" s="707"/>
    </row>
    <row r="98" spans="1:13" ht="24" customHeight="1">
      <c r="A98" s="701" t="s">
        <v>49</v>
      </c>
      <c r="B98" s="702"/>
      <c r="C98" s="703">
        <f>'산출근거(소요인원수 산출)'!M40</f>
        <v>7.2724062001761993</v>
      </c>
      <c r="D98" s="704" t="s">
        <v>25</v>
      </c>
      <c r="E98" s="705">
        <f t="shared" si="21"/>
        <v>223644</v>
      </c>
      <c r="F98" s="705">
        <f t="shared" si="21"/>
        <v>1626430</v>
      </c>
      <c r="G98" s="706"/>
      <c r="H98" s="705"/>
      <c r="I98" s="705">
        <f>'산출근거(소요인원수 산출)'!L10</f>
        <v>223644</v>
      </c>
      <c r="J98" s="705">
        <f t="shared" si="22"/>
        <v>1626430</v>
      </c>
      <c r="K98" s="706"/>
      <c r="L98" s="705"/>
      <c r="M98" s="707"/>
    </row>
    <row r="99" spans="1:13" ht="24" customHeight="1">
      <c r="A99" s="701" t="s">
        <v>62</v>
      </c>
      <c r="B99" s="702"/>
      <c r="C99" s="703">
        <f>'산출근거(소요인원수 산출)'!O42</f>
        <v>0</v>
      </c>
      <c r="D99" s="704" t="s">
        <v>25</v>
      </c>
      <c r="E99" s="705">
        <f t="shared" si="21"/>
        <v>204392</v>
      </c>
      <c r="F99" s="705">
        <f t="shared" si="21"/>
        <v>0</v>
      </c>
      <c r="G99" s="706"/>
      <c r="H99" s="705"/>
      <c r="I99" s="705">
        <f>'산출근거(소요인원수 산출)'!N10</f>
        <v>204392</v>
      </c>
      <c r="J99" s="705">
        <f t="shared" si="22"/>
        <v>0</v>
      </c>
      <c r="K99" s="706"/>
      <c r="L99" s="705"/>
      <c r="M99" s="707"/>
    </row>
    <row r="100" spans="1:13" ht="24" customHeight="1">
      <c r="A100" s="708" t="s">
        <v>26</v>
      </c>
      <c r="B100" s="709"/>
      <c r="C100" s="710"/>
      <c r="D100" s="704"/>
      <c r="E100" s="711"/>
      <c r="F100" s="705">
        <f>SUM(F94:F99)</f>
        <v>6912927</v>
      </c>
      <c r="G100" s="705"/>
      <c r="H100" s="705"/>
      <c r="I100" s="705"/>
      <c r="J100" s="705">
        <f>SUM(J94:J99)</f>
        <v>6912927</v>
      </c>
      <c r="K100" s="705"/>
      <c r="L100" s="705"/>
      <c r="M100" s="707"/>
    </row>
    <row r="101" spans="1:13" ht="24" customHeight="1">
      <c r="A101" s="720"/>
      <c r="B101" s="721"/>
      <c r="C101" s="722"/>
      <c r="D101" s="723"/>
      <c r="E101" s="724"/>
      <c r="F101" s="725"/>
      <c r="G101" s="724"/>
      <c r="H101" s="725"/>
      <c r="I101" s="724"/>
      <c r="J101" s="725"/>
      <c r="K101" s="724"/>
      <c r="L101" s="725"/>
      <c r="M101" s="726"/>
    </row>
    <row r="102" spans="1:13" ht="24" customHeight="1">
      <c r="A102" s="815" t="s">
        <v>169</v>
      </c>
      <c r="B102" s="816"/>
      <c r="C102" s="816"/>
      <c r="D102" s="816"/>
      <c r="E102" s="816"/>
      <c r="F102" s="816"/>
      <c r="G102" s="816"/>
      <c r="H102" s="816"/>
      <c r="I102" s="816"/>
      <c r="J102" s="816"/>
      <c r="K102" s="816"/>
      <c r="L102" s="817"/>
      <c r="M102" s="679" t="s">
        <v>116</v>
      </c>
    </row>
    <row r="103" spans="1:13" ht="24" customHeight="1">
      <c r="A103" s="661" t="s">
        <v>57</v>
      </c>
      <c r="B103" s="662"/>
      <c r="C103" s="663">
        <f>'산출근거(소요인원수 산출)'!E41</f>
        <v>1.2298922250297983</v>
      </c>
      <c r="D103" s="664" t="s">
        <v>25</v>
      </c>
      <c r="E103" s="497">
        <f t="shared" ref="E103:F108" si="23">G103+I103+K103</f>
        <v>452718</v>
      </c>
      <c r="F103" s="497">
        <f t="shared" si="23"/>
        <v>556794</v>
      </c>
      <c r="G103" s="687"/>
      <c r="H103" s="497"/>
      <c r="I103" s="497">
        <f>'산출근거(소요인원수 산출)'!D10</f>
        <v>452718</v>
      </c>
      <c r="J103" s="497">
        <f t="shared" ref="J103:J108" si="24">INT($C103*I103)</f>
        <v>556794</v>
      </c>
      <c r="K103" s="687"/>
      <c r="L103" s="497"/>
      <c r="M103" s="688"/>
    </row>
    <row r="104" spans="1:13" ht="24" customHeight="1">
      <c r="A104" s="661" t="s">
        <v>58</v>
      </c>
      <c r="B104" s="662"/>
      <c r="C104" s="663">
        <f>'산출근거(소요인원수 산출)'!G41</f>
        <v>3.1549409250764398</v>
      </c>
      <c r="D104" s="664" t="s">
        <v>25</v>
      </c>
      <c r="E104" s="497">
        <f t="shared" si="23"/>
        <v>358273</v>
      </c>
      <c r="F104" s="497">
        <f t="shared" si="23"/>
        <v>1130330</v>
      </c>
      <c r="G104" s="687"/>
      <c r="H104" s="497"/>
      <c r="I104" s="497">
        <f>'산출근거(소요인원수 산출)'!F10</f>
        <v>358273</v>
      </c>
      <c r="J104" s="497">
        <f t="shared" si="24"/>
        <v>1130330</v>
      </c>
      <c r="K104" s="687"/>
      <c r="L104" s="497"/>
      <c r="M104" s="688"/>
    </row>
    <row r="105" spans="1:13" ht="24" customHeight="1">
      <c r="A105" s="661" t="s">
        <v>47</v>
      </c>
      <c r="B105" s="662"/>
      <c r="C105" s="663">
        <f>'산출근거(소요인원수 산출)'!I41</f>
        <v>5.2404103501269681</v>
      </c>
      <c r="D105" s="664" t="s">
        <v>25</v>
      </c>
      <c r="E105" s="497">
        <f t="shared" si="23"/>
        <v>300980</v>
      </c>
      <c r="F105" s="497">
        <f t="shared" si="23"/>
        <v>1577258</v>
      </c>
      <c r="G105" s="687"/>
      <c r="H105" s="497"/>
      <c r="I105" s="497">
        <f>'산출근거(소요인원수 산출)'!H10</f>
        <v>300980</v>
      </c>
      <c r="J105" s="497">
        <f t="shared" si="24"/>
        <v>1577258</v>
      </c>
      <c r="K105" s="687"/>
      <c r="L105" s="497"/>
      <c r="M105" s="688"/>
    </row>
    <row r="106" spans="1:13" ht="24" customHeight="1">
      <c r="A106" s="661" t="s">
        <v>48</v>
      </c>
      <c r="B106" s="662"/>
      <c r="C106" s="663">
        <f>'산출근거(소요인원수 산출)'!K41</f>
        <v>5.9355668251438098</v>
      </c>
      <c r="D106" s="664" t="s">
        <v>25</v>
      </c>
      <c r="E106" s="497">
        <f t="shared" si="23"/>
        <v>284046</v>
      </c>
      <c r="F106" s="497">
        <f t="shared" si="23"/>
        <v>1685974</v>
      </c>
      <c r="G106" s="687"/>
      <c r="H106" s="497"/>
      <c r="I106" s="497">
        <f>'산출근거(소요인원수 산출)'!J10</f>
        <v>284046</v>
      </c>
      <c r="J106" s="497">
        <f t="shared" si="24"/>
        <v>1685974</v>
      </c>
      <c r="K106" s="687"/>
      <c r="L106" s="497"/>
      <c r="M106" s="688"/>
    </row>
    <row r="107" spans="1:13" ht="24" customHeight="1">
      <c r="A107" s="661" t="s">
        <v>49</v>
      </c>
      <c r="B107" s="662"/>
      <c r="C107" s="663">
        <f>'산출근거(소요인원수 산출)'!M41</f>
        <v>8.3953512752034065</v>
      </c>
      <c r="D107" s="664" t="s">
        <v>25</v>
      </c>
      <c r="E107" s="497">
        <f t="shared" si="23"/>
        <v>223644</v>
      </c>
      <c r="F107" s="497">
        <f t="shared" si="23"/>
        <v>1877569</v>
      </c>
      <c r="G107" s="687"/>
      <c r="H107" s="497"/>
      <c r="I107" s="497">
        <f>'산출근거(소요인원수 산출)'!L10</f>
        <v>223644</v>
      </c>
      <c r="J107" s="497">
        <f t="shared" si="24"/>
        <v>1877569</v>
      </c>
      <c r="K107" s="687"/>
      <c r="L107" s="497"/>
      <c r="M107" s="688"/>
    </row>
    <row r="108" spans="1:13" ht="24" customHeight="1">
      <c r="A108" s="661" t="s">
        <v>62</v>
      </c>
      <c r="B108" s="662"/>
      <c r="C108" s="663">
        <f>'산출근거(소요인원수 산출)'!O47</f>
        <v>0</v>
      </c>
      <c r="D108" s="664" t="s">
        <v>25</v>
      </c>
      <c r="E108" s="497">
        <f t="shared" si="23"/>
        <v>204392</v>
      </c>
      <c r="F108" s="497">
        <f t="shared" si="23"/>
        <v>0</v>
      </c>
      <c r="G108" s="687"/>
      <c r="H108" s="497"/>
      <c r="I108" s="497">
        <f>'산출근거(소요인원수 산출)'!N10</f>
        <v>204392</v>
      </c>
      <c r="J108" s="497">
        <f t="shared" si="24"/>
        <v>0</v>
      </c>
      <c r="K108" s="687"/>
      <c r="L108" s="497"/>
      <c r="M108" s="688"/>
    </row>
    <row r="109" spans="1:13" ht="24" customHeight="1">
      <c r="A109" s="669" t="s">
        <v>26</v>
      </c>
      <c r="B109" s="666"/>
      <c r="C109" s="670"/>
      <c r="D109" s="664"/>
      <c r="E109" s="671"/>
      <c r="F109" s="497">
        <f>SUM(F103:F108)</f>
        <v>6827925</v>
      </c>
      <c r="G109" s="497"/>
      <c r="H109" s="497"/>
      <c r="I109" s="497"/>
      <c r="J109" s="497">
        <f>SUM(J103:J108)</f>
        <v>6827925</v>
      </c>
      <c r="K109" s="497"/>
      <c r="L109" s="497"/>
      <c r="M109" s="688"/>
    </row>
    <row r="110" spans="1:13" ht="24" customHeight="1">
      <c r="A110" s="680"/>
      <c r="B110" s="694"/>
      <c r="C110" s="695"/>
      <c r="D110" s="696"/>
      <c r="E110" s="697"/>
      <c r="F110" s="685"/>
      <c r="G110" s="697"/>
      <c r="H110" s="685"/>
      <c r="I110" s="697"/>
      <c r="J110" s="685"/>
      <c r="K110" s="697"/>
      <c r="L110" s="685"/>
      <c r="M110" s="698"/>
    </row>
    <row r="111" spans="1:13" ht="24" customHeight="1">
      <c r="A111" s="815" t="s">
        <v>170</v>
      </c>
      <c r="B111" s="816"/>
      <c r="C111" s="816"/>
      <c r="D111" s="816"/>
      <c r="E111" s="816"/>
      <c r="F111" s="816"/>
      <c r="G111" s="816"/>
      <c r="H111" s="816"/>
      <c r="I111" s="816"/>
      <c r="J111" s="816"/>
      <c r="K111" s="816"/>
      <c r="L111" s="817"/>
      <c r="M111" s="679" t="s">
        <v>117</v>
      </c>
    </row>
    <row r="112" spans="1:13" ht="24" customHeight="1">
      <c r="A112" s="661" t="s">
        <v>57</v>
      </c>
      <c r="B112" s="662"/>
      <c r="C112" s="663">
        <f>'산출근거(소요인원수 산출)'!E42</f>
        <v>1.2833658000310939</v>
      </c>
      <c r="D112" s="664" t="s">
        <v>25</v>
      </c>
      <c r="E112" s="497">
        <f t="shared" ref="E112:F117" si="25">G112+I112+K112</f>
        <v>452718</v>
      </c>
      <c r="F112" s="497">
        <f t="shared" si="25"/>
        <v>581002</v>
      </c>
      <c r="G112" s="687"/>
      <c r="H112" s="497"/>
      <c r="I112" s="497">
        <f>'산출근거(소요인원수 산출)'!D10</f>
        <v>452718</v>
      </c>
      <c r="J112" s="497">
        <f t="shared" ref="J112:J117" si="26">INT($C112*I112)</f>
        <v>581002</v>
      </c>
      <c r="K112" s="687"/>
      <c r="L112" s="497"/>
      <c r="M112" s="688"/>
    </row>
    <row r="113" spans="1:13" ht="24" customHeight="1">
      <c r="A113" s="661" t="s">
        <v>58</v>
      </c>
      <c r="B113" s="662"/>
      <c r="C113" s="663">
        <f>'산출근거(소요인원수 산출)'!G42</f>
        <v>3.4757823750842132</v>
      </c>
      <c r="D113" s="664" t="s">
        <v>25</v>
      </c>
      <c r="E113" s="497">
        <f t="shared" si="25"/>
        <v>358273</v>
      </c>
      <c r="F113" s="497">
        <f t="shared" si="25"/>
        <v>1245278</v>
      </c>
      <c r="G113" s="687"/>
      <c r="H113" s="497"/>
      <c r="I113" s="497">
        <f>'산출근거(소요인원수 산출)'!F10</f>
        <v>358273</v>
      </c>
      <c r="J113" s="497">
        <f t="shared" si="26"/>
        <v>1245278</v>
      </c>
      <c r="K113" s="687"/>
      <c r="L113" s="497"/>
      <c r="M113" s="688"/>
    </row>
    <row r="114" spans="1:13" ht="24" customHeight="1">
      <c r="A114" s="661" t="s">
        <v>47</v>
      </c>
      <c r="B114" s="662"/>
      <c r="C114" s="663">
        <f>'산출근거(소요인원수 산출)'!I42</f>
        <v>5.1869367751256705</v>
      </c>
      <c r="D114" s="664" t="s">
        <v>25</v>
      </c>
      <c r="E114" s="497">
        <f t="shared" si="25"/>
        <v>300980</v>
      </c>
      <c r="F114" s="497">
        <f t="shared" si="25"/>
        <v>1561164</v>
      </c>
      <c r="G114" s="687"/>
      <c r="H114" s="497"/>
      <c r="I114" s="497">
        <f>'산출근거(소요인원수 산출)'!H10</f>
        <v>300980</v>
      </c>
      <c r="J114" s="497">
        <f t="shared" si="26"/>
        <v>1561164</v>
      </c>
      <c r="K114" s="687"/>
      <c r="L114" s="497"/>
      <c r="M114" s="688"/>
    </row>
    <row r="115" spans="1:13" ht="24" customHeight="1">
      <c r="A115" s="661" t="s">
        <v>48</v>
      </c>
      <c r="B115" s="662"/>
      <c r="C115" s="663">
        <f>'산출근거(소요인원수 산출)'!K42</f>
        <v>6.3633554251541744</v>
      </c>
      <c r="D115" s="664" t="s">
        <v>25</v>
      </c>
      <c r="E115" s="497">
        <f t="shared" si="25"/>
        <v>284046</v>
      </c>
      <c r="F115" s="497">
        <f t="shared" si="25"/>
        <v>1807485</v>
      </c>
      <c r="G115" s="687"/>
      <c r="H115" s="497"/>
      <c r="I115" s="497">
        <f>'산출근거(소요인원수 산출)'!J10</f>
        <v>284046</v>
      </c>
      <c r="J115" s="497">
        <f t="shared" si="26"/>
        <v>1807485</v>
      </c>
      <c r="K115" s="687"/>
      <c r="L115" s="497"/>
      <c r="M115" s="688"/>
    </row>
    <row r="116" spans="1:13" ht="24" customHeight="1">
      <c r="A116" s="661" t="s">
        <v>49</v>
      </c>
      <c r="B116" s="662"/>
      <c r="C116" s="663">
        <f>'산출근거(소요인원수 산출)'!M42</f>
        <v>7.1654590501736086</v>
      </c>
      <c r="D116" s="664" t="s">
        <v>25</v>
      </c>
      <c r="E116" s="497">
        <f t="shared" si="25"/>
        <v>223644</v>
      </c>
      <c r="F116" s="497">
        <f t="shared" si="25"/>
        <v>1602511</v>
      </c>
      <c r="G116" s="687"/>
      <c r="H116" s="497"/>
      <c r="I116" s="497">
        <f>'산출근거(소요인원수 산출)'!L10</f>
        <v>223644</v>
      </c>
      <c r="J116" s="497">
        <f t="shared" si="26"/>
        <v>1602511</v>
      </c>
      <c r="K116" s="687"/>
      <c r="L116" s="497"/>
      <c r="M116" s="688"/>
    </row>
    <row r="117" spans="1:13" ht="24" customHeight="1">
      <c r="A117" s="661" t="s">
        <v>62</v>
      </c>
      <c r="B117" s="662"/>
      <c r="C117" s="663">
        <f>'산출근거(소요인원수 산출)'!O48</f>
        <v>0</v>
      </c>
      <c r="D117" s="664" t="s">
        <v>25</v>
      </c>
      <c r="E117" s="497">
        <f t="shared" si="25"/>
        <v>204392</v>
      </c>
      <c r="F117" s="497">
        <f t="shared" si="25"/>
        <v>0</v>
      </c>
      <c r="G117" s="687"/>
      <c r="H117" s="497"/>
      <c r="I117" s="497">
        <f>'산출근거(소요인원수 산출)'!N10</f>
        <v>204392</v>
      </c>
      <c r="J117" s="497">
        <f t="shared" si="26"/>
        <v>0</v>
      </c>
      <c r="K117" s="687"/>
      <c r="L117" s="497"/>
      <c r="M117" s="688"/>
    </row>
    <row r="118" spans="1:13" ht="24" customHeight="1">
      <c r="A118" s="669" t="s">
        <v>26</v>
      </c>
      <c r="B118" s="666"/>
      <c r="C118" s="670"/>
      <c r="D118" s="664"/>
      <c r="E118" s="671"/>
      <c r="F118" s="497">
        <f>SUM(F112:F117)</f>
        <v>6797440</v>
      </c>
      <c r="G118" s="497"/>
      <c r="H118" s="497"/>
      <c r="I118" s="497"/>
      <c r="J118" s="497">
        <f>SUM(J112:J117)</f>
        <v>6797440</v>
      </c>
      <c r="K118" s="497"/>
      <c r="L118" s="497"/>
      <c r="M118" s="688"/>
    </row>
    <row r="119" spans="1:13" ht="24" customHeight="1">
      <c r="A119" s="680"/>
      <c r="B119" s="694"/>
      <c r="C119" s="695"/>
      <c r="D119" s="696"/>
      <c r="E119" s="697"/>
      <c r="F119" s="685"/>
      <c r="G119" s="697"/>
      <c r="H119" s="685"/>
      <c r="I119" s="697"/>
      <c r="J119" s="685"/>
      <c r="K119" s="697"/>
      <c r="L119" s="727"/>
      <c r="M119" s="728"/>
    </row>
    <row r="120" spans="1:13" ht="24" customHeight="1">
      <c r="A120" s="821" t="s">
        <v>213</v>
      </c>
      <c r="B120" s="822"/>
      <c r="C120" s="822"/>
      <c r="D120" s="822"/>
      <c r="E120" s="822"/>
      <c r="F120" s="822"/>
      <c r="G120" s="822"/>
      <c r="H120" s="822"/>
      <c r="I120" s="822"/>
      <c r="J120" s="822"/>
      <c r="K120" s="822"/>
      <c r="L120" s="823"/>
      <c r="M120" s="700" t="s">
        <v>118</v>
      </c>
    </row>
    <row r="121" spans="1:13" ht="24" customHeight="1">
      <c r="A121" s="701" t="s">
        <v>57</v>
      </c>
      <c r="B121" s="702"/>
      <c r="C121" s="703">
        <f>'산출근거(소요인원수 산출)'!E44</f>
        <v>0.90905077502202492</v>
      </c>
      <c r="D121" s="704" t="s">
        <v>25</v>
      </c>
      <c r="E121" s="705">
        <f t="shared" ref="E121:F126" si="27">G121+I121+K121</f>
        <v>452718</v>
      </c>
      <c r="F121" s="705">
        <f t="shared" si="27"/>
        <v>411543</v>
      </c>
      <c r="G121" s="706"/>
      <c r="H121" s="705"/>
      <c r="I121" s="705">
        <f>'산출근거(소요인원수 산출)'!D10</f>
        <v>452718</v>
      </c>
      <c r="J121" s="705">
        <f t="shared" ref="J121:J126" si="28">INT($C121*I121)</f>
        <v>411543</v>
      </c>
      <c r="K121" s="706"/>
      <c r="L121" s="705"/>
      <c r="M121" s="707"/>
    </row>
    <row r="122" spans="1:13" ht="24" customHeight="1">
      <c r="A122" s="701" t="s">
        <v>58</v>
      </c>
      <c r="B122" s="702"/>
      <c r="C122" s="703">
        <f>'산출근거(소요인원수 산출)'!G44</f>
        <v>2.4597844500595967</v>
      </c>
      <c r="D122" s="704" t="s">
        <v>25</v>
      </c>
      <c r="E122" s="705">
        <f t="shared" si="27"/>
        <v>358273</v>
      </c>
      <c r="F122" s="705">
        <f t="shared" si="27"/>
        <v>881274</v>
      </c>
      <c r="G122" s="706"/>
      <c r="H122" s="705"/>
      <c r="I122" s="705">
        <f>'산출근거(소요인원수 산출)'!F10</f>
        <v>358273</v>
      </c>
      <c r="J122" s="705">
        <f t="shared" si="28"/>
        <v>881274</v>
      </c>
      <c r="K122" s="706"/>
      <c r="L122" s="705"/>
      <c r="M122" s="707"/>
    </row>
    <row r="123" spans="1:13" ht="24" customHeight="1">
      <c r="A123" s="701" t="s">
        <v>47</v>
      </c>
      <c r="B123" s="702"/>
      <c r="C123" s="703">
        <f>'산출근거(소요인원수 산출)'!I44</f>
        <v>3.5292559500855085</v>
      </c>
      <c r="D123" s="704" t="s">
        <v>25</v>
      </c>
      <c r="E123" s="705">
        <f t="shared" si="27"/>
        <v>300980</v>
      </c>
      <c r="F123" s="705">
        <f t="shared" si="27"/>
        <v>1062235</v>
      </c>
      <c r="G123" s="706"/>
      <c r="H123" s="705"/>
      <c r="I123" s="705">
        <f>'산출근거(소요인원수 산출)'!H10</f>
        <v>300980</v>
      </c>
      <c r="J123" s="705">
        <f t="shared" si="28"/>
        <v>1062235</v>
      </c>
      <c r="K123" s="706"/>
      <c r="L123" s="705"/>
      <c r="M123" s="707"/>
    </row>
    <row r="124" spans="1:13" ht="24" customHeight="1">
      <c r="A124" s="701" t="s">
        <v>48</v>
      </c>
      <c r="B124" s="702"/>
      <c r="C124" s="703">
        <f>'산출근거(소요인원수 산출)'!K44</f>
        <v>4.2244124251023516</v>
      </c>
      <c r="D124" s="704" t="s">
        <v>25</v>
      </c>
      <c r="E124" s="705">
        <f t="shared" si="27"/>
        <v>284046</v>
      </c>
      <c r="F124" s="705">
        <f t="shared" si="27"/>
        <v>1199927</v>
      </c>
      <c r="G124" s="706"/>
      <c r="H124" s="705"/>
      <c r="I124" s="705">
        <f>'산출근거(소요인원수 산출)'!J10</f>
        <v>284046</v>
      </c>
      <c r="J124" s="705">
        <f t="shared" si="28"/>
        <v>1199927</v>
      </c>
      <c r="K124" s="706"/>
      <c r="L124" s="705"/>
      <c r="M124" s="707"/>
    </row>
    <row r="125" spans="1:13" ht="24" customHeight="1">
      <c r="A125" s="701" t="s">
        <v>49</v>
      </c>
      <c r="B125" s="702"/>
      <c r="C125" s="703">
        <f>'산출근거(소요인원수 산출)'!M44</f>
        <v>4.6522010251127153</v>
      </c>
      <c r="D125" s="704" t="s">
        <v>25</v>
      </c>
      <c r="E125" s="705">
        <f t="shared" si="27"/>
        <v>223644</v>
      </c>
      <c r="F125" s="705">
        <f t="shared" si="27"/>
        <v>1040436</v>
      </c>
      <c r="G125" s="706"/>
      <c r="H125" s="705"/>
      <c r="I125" s="705">
        <f>'산출근거(소요인원수 산출)'!L10</f>
        <v>223644</v>
      </c>
      <c r="J125" s="705">
        <f t="shared" si="28"/>
        <v>1040436</v>
      </c>
      <c r="K125" s="706"/>
      <c r="L125" s="705"/>
      <c r="M125" s="707"/>
    </row>
    <row r="126" spans="1:13" ht="24" customHeight="1">
      <c r="A126" s="701" t="s">
        <v>62</v>
      </c>
      <c r="B126" s="702"/>
      <c r="C126" s="703">
        <f>'산출근거(소요인원수 산출)'!O44</f>
        <v>0</v>
      </c>
      <c r="D126" s="704" t="s">
        <v>25</v>
      </c>
      <c r="E126" s="705">
        <f t="shared" si="27"/>
        <v>204392</v>
      </c>
      <c r="F126" s="705">
        <f t="shared" si="27"/>
        <v>0</v>
      </c>
      <c r="G126" s="706"/>
      <c r="H126" s="705"/>
      <c r="I126" s="705">
        <f>'산출근거(소요인원수 산출)'!N10</f>
        <v>204392</v>
      </c>
      <c r="J126" s="705">
        <f t="shared" si="28"/>
        <v>0</v>
      </c>
      <c r="K126" s="706"/>
      <c r="L126" s="705"/>
      <c r="M126" s="707"/>
    </row>
    <row r="127" spans="1:13" ht="24" customHeight="1">
      <c r="A127" s="708" t="s">
        <v>26</v>
      </c>
      <c r="B127" s="709"/>
      <c r="C127" s="710"/>
      <c r="D127" s="704"/>
      <c r="E127" s="711"/>
      <c r="F127" s="705">
        <f>SUM(F121:F126)</f>
        <v>4595415</v>
      </c>
      <c r="G127" s="705"/>
      <c r="H127" s="705"/>
      <c r="I127" s="705"/>
      <c r="J127" s="705">
        <f>SUM(J121:J126)</f>
        <v>4595415</v>
      </c>
      <c r="K127" s="705"/>
      <c r="L127" s="705"/>
      <c r="M127" s="707"/>
    </row>
    <row r="128" spans="1:13" ht="24" customHeight="1">
      <c r="A128" s="712"/>
      <c r="B128" s="713"/>
      <c r="C128" s="714"/>
      <c r="D128" s="715"/>
      <c r="E128" s="716"/>
      <c r="F128" s="717"/>
      <c r="G128" s="716"/>
      <c r="H128" s="717"/>
      <c r="I128" s="716"/>
      <c r="J128" s="717"/>
      <c r="K128" s="716"/>
      <c r="L128" s="729"/>
      <c r="M128" s="730"/>
    </row>
    <row r="129" spans="1:13" ht="24" customHeight="1">
      <c r="A129" s="821" t="s">
        <v>214</v>
      </c>
      <c r="B129" s="822"/>
      <c r="C129" s="822"/>
      <c r="D129" s="822"/>
      <c r="E129" s="822"/>
      <c r="F129" s="822"/>
      <c r="G129" s="822"/>
      <c r="H129" s="822"/>
      <c r="I129" s="822"/>
      <c r="J129" s="822"/>
      <c r="K129" s="822"/>
      <c r="L129" s="823"/>
      <c r="M129" s="700" t="s">
        <v>119</v>
      </c>
    </row>
    <row r="130" spans="1:13" ht="24" customHeight="1">
      <c r="A130" s="701" t="s">
        <v>57</v>
      </c>
      <c r="B130" s="702"/>
      <c r="C130" s="703">
        <f>'산출근거(소요인원수 산출)'!E45</f>
        <v>0.74863005001813809</v>
      </c>
      <c r="D130" s="704" t="s">
        <v>25</v>
      </c>
      <c r="E130" s="705">
        <f t="shared" ref="E130:F135" si="29">G130+I130+K130</f>
        <v>452718</v>
      </c>
      <c r="F130" s="705">
        <f t="shared" si="29"/>
        <v>338918</v>
      </c>
      <c r="G130" s="706"/>
      <c r="H130" s="705"/>
      <c r="I130" s="705">
        <f>'산출근거(소요인원수 산출)'!D10</f>
        <v>452718</v>
      </c>
      <c r="J130" s="705">
        <f t="shared" ref="J130:J135" si="30">INT($C130*I130)</f>
        <v>338918</v>
      </c>
      <c r="K130" s="706"/>
      <c r="L130" s="705"/>
      <c r="M130" s="707"/>
    </row>
    <row r="131" spans="1:13" ht="24" customHeight="1">
      <c r="A131" s="701" t="s">
        <v>58</v>
      </c>
      <c r="B131" s="702"/>
      <c r="C131" s="703">
        <f>'산출근거(소요인원수 산출)'!G45</f>
        <v>2.1389430000518233</v>
      </c>
      <c r="D131" s="704" t="s">
        <v>25</v>
      </c>
      <c r="E131" s="705">
        <f t="shared" si="29"/>
        <v>358273</v>
      </c>
      <c r="F131" s="705">
        <f t="shared" si="29"/>
        <v>766325</v>
      </c>
      <c r="G131" s="706"/>
      <c r="H131" s="705"/>
      <c r="I131" s="705">
        <f>'산출근거(소요인원수 산출)'!F10</f>
        <v>358273</v>
      </c>
      <c r="J131" s="705">
        <f t="shared" si="30"/>
        <v>766325</v>
      </c>
      <c r="K131" s="706"/>
      <c r="L131" s="705"/>
      <c r="M131" s="707"/>
    </row>
    <row r="132" spans="1:13" ht="24" customHeight="1">
      <c r="A132" s="701" t="s">
        <v>47</v>
      </c>
      <c r="B132" s="702"/>
      <c r="C132" s="703">
        <f>'산출근거(소요인원수 산출)'!I45</f>
        <v>3.1549409250764398</v>
      </c>
      <c r="D132" s="704" t="s">
        <v>25</v>
      </c>
      <c r="E132" s="705">
        <f t="shared" si="29"/>
        <v>300980</v>
      </c>
      <c r="F132" s="705">
        <f t="shared" si="29"/>
        <v>949574</v>
      </c>
      <c r="G132" s="706"/>
      <c r="H132" s="705"/>
      <c r="I132" s="705">
        <f>'산출근거(소요인원수 산출)'!H10</f>
        <v>300980</v>
      </c>
      <c r="J132" s="705">
        <f t="shared" si="30"/>
        <v>949574</v>
      </c>
      <c r="K132" s="706"/>
      <c r="L132" s="705"/>
      <c r="M132" s="707"/>
    </row>
    <row r="133" spans="1:13" ht="24" customHeight="1">
      <c r="A133" s="701" t="s">
        <v>48</v>
      </c>
      <c r="B133" s="702"/>
      <c r="C133" s="703">
        <f>'산출근거(소요인원수 산출)'!K45</f>
        <v>4.2244124251023516</v>
      </c>
      <c r="D133" s="704" t="s">
        <v>25</v>
      </c>
      <c r="E133" s="705">
        <f t="shared" si="29"/>
        <v>284046</v>
      </c>
      <c r="F133" s="705">
        <f t="shared" si="29"/>
        <v>1199927</v>
      </c>
      <c r="G133" s="706"/>
      <c r="H133" s="705"/>
      <c r="I133" s="705">
        <f>'산출근거(소요인원수 산출)'!J10</f>
        <v>284046</v>
      </c>
      <c r="J133" s="705">
        <f t="shared" si="30"/>
        <v>1199927</v>
      </c>
      <c r="K133" s="706"/>
      <c r="L133" s="705"/>
      <c r="M133" s="707"/>
    </row>
    <row r="134" spans="1:13" ht="24" customHeight="1">
      <c r="A134" s="701" t="s">
        <v>49</v>
      </c>
      <c r="B134" s="702"/>
      <c r="C134" s="703">
        <f>'산출근거(소요인원수 산출)'!M45</f>
        <v>5.0265160501217849</v>
      </c>
      <c r="D134" s="704" t="s">
        <v>25</v>
      </c>
      <c r="E134" s="705">
        <f t="shared" si="29"/>
        <v>223644</v>
      </c>
      <c r="F134" s="705">
        <f t="shared" si="29"/>
        <v>1124150</v>
      </c>
      <c r="G134" s="706"/>
      <c r="H134" s="705"/>
      <c r="I134" s="705">
        <f>'산출근거(소요인원수 산출)'!L10</f>
        <v>223644</v>
      </c>
      <c r="J134" s="705">
        <f t="shared" si="30"/>
        <v>1124150</v>
      </c>
      <c r="K134" s="706"/>
      <c r="L134" s="705"/>
      <c r="M134" s="707"/>
    </row>
    <row r="135" spans="1:13" ht="24" customHeight="1">
      <c r="A135" s="701" t="s">
        <v>62</v>
      </c>
      <c r="B135" s="702"/>
      <c r="C135" s="703">
        <f>'산출근거(소요인원수 산출)'!O45</f>
        <v>0</v>
      </c>
      <c r="D135" s="704" t="s">
        <v>25</v>
      </c>
      <c r="E135" s="705">
        <f t="shared" si="29"/>
        <v>204392</v>
      </c>
      <c r="F135" s="705">
        <f t="shared" si="29"/>
        <v>0</v>
      </c>
      <c r="G135" s="706"/>
      <c r="H135" s="705"/>
      <c r="I135" s="705">
        <f>'산출근거(소요인원수 산출)'!N10</f>
        <v>204392</v>
      </c>
      <c r="J135" s="705">
        <f t="shared" si="30"/>
        <v>0</v>
      </c>
      <c r="K135" s="706"/>
      <c r="L135" s="705"/>
      <c r="M135" s="707"/>
    </row>
    <row r="136" spans="1:13" ht="24" customHeight="1">
      <c r="A136" s="708" t="s">
        <v>26</v>
      </c>
      <c r="B136" s="709"/>
      <c r="C136" s="710"/>
      <c r="D136" s="704"/>
      <c r="E136" s="711"/>
      <c r="F136" s="705">
        <f>SUM(F130:F135)</f>
        <v>4378894</v>
      </c>
      <c r="G136" s="705"/>
      <c r="H136" s="705"/>
      <c r="I136" s="705"/>
      <c r="J136" s="705">
        <f>SUM(J130:J135)</f>
        <v>4378894</v>
      </c>
      <c r="K136" s="705"/>
      <c r="L136" s="705"/>
      <c r="M136" s="707"/>
    </row>
    <row r="137" spans="1:13" ht="24" customHeight="1">
      <c r="A137" s="712"/>
      <c r="B137" s="713"/>
      <c r="C137" s="714"/>
      <c r="D137" s="715"/>
      <c r="E137" s="716"/>
      <c r="F137" s="717"/>
      <c r="G137" s="716"/>
      <c r="H137" s="717"/>
      <c r="I137" s="716"/>
      <c r="J137" s="717"/>
      <c r="K137" s="716"/>
      <c r="L137" s="729"/>
      <c r="M137" s="730"/>
    </row>
    <row r="138" spans="1:13" ht="24" customHeight="1">
      <c r="A138" s="821" t="s">
        <v>215</v>
      </c>
      <c r="B138" s="822"/>
      <c r="C138" s="822"/>
      <c r="D138" s="822"/>
      <c r="E138" s="822"/>
      <c r="F138" s="822"/>
      <c r="G138" s="822"/>
      <c r="H138" s="822"/>
      <c r="I138" s="822"/>
      <c r="J138" s="822"/>
      <c r="K138" s="822"/>
      <c r="L138" s="823"/>
      <c r="M138" s="731" t="s">
        <v>120</v>
      </c>
    </row>
    <row r="139" spans="1:13" ht="24" customHeight="1">
      <c r="A139" s="661" t="s">
        <v>57</v>
      </c>
      <c r="B139" s="662"/>
      <c r="C139" s="663">
        <f>'산출근거(소요인원수 산출)'!E47</f>
        <v>0.58820932501425138</v>
      </c>
      <c r="D139" s="664" t="s">
        <v>25</v>
      </c>
      <c r="E139" s="497">
        <f t="shared" ref="E139:F144" si="31">G139+I139+K139</f>
        <v>452718</v>
      </c>
      <c r="F139" s="497">
        <f t="shared" si="31"/>
        <v>266292</v>
      </c>
      <c r="G139" s="687"/>
      <c r="H139" s="497"/>
      <c r="I139" s="497">
        <f>'산출근거(소요인원수 산출)'!D10</f>
        <v>452718</v>
      </c>
      <c r="J139" s="497">
        <f t="shared" ref="J139:J144" si="32">INT($C139*I139)</f>
        <v>266292</v>
      </c>
      <c r="K139" s="687"/>
      <c r="L139" s="497"/>
      <c r="M139" s="688"/>
    </row>
    <row r="140" spans="1:13" ht="24" customHeight="1">
      <c r="A140" s="661" t="s">
        <v>58</v>
      </c>
      <c r="B140" s="662"/>
      <c r="C140" s="663">
        <f>'산출근거(소요인원수 산출)'!G47</f>
        <v>1.6042072500388675</v>
      </c>
      <c r="D140" s="664" t="s">
        <v>25</v>
      </c>
      <c r="E140" s="497">
        <f t="shared" si="31"/>
        <v>358273</v>
      </c>
      <c r="F140" s="497">
        <f t="shared" si="31"/>
        <v>574744</v>
      </c>
      <c r="G140" s="687"/>
      <c r="H140" s="497"/>
      <c r="I140" s="497">
        <f>'산출근거(소요인원수 산출)'!F10</f>
        <v>358273</v>
      </c>
      <c r="J140" s="497">
        <f t="shared" si="32"/>
        <v>574744</v>
      </c>
      <c r="K140" s="687"/>
      <c r="L140" s="497"/>
      <c r="M140" s="688"/>
    </row>
    <row r="141" spans="1:13" ht="24" customHeight="1">
      <c r="A141" s="661" t="s">
        <v>47</v>
      </c>
      <c r="B141" s="662"/>
      <c r="C141" s="663">
        <f>'산출근거(소요인원수 산출)'!I47</f>
        <v>1.925048700046641</v>
      </c>
      <c r="D141" s="664" t="s">
        <v>25</v>
      </c>
      <c r="E141" s="497">
        <f t="shared" si="31"/>
        <v>300980</v>
      </c>
      <c r="F141" s="497">
        <f t="shared" si="31"/>
        <v>579401</v>
      </c>
      <c r="G141" s="687"/>
      <c r="H141" s="497"/>
      <c r="I141" s="497">
        <f>'산출근거(소요인원수 산출)'!H10</f>
        <v>300980</v>
      </c>
      <c r="J141" s="497">
        <f t="shared" si="32"/>
        <v>579401</v>
      </c>
      <c r="K141" s="687"/>
      <c r="L141" s="497"/>
      <c r="M141" s="688"/>
    </row>
    <row r="142" spans="1:13" ht="24" customHeight="1">
      <c r="A142" s="661" t="s">
        <v>48</v>
      </c>
      <c r="B142" s="662"/>
      <c r="C142" s="663">
        <f>'산출근거(소요인원수 산출)'!K47</f>
        <v>3.1549409250764398</v>
      </c>
      <c r="D142" s="664" t="s">
        <v>25</v>
      </c>
      <c r="E142" s="497">
        <f t="shared" si="31"/>
        <v>284046</v>
      </c>
      <c r="F142" s="497">
        <f t="shared" si="31"/>
        <v>896148</v>
      </c>
      <c r="G142" s="687"/>
      <c r="H142" s="497"/>
      <c r="I142" s="497">
        <f>'산출근거(소요인원수 산출)'!J10</f>
        <v>284046</v>
      </c>
      <c r="J142" s="497">
        <f t="shared" si="32"/>
        <v>896148</v>
      </c>
      <c r="K142" s="687"/>
      <c r="L142" s="497"/>
      <c r="M142" s="688"/>
    </row>
    <row r="143" spans="1:13" ht="24" customHeight="1">
      <c r="A143" s="661" t="s">
        <v>49</v>
      </c>
      <c r="B143" s="662"/>
      <c r="C143" s="663">
        <f>'산출근거(소요인원수 산출)'!M47</f>
        <v>3.7431502500906904</v>
      </c>
      <c r="D143" s="664" t="s">
        <v>25</v>
      </c>
      <c r="E143" s="497">
        <f t="shared" si="31"/>
        <v>223644</v>
      </c>
      <c r="F143" s="497">
        <f t="shared" si="31"/>
        <v>837133</v>
      </c>
      <c r="G143" s="687"/>
      <c r="H143" s="497"/>
      <c r="I143" s="497">
        <f>'산출근거(소요인원수 산출)'!L10</f>
        <v>223644</v>
      </c>
      <c r="J143" s="497">
        <f t="shared" si="32"/>
        <v>837133</v>
      </c>
      <c r="K143" s="687"/>
      <c r="L143" s="497"/>
      <c r="M143" s="688"/>
    </row>
    <row r="144" spans="1:13" ht="24" customHeight="1">
      <c r="A144" s="661" t="s">
        <v>62</v>
      </c>
      <c r="B144" s="662"/>
      <c r="C144" s="663">
        <f>'산출근거(소요인원수 산출)'!O50</f>
        <v>0</v>
      </c>
      <c r="D144" s="664" t="s">
        <v>25</v>
      </c>
      <c r="E144" s="497">
        <f t="shared" si="31"/>
        <v>204392</v>
      </c>
      <c r="F144" s="497">
        <f t="shared" si="31"/>
        <v>0</v>
      </c>
      <c r="G144" s="687"/>
      <c r="H144" s="497"/>
      <c r="I144" s="497">
        <f>'산출근거(소요인원수 산출)'!N10</f>
        <v>204392</v>
      </c>
      <c r="J144" s="497">
        <f t="shared" si="32"/>
        <v>0</v>
      </c>
      <c r="K144" s="687"/>
      <c r="L144" s="497"/>
      <c r="M144" s="688"/>
    </row>
    <row r="145" spans="1:13" ht="24" customHeight="1">
      <c r="A145" s="669" t="s">
        <v>26</v>
      </c>
      <c r="B145" s="666"/>
      <c r="C145" s="670"/>
      <c r="D145" s="664"/>
      <c r="E145" s="671"/>
      <c r="F145" s="497">
        <f>SUM(F139:F144)</f>
        <v>3153718</v>
      </c>
      <c r="G145" s="497"/>
      <c r="H145" s="497"/>
      <c r="I145" s="497"/>
      <c r="J145" s="497">
        <f>SUM(J139:J144)</f>
        <v>3153718</v>
      </c>
      <c r="K145" s="497"/>
      <c r="L145" s="497"/>
      <c r="M145" s="688"/>
    </row>
    <row r="146" spans="1:13" ht="24" customHeight="1">
      <c r="A146" s="680"/>
      <c r="B146" s="694"/>
      <c r="C146" s="695"/>
      <c r="D146" s="696"/>
      <c r="E146" s="697"/>
      <c r="F146" s="685"/>
      <c r="G146" s="697"/>
      <c r="H146" s="685"/>
      <c r="I146" s="697"/>
      <c r="J146" s="685"/>
      <c r="K146" s="697"/>
      <c r="L146" s="685"/>
      <c r="M146" s="698"/>
    </row>
    <row r="147" spans="1:13" ht="24" customHeight="1">
      <c r="A147" s="815" t="s">
        <v>216</v>
      </c>
      <c r="B147" s="816"/>
      <c r="C147" s="816"/>
      <c r="D147" s="816"/>
      <c r="E147" s="816"/>
      <c r="F147" s="816"/>
      <c r="G147" s="816"/>
      <c r="H147" s="816"/>
      <c r="I147" s="816"/>
      <c r="J147" s="816"/>
      <c r="K147" s="816"/>
      <c r="L147" s="817"/>
      <c r="M147" s="679" t="s">
        <v>121</v>
      </c>
    </row>
    <row r="148" spans="1:13" ht="24" customHeight="1">
      <c r="A148" s="661" t="s">
        <v>57</v>
      </c>
      <c r="B148" s="662"/>
      <c r="C148" s="663">
        <f>'산출근거(소요인원수 산출)'!E48</f>
        <v>0</v>
      </c>
      <c r="D148" s="664" t="s">
        <v>25</v>
      </c>
      <c r="E148" s="497">
        <f t="shared" ref="E148:F153" si="33">G148+I148+K148</f>
        <v>452718</v>
      </c>
      <c r="F148" s="497">
        <f t="shared" si="33"/>
        <v>0</v>
      </c>
      <c r="G148" s="687"/>
      <c r="H148" s="497"/>
      <c r="I148" s="497">
        <f>'산출근거(소요인원수 산출)'!D10</f>
        <v>452718</v>
      </c>
      <c r="J148" s="497">
        <f t="shared" ref="J148:J153" si="34">INT($C148*I148)</f>
        <v>0</v>
      </c>
      <c r="K148" s="687"/>
      <c r="L148" s="497"/>
      <c r="M148" s="688"/>
    </row>
    <row r="149" spans="1:13" ht="24" customHeight="1">
      <c r="A149" s="661" t="s">
        <v>58</v>
      </c>
      <c r="B149" s="662"/>
      <c r="C149" s="663">
        <f>'산출근거(소요인원수 산출)'!G48</f>
        <v>0</v>
      </c>
      <c r="D149" s="664" t="s">
        <v>25</v>
      </c>
      <c r="E149" s="497">
        <f t="shared" si="33"/>
        <v>358273</v>
      </c>
      <c r="F149" s="497">
        <f t="shared" si="33"/>
        <v>0</v>
      </c>
      <c r="G149" s="687"/>
      <c r="H149" s="497"/>
      <c r="I149" s="497">
        <f>'산출근거(소요인원수 산출)'!F10</f>
        <v>358273</v>
      </c>
      <c r="J149" s="497">
        <f t="shared" si="34"/>
        <v>0</v>
      </c>
      <c r="K149" s="687"/>
      <c r="L149" s="497"/>
      <c r="M149" s="688"/>
    </row>
    <row r="150" spans="1:13" ht="24" customHeight="1">
      <c r="A150" s="661" t="s">
        <v>47</v>
      </c>
      <c r="B150" s="662"/>
      <c r="C150" s="663">
        <f>'산출근거(소요인원수 산출)'!I48</f>
        <v>0</v>
      </c>
      <c r="D150" s="664" t="s">
        <v>25</v>
      </c>
      <c r="E150" s="497">
        <f t="shared" si="33"/>
        <v>300980</v>
      </c>
      <c r="F150" s="497">
        <f t="shared" si="33"/>
        <v>0</v>
      </c>
      <c r="G150" s="687"/>
      <c r="H150" s="497"/>
      <c r="I150" s="497">
        <f>'산출근거(소요인원수 산출)'!H10</f>
        <v>300980</v>
      </c>
      <c r="J150" s="497">
        <f t="shared" si="34"/>
        <v>0</v>
      </c>
      <c r="K150" s="687"/>
      <c r="L150" s="497"/>
      <c r="M150" s="688"/>
    </row>
    <row r="151" spans="1:13" ht="24" customHeight="1">
      <c r="A151" s="661" t="s">
        <v>48</v>
      </c>
      <c r="B151" s="662"/>
      <c r="C151" s="663">
        <f>'산출근거(소요인원수 산출)'!K48</f>
        <v>0</v>
      </c>
      <c r="D151" s="664" t="s">
        <v>25</v>
      </c>
      <c r="E151" s="497">
        <f t="shared" si="33"/>
        <v>284046</v>
      </c>
      <c r="F151" s="497">
        <f t="shared" si="33"/>
        <v>0</v>
      </c>
      <c r="G151" s="687"/>
      <c r="H151" s="497"/>
      <c r="I151" s="497">
        <f>'산출근거(소요인원수 산출)'!J10</f>
        <v>284046</v>
      </c>
      <c r="J151" s="497">
        <f t="shared" si="34"/>
        <v>0</v>
      </c>
      <c r="K151" s="687"/>
      <c r="L151" s="497"/>
      <c r="M151" s="688"/>
    </row>
    <row r="152" spans="1:13" ht="24" customHeight="1">
      <c r="A152" s="661" t="s">
        <v>49</v>
      </c>
      <c r="B152" s="662"/>
      <c r="C152" s="663">
        <f>'산출근거(소요인원수 산출)'!M48</f>
        <v>0</v>
      </c>
      <c r="D152" s="664" t="s">
        <v>25</v>
      </c>
      <c r="E152" s="497">
        <f t="shared" si="33"/>
        <v>223644</v>
      </c>
      <c r="F152" s="497">
        <f t="shared" si="33"/>
        <v>0</v>
      </c>
      <c r="G152" s="687"/>
      <c r="H152" s="497"/>
      <c r="I152" s="497">
        <f>'산출근거(소요인원수 산출)'!L10</f>
        <v>223644</v>
      </c>
      <c r="J152" s="497">
        <f t="shared" si="34"/>
        <v>0</v>
      </c>
      <c r="K152" s="687"/>
      <c r="L152" s="497"/>
      <c r="M152" s="688"/>
    </row>
    <row r="153" spans="1:13" ht="24" customHeight="1">
      <c r="A153" s="661" t="s">
        <v>62</v>
      </c>
      <c r="B153" s="662"/>
      <c r="C153" s="663">
        <f>'산출근거(소요인원수 산출)'!O52</f>
        <v>0</v>
      </c>
      <c r="D153" s="664" t="s">
        <v>25</v>
      </c>
      <c r="E153" s="497">
        <f t="shared" si="33"/>
        <v>204392</v>
      </c>
      <c r="F153" s="497">
        <f t="shared" si="33"/>
        <v>0</v>
      </c>
      <c r="G153" s="687"/>
      <c r="H153" s="497"/>
      <c r="I153" s="497">
        <f>'산출근거(소요인원수 산출)'!N10</f>
        <v>204392</v>
      </c>
      <c r="J153" s="497">
        <f t="shared" si="34"/>
        <v>0</v>
      </c>
      <c r="K153" s="687"/>
      <c r="L153" s="497"/>
      <c r="M153" s="688"/>
    </row>
    <row r="154" spans="1:13" ht="24" customHeight="1">
      <c r="A154" s="669" t="s">
        <v>26</v>
      </c>
      <c r="B154" s="666"/>
      <c r="C154" s="670"/>
      <c r="D154" s="664"/>
      <c r="E154" s="671"/>
      <c r="F154" s="497">
        <f>SUM(F148:F153)</f>
        <v>0</v>
      </c>
      <c r="G154" s="497"/>
      <c r="H154" s="497"/>
      <c r="I154" s="497"/>
      <c r="J154" s="497">
        <f>SUM(J148:J153)</f>
        <v>0</v>
      </c>
      <c r="K154" s="497"/>
      <c r="L154" s="497"/>
      <c r="M154" s="688"/>
    </row>
    <row r="155" spans="1:13" ht="24" customHeight="1">
      <c r="A155" s="732"/>
      <c r="B155" s="221"/>
      <c r="C155" s="222"/>
      <c r="D155" s="223"/>
      <c r="E155" s="224"/>
      <c r="F155" s="225"/>
      <c r="G155" s="225"/>
      <c r="H155" s="225"/>
      <c r="I155" s="225"/>
      <c r="J155" s="225"/>
      <c r="K155" s="225"/>
      <c r="L155" s="226"/>
      <c r="M155" s="733"/>
    </row>
    <row r="156" spans="1:13" ht="24" customHeight="1">
      <c r="A156" s="815" t="s">
        <v>217</v>
      </c>
      <c r="B156" s="816"/>
      <c r="C156" s="816"/>
      <c r="D156" s="816"/>
      <c r="E156" s="816"/>
      <c r="F156" s="816"/>
      <c r="G156" s="816"/>
      <c r="H156" s="816"/>
      <c r="I156" s="816"/>
      <c r="J156" s="816"/>
      <c r="K156" s="816"/>
      <c r="L156" s="817"/>
      <c r="M156" s="679" t="s">
        <v>122</v>
      </c>
    </row>
    <row r="157" spans="1:13" ht="24" customHeight="1">
      <c r="A157" s="661" t="s">
        <v>57</v>
      </c>
      <c r="B157" s="662"/>
      <c r="C157" s="663">
        <f>'산출근거(소요인원수 산출)'!E50</f>
        <v>0</v>
      </c>
      <c r="D157" s="664" t="s">
        <v>25</v>
      </c>
      <c r="E157" s="497">
        <f t="shared" ref="E157:F162" si="35">G157+I157+K157</f>
        <v>452718</v>
      </c>
      <c r="F157" s="497">
        <f t="shared" si="35"/>
        <v>0</v>
      </c>
      <c r="G157" s="687"/>
      <c r="H157" s="497"/>
      <c r="I157" s="497">
        <f>'산출근거(소요인원수 산출)'!D10</f>
        <v>452718</v>
      </c>
      <c r="J157" s="497">
        <f t="shared" ref="J157:J162" si="36">INT($C157*I157)</f>
        <v>0</v>
      </c>
      <c r="K157" s="687"/>
      <c r="L157" s="497"/>
      <c r="M157" s="688"/>
    </row>
    <row r="158" spans="1:13" ht="24" customHeight="1">
      <c r="A158" s="661" t="s">
        <v>58</v>
      </c>
      <c r="B158" s="662"/>
      <c r="C158" s="663">
        <f>'산출근거(소요인원수 산출)'!G50</f>
        <v>0</v>
      </c>
      <c r="D158" s="664" t="s">
        <v>25</v>
      </c>
      <c r="E158" s="497">
        <f t="shared" si="35"/>
        <v>358273</v>
      </c>
      <c r="F158" s="497">
        <f t="shared" si="35"/>
        <v>0</v>
      </c>
      <c r="G158" s="687"/>
      <c r="H158" s="497"/>
      <c r="I158" s="497">
        <f>'산출근거(소요인원수 산출)'!F10</f>
        <v>358273</v>
      </c>
      <c r="J158" s="497">
        <f t="shared" si="36"/>
        <v>0</v>
      </c>
      <c r="K158" s="687"/>
      <c r="L158" s="497"/>
      <c r="M158" s="688"/>
    </row>
    <row r="159" spans="1:13" ht="24" customHeight="1">
      <c r="A159" s="661" t="s">
        <v>47</v>
      </c>
      <c r="B159" s="662"/>
      <c r="C159" s="663">
        <f>'산출근거(소요인원수 산출)'!I50</f>
        <v>0</v>
      </c>
      <c r="D159" s="664" t="s">
        <v>25</v>
      </c>
      <c r="E159" s="497">
        <f t="shared" si="35"/>
        <v>300980</v>
      </c>
      <c r="F159" s="497">
        <f t="shared" si="35"/>
        <v>0</v>
      </c>
      <c r="G159" s="687"/>
      <c r="H159" s="497"/>
      <c r="I159" s="497">
        <f>'산출근거(소요인원수 산출)'!H10</f>
        <v>300980</v>
      </c>
      <c r="J159" s="497">
        <f t="shared" si="36"/>
        <v>0</v>
      </c>
      <c r="K159" s="687"/>
      <c r="L159" s="497"/>
      <c r="M159" s="688"/>
    </row>
    <row r="160" spans="1:13" ht="24" customHeight="1">
      <c r="A160" s="661" t="s">
        <v>48</v>
      </c>
      <c r="B160" s="662"/>
      <c r="C160" s="663">
        <f>'산출근거(소요인원수 산출)'!K50</f>
        <v>0</v>
      </c>
      <c r="D160" s="664" t="s">
        <v>25</v>
      </c>
      <c r="E160" s="497">
        <f t="shared" si="35"/>
        <v>284046</v>
      </c>
      <c r="F160" s="497">
        <f t="shared" si="35"/>
        <v>0</v>
      </c>
      <c r="G160" s="687"/>
      <c r="H160" s="497"/>
      <c r="I160" s="497">
        <f>'산출근거(소요인원수 산출)'!J10</f>
        <v>284046</v>
      </c>
      <c r="J160" s="497">
        <f t="shared" si="36"/>
        <v>0</v>
      </c>
      <c r="K160" s="687"/>
      <c r="L160" s="497"/>
      <c r="M160" s="688"/>
    </row>
    <row r="161" spans="1:13" ht="24" customHeight="1">
      <c r="A161" s="661" t="s">
        <v>49</v>
      </c>
      <c r="B161" s="662"/>
      <c r="C161" s="663">
        <f>'산출근거(소요인원수 산출)'!M50</f>
        <v>0</v>
      </c>
      <c r="D161" s="664" t="s">
        <v>25</v>
      </c>
      <c r="E161" s="497">
        <f t="shared" si="35"/>
        <v>223644</v>
      </c>
      <c r="F161" s="497">
        <f t="shared" si="35"/>
        <v>0</v>
      </c>
      <c r="G161" s="687"/>
      <c r="H161" s="497"/>
      <c r="I161" s="497">
        <f>'산출근거(소요인원수 산출)'!L10</f>
        <v>223644</v>
      </c>
      <c r="J161" s="497">
        <f t="shared" si="36"/>
        <v>0</v>
      </c>
      <c r="K161" s="687"/>
      <c r="L161" s="497"/>
      <c r="M161" s="688"/>
    </row>
    <row r="162" spans="1:13" ht="24" customHeight="1">
      <c r="A162" s="661" t="s">
        <v>62</v>
      </c>
      <c r="B162" s="662"/>
      <c r="C162" s="663">
        <f>'산출근거(소요인원수 산출)'!O60</f>
        <v>0</v>
      </c>
      <c r="D162" s="664" t="s">
        <v>25</v>
      </c>
      <c r="E162" s="497">
        <f t="shared" si="35"/>
        <v>204392</v>
      </c>
      <c r="F162" s="497">
        <f t="shared" si="35"/>
        <v>0</v>
      </c>
      <c r="G162" s="687"/>
      <c r="H162" s="497"/>
      <c r="I162" s="497">
        <f>'산출근거(소요인원수 산출)'!N10</f>
        <v>204392</v>
      </c>
      <c r="J162" s="497">
        <f t="shared" si="36"/>
        <v>0</v>
      </c>
      <c r="K162" s="687"/>
      <c r="L162" s="497"/>
      <c r="M162" s="688"/>
    </row>
    <row r="163" spans="1:13" ht="24" customHeight="1">
      <c r="A163" s="669" t="s">
        <v>26</v>
      </c>
      <c r="B163" s="666"/>
      <c r="C163" s="670"/>
      <c r="D163" s="664"/>
      <c r="E163" s="671"/>
      <c r="F163" s="497">
        <f>SUM(F157:F162)</f>
        <v>0</v>
      </c>
      <c r="G163" s="497"/>
      <c r="H163" s="497"/>
      <c r="I163" s="497"/>
      <c r="J163" s="497">
        <f>SUM(J157:J162)</f>
        <v>0</v>
      </c>
      <c r="K163" s="497"/>
      <c r="L163" s="497"/>
      <c r="M163" s="688"/>
    </row>
    <row r="164" spans="1:13" ht="24" customHeight="1">
      <c r="A164" s="744"/>
      <c r="B164" s="745"/>
      <c r="C164" s="746"/>
      <c r="D164" s="747"/>
      <c r="E164" s="748"/>
      <c r="F164" s="749"/>
      <c r="G164" s="749"/>
      <c r="H164" s="749"/>
      <c r="I164" s="749"/>
      <c r="J164" s="749"/>
      <c r="K164" s="749"/>
      <c r="L164" s="727"/>
      <c r="M164" s="698"/>
    </row>
    <row r="165" spans="1:13" ht="24" customHeight="1">
      <c r="A165" s="815" t="s">
        <v>218</v>
      </c>
      <c r="B165" s="816"/>
      <c r="C165" s="816"/>
      <c r="D165" s="816"/>
      <c r="E165" s="816"/>
      <c r="F165" s="816"/>
      <c r="G165" s="816"/>
      <c r="H165" s="816"/>
      <c r="I165" s="816"/>
      <c r="J165" s="816"/>
      <c r="K165" s="816"/>
      <c r="L165" s="817"/>
      <c r="M165" s="679" t="s">
        <v>171</v>
      </c>
    </row>
    <row r="166" spans="1:13" ht="24" customHeight="1">
      <c r="A166" s="661" t="s">
        <v>57</v>
      </c>
      <c r="B166" s="662"/>
      <c r="C166" s="663">
        <f>'산출근거(소요인원수 산출)'!E51</f>
        <v>2.4315235049999999</v>
      </c>
      <c r="D166" s="664" t="s">
        <v>25</v>
      </c>
      <c r="E166" s="497">
        <f t="shared" ref="E166:F171" si="37">G166+I166+K166</f>
        <v>452718</v>
      </c>
      <c r="F166" s="497">
        <f t="shared" si="37"/>
        <v>1100794</v>
      </c>
      <c r="G166" s="687"/>
      <c r="H166" s="497"/>
      <c r="I166" s="497">
        <f>'산출근거(소요인원수 산출)'!D10</f>
        <v>452718</v>
      </c>
      <c r="J166" s="497">
        <f t="shared" ref="J166:J171" si="38">INT($C166*I166)</f>
        <v>1100794</v>
      </c>
      <c r="K166" s="687"/>
      <c r="L166" s="497"/>
      <c r="M166" s="688"/>
    </row>
    <row r="167" spans="1:13" ht="24" customHeight="1">
      <c r="A167" s="661" t="s">
        <v>58</v>
      </c>
      <c r="B167" s="662"/>
      <c r="C167" s="663">
        <f>'산출근거(소요인원수 산출)'!G51</f>
        <v>2.4315235049999999</v>
      </c>
      <c r="D167" s="664" t="s">
        <v>25</v>
      </c>
      <c r="E167" s="497">
        <f t="shared" si="37"/>
        <v>358273</v>
      </c>
      <c r="F167" s="497">
        <f t="shared" si="37"/>
        <v>871149</v>
      </c>
      <c r="G167" s="687"/>
      <c r="H167" s="497"/>
      <c r="I167" s="497">
        <f>'산출근거(소요인원수 산출)'!F10</f>
        <v>358273</v>
      </c>
      <c r="J167" s="497">
        <f t="shared" si="38"/>
        <v>871149</v>
      </c>
      <c r="K167" s="687"/>
      <c r="L167" s="497"/>
      <c r="M167" s="688"/>
    </row>
    <row r="168" spans="1:13" ht="24" customHeight="1">
      <c r="A168" s="661" t="s">
        <v>47</v>
      </c>
      <c r="B168" s="662"/>
      <c r="C168" s="663">
        <f>'산출근거(소요인원수 산출)'!I51</f>
        <v>2.4315235049999999</v>
      </c>
      <c r="D168" s="664" t="s">
        <v>25</v>
      </c>
      <c r="E168" s="497">
        <f t="shared" si="37"/>
        <v>300980</v>
      </c>
      <c r="F168" s="497">
        <f t="shared" si="37"/>
        <v>731839</v>
      </c>
      <c r="G168" s="687"/>
      <c r="H168" s="497"/>
      <c r="I168" s="497">
        <f>'산출근거(소요인원수 산출)'!H10</f>
        <v>300980</v>
      </c>
      <c r="J168" s="497">
        <f t="shared" si="38"/>
        <v>731839</v>
      </c>
      <c r="K168" s="687"/>
      <c r="L168" s="497"/>
      <c r="M168" s="688"/>
    </row>
    <row r="169" spans="1:13" ht="24" customHeight="1">
      <c r="A169" s="661" t="s">
        <v>48</v>
      </c>
      <c r="B169" s="662"/>
      <c r="C169" s="663">
        <f>'산출근거(소요인원수 산출)'!K51</f>
        <v>4.8630470099999998</v>
      </c>
      <c r="D169" s="664" t="s">
        <v>25</v>
      </c>
      <c r="E169" s="497">
        <f t="shared" si="37"/>
        <v>284046</v>
      </c>
      <c r="F169" s="497">
        <f t="shared" si="37"/>
        <v>1381329</v>
      </c>
      <c r="G169" s="687"/>
      <c r="H169" s="497"/>
      <c r="I169" s="497">
        <f>'산출근거(소요인원수 산출)'!J10</f>
        <v>284046</v>
      </c>
      <c r="J169" s="497">
        <f t="shared" si="38"/>
        <v>1381329</v>
      </c>
      <c r="K169" s="687"/>
      <c r="L169" s="497"/>
      <c r="M169" s="688"/>
    </row>
    <row r="170" spans="1:13" ht="24" customHeight="1">
      <c r="A170" s="661" t="s">
        <v>49</v>
      </c>
      <c r="B170" s="662"/>
      <c r="C170" s="663">
        <f>'산출근거(소요인원수 산출)'!M51</f>
        <v>4.8630470099999998</v>
      </c>
      <c r="D170" s="664" t="s">
        <v>25</v>
      </c>
      <c r="E170" s="497">
        <f t="shared" si="37"/>
        <v>223644</v>
      </c>
      <c r="F170" s="497">
        <f t="shared" si="37"/>
        <v>1087591</v>
      </c>
      <c r="G170" s="687"/>
      <c r="H170" s="497"/>
      <c r="I170" s="497">
        <f>'산출근거(소요인원수 산출)'!L10</f>
        <v>223644</v>
      </c>
      <c r="J170" s="497">
        <f t="shared" si="38"/>
        <v>1087591</v>
      </c>
      <c r="K170" s="687"/>
      <c r="L170" s="497"/>
      <c r="M170" s="688"/>
    </row>
    <row r="171" spans="1:13" ht="24" customHeight="1">
      <c r="A171" s="661" t="s">
        <v>62</v>
      </c>
      <c r="B171" s="662"/>
      <c r="C171" s="663">
        <f>'산출근거(소요인원수 산출)'!O66</f>
        <v>0</v>
      </c>
      <c r="D171" s="664" t="s">
        <v>25</v>
      </c>
      <c r="E171" s="497">
        <f t="shared" si="37"/>
        <v>204392</v>
      </c>
      <c r="F171" s="497">
        <f t="shared" si="37"/>
        <v>0</v>
      </c>
      <c r="G171" s="687"/>
      <c r="H171" s="497"/>
      <c r="I171" s="497">
        <f>'산출근거(소요인원수 산출)'!N10</f>
        <v>204392</v>
      </c>
      <c r="J171" s="497">
        <f t="shared" si="38"/>
        <v>0</v>
      </c>
      <c r="K171" s="687"/>
      <c r="L171" s="497"/>
      <c r="M171" s="688"/>
    </row>
    <row r="172" spans="1:13" ht="24" customHeight="1">
      <c r="A172" s="669" t="s">
        <v>26</v>
      </c>
      <c r="B172" s="666"/>
      <c r="C172" s="670"/>
      <c r="D172" s="664"/>
      <c r="E172" s="671"/>
      <c r="F172" s="497">
        <f>SUM(F166:F171)</f>
        <v>5172702</v>
      </c>
      <c r="G172" s="497"/>
      <c r="H172" s="497"/>
      <c r="I172" s="497"/>
      <c r="J172" s="497">
        <f>SUM(J166:J171)</f>
        <v>5172702</v>
      </c>
      <c r="K172" s="497"/>
      <c r="L172" s="497"/>
      <c r="M172" s="688"/>
    </row>
    <row r="173" spans="1:13" ht="24" customHeight="1">
      <c r="A173" s="680"/>
      <c r="B173" s="694"/>
      <c r="C173" s="695"/>
      <c r="D173" s="696"/>
      <c r="E173" s="697"/>
      <c r="F173" s="685"/>
      <c r="G173" s="697"/>
      <c r="H173" s="685"/>
      <c r="I173" s="697"/>
      <c r="J173" s="685"/>
      <c r="K173" s="697"/>
      <c r="L173" s="685"/>
      <c r="M173" s="698"/>
    </row>
    <row r="174" spans="1:13" ht="24" customHeight="1">
      <c r="A174" s="815" t="s">
        <v>219</v>
      </c>
      <c r="B174" s="816"/>
      <c r="C174" s="816"/>
      <c r="D174" s="816"/>
      <c r="E174" s="816"/>
      <c r="F174" s="816"/>
      <c r="G174" s="816"/>
      <c r="H174" s="816"/>
      <c r="I174" s="816"/>
      <c r="J174" s="816"/>
      <c r="K174" s="816"/>
      <c r="L174" s="817"/>
      <c r="M174" s="731" t="s">
        <v>172</v>
      </c>
    </row>
    <row r="175" spans="1:13" ht="24" customHeight="1">
      <c r="A175" s="661" t="s">
        <v>57</v>
      </c>
      <c r="B175" s="662"/>
      <c r="C175" s="663">
        <f>'산출근거(소요인원수 산출)'!E52</f>
        <v>0</v>
      </c>
      <c r="D175" s="664" t="s">
        <v>25</v>
      </c>
      <c r="E175" s="497">
        <f t="shared" ref="E175:F180" si="39">G175+I175+K175</f>
        <v>452718</v>
      </c>
      <c r="F175" s="497">
        <f t="shared" si="39"/>
        <v>0</v>
      </c>
      <c r="G175" s="687"/>
      <c r="H175" s="497"/>
      <c r="I175" s="497">
        <f>'산출근거(소요인원수 산출)'!D10</f>
        <v>452718</v>
      </c>
      <c r="J175" s="497">
        <f t="shared" ref="J175:J180" si="40">INT($C175*I175)</f>
        <v>0</v>
      </c>
      <c r="K175" s="687"/>
      <c r="L175" s="497"/>
      <c r="M175" s="688"/>
    </row>
    <row r="176" spans="1:13" ht="24" customHeight="1">
      <c r="A176" s="661" t="s">
        <v>58</v>
      </c>
      <c r="B176" s="662"/>
      <c r="C176" s="663">
        <f>'산출근거(소요인원수 산출)'!G52</f>
        <v>0</v>
      </c>
      <c r="D176" s="664" t="s">
        <v>25</v>
      </c>
      <c r="E176" s="497">
        <f t="shared" si="39"/>
        <v>358273</v>
      </c>
      <c r="F176" s="497">
        <f t="shared" si="39"/>
        <v>0</v>
      </c>
      <c r="G176" s="687"/>
      <c r="H176" s="497"/>
      <c r="I176" s="497">
        <f>'산출근거(소요인원수 산출)'!F10</f>
        <v>358273</v>
      </c>
      <c r="J176" s="497">
        <f t="shared" si="40"/>
        <v>0</v>
      </c>
      <c r="K176" s="687"/>
      <c r="L176" s="497"/>
      <c r="M176" s="688"/>
    </row>
    <row r="177" spans="1:13" ht="24" customHeight="1">
      <c r="A177" s="661" t="s">
        <v>47</v>
      </c>
      <c r="B177" s="662"/>
      <c r="C177" s="663">
        <f>'산출근거(소요인원수 산출)'!I52</f>
        <v>0</v>
      </c>
      <c r="D177" s="664" t="s">
        <v>25</v>
      </c>
      <c r="E177" s="497">
        <f t="shared" si="39"/>
        <v>300980</v>
      </c>
      <c r="F177" s="497">
        <f t="shared" si="39"/>
        <v>0</v>
      </c>
      <c r="G177" s="687"/>
      <c r="H177" s="497"/>
      <c r="I177" s="497">
        <f>'산출근거(소요인원수 산출)'!H10</f>
        <v>300980</v>
      </c>
      <c r="J177" s="497">
        <f t="shared" si="40"/>
        <v>0</v>
      </c>
      <c r="K177" s="687"/>
      <c r="L177" s="497"/>
      <c r="M177" s="688"/>
    </row>
    <row r="178" spans="1:13" ht="24" customHeight="1">
      <c r="A178" s="661" t="s">
        <v>48</v>
      </c>
      <c r="B178" s="662"/>
      <c r="C178" s="663">
        <f>'산출근거(소요인원수 산출)'!K52</f>
        <v>0</v>
      </c>
      <c r="D178" s="664" t="s">
        <v>25</v>
      </c>
      <c r="E178" s="497">
        <f t="shared" si="39"/>
        <v>284046</v>
      </c>
      <c r="F178" s="497">
        <f t="shared" si="39"/>
        <v>0</v>
      </c>
      <c r="G178" s="687"/>
      <c r="H178" s="497"/>
      <c r="I178" s="497">
        <f>'산출근거(소요인원수 산출)'!J10</f>
        <v>284046</v>
      </c>
      <c r="J178" s="497">
        <f t="shared" si="40"/>
        <v>0</v>
      </c>
      <c r="K178" s="687"/>
      <c r="L178" s="497"/>
      <c r="M178" s="688"/>
    </row>
    <row r="179" spans="1:13" ht="24" customHeight="1">
      <c r="A179" s="661" t="s">
        <v>49</v>
      </c>
      <c r="B179" s="662"/>
      <c r="C179" s="663">
        <f>'산출근거(소요인원수 산출)'!M52</f>
        <v>0</v>
      </c>
      <c r="D179" s="664" t="s">
        <v>25</v>
      </c>
      <c r="E179" s="497">
        <f t="shared" si="39"/>
        <v>223644</v>
      </c>
      <c r="F179" s="497">
        <f t="shared" si="39"/>
        <v>0</v>
      </c>
      <c r="G179" s="687"/>
      <c r="H179" s="497"/>
      <c r="I179" s="497">
        <f>'산출근거(소요인원수 산출)'!L10</f>
        <v>223644</v>
      </c>
      <c r="J179" s="497">
        <f t="shared" si="40"/>
        <v>0</v>
      </c>
      <c r="K179" s="687"/>
      <c r="L179" s="497"/>
      <c r="M179" s="688"/>
    </row>
    <row r="180" spans="1:13" ht="24" customHeight="1">
      <c r="A180" s="661" t="s">
        <v>62</v>
      </c>
      <c r="B180" s="662"/>
      <c r="C180" s="663">
        <f>'산출근거(소요인원수 산출)'!O55</f>
        <v>0</v>
      </c>
      <c r="D180" s="664" t="s">
        <v>25</v>
      </c>
      <c r="E180" s="497">
        <f t="shared" si="39"/>
        <v>204392</v>
      </c>
      <c r="F180" s="497">
        <f t="shared" si="39"/>
        <v>0</v>
      </c>
      <c r="G180" s="687"/>
      <c r="H180" s="497"/>
      <c r="I180" s="497">
        <f>'산출근거(소요인원수 산출)'!N10</f>
        <v>204392</v>
      </c>
      <c r="J180" s="497">
        <f t="shared" si="40"/>
        <v>0</v>
      </c>
      <c r="K180" s="687"/>
      <c r="L180" s="497"/>
      <c r="M180" s="688"/>
    </row>
    <row r="181" spans="1:13" ht="24" customHeight="1">
      <c r="A181" s="669" t="s">
        <v>26</v>
      </c>
      <c r="B181" s="666"/>
      <c r="C181" s="670"/>
      <c r="D181" s="664"/>
      <c r="E181" s="671"/>
      <c r="F181" s="497">
        <f>SUM(F175:F180)</f>
        <v>0</v>
      </c>
      <c r="G181" s="497"/>
      <c r="H181" s="497"/>
      <c r="I181" s="497"/>
      <c r="J181" s="497">
        <f>SUM(J175:J180)</f>
        <v>0</v>
      </c>
      <c r="K181" s="497"/>
      <c r="L181" s="497"/>
      <c r="M181" s="688"/>
    </row>
    <row r="182" spans="1:13" ht="24" customHeight="1">
      <c r="A182" s="680"/>
      <c r="B182" s="681"/>
      <c r="C182" s="682"/>
      <c r="D182" s="683"/>
      <c r="E182" s="684"/>
      <c r="F182" s="685"/>
      <c r="G182" s="685"/>
      <c r="H182" s="685"/>
      <c r="I182" s="685"/>
      <c r="J182" s="685"/>
      <c r="K182" s="685"/>
      <c r="L182" s="685"/>
      <c r="M182" s="698"/>
    </row>
    <row r="183" spans="1:13" ht="24" customHeight="1">
      <c r="A183" s="815" t="s">
        <v>220</v>
      </c>
      <c r="B183" s="816"/>
      <c r="C183" s="816"/>
      <c r="D183" s="816"/>
      <c r="E183" s="816"/>
      <c r="F183" s="816"/>
      <c r="G183" s="816"/>
      <c r="H183" s="816"/>
      <c r="I183" s="816"/>
      <c r="J183" s="816"/>
      <c r="K183" s="816"/>
      <c r="L183" s="817"/>
      <c r="M183" s="679" t="s">
        <v>173</v>
      </c>
    </row>
    <row r="184" spans="1:13" ht="24" customHeight="1">
      <c r="A184" s="661" t="s">
        <v>57</v>
      </c>
      <c r="B184" s="662"/>
      <c r="C184" s="663">
        <f>'산출근거(소요인원수 산출)'!E53</f>
        <v>1.62101567</v>
      </c>
      <c r="D184" s="664" t="s">
        <v>25</v>
      </c>
      <c r="E184" s="497">
        <f t="shared" ref="E184:F189" si="41">G184+I184+K184</f>
        <v>452718</v>
      </c>
      <c r="F184" s="497">
        <f t="shared" si="41"/>
        <v>733862</v>
      </c>
      <c r="G184" s="687"/>
      <c r="H184" s="497"/>
      <c r="I184" s="497">
        <f>'산출근거(소요인원수 산출)'!D10</f>
        <v>452718</v>
      </c>
      <c r="J184" s="497">
        <f t="shared" ref="J184:J189" si="42">INT($C184*I184)</f>
        <v>733862</v>
      </c>
      <c r="K184" s="687"/>
      <c r="L184" s="497"/>
      <c r="M184" s="688"/>
    </row>
    <row r="185" spans="1:13" ht="24" customHeight="1">
      <c r="A185" s="661" t="s">
        <v>58</v>
      </c>
      <c r="B185" s="662"/>
      <c r="C185" s="663">
        <f>'산출근거(소요인원수 산출)'!G53</f>
        <v>1.62101567</v>
      </c>
      <c r="D185" s="664" t="s">
        <v>25</v>
      </c>
      <c r="E185" s="497">
        <f t="shared" si="41"/>
        <v>358273</v>
      </c>
      <c r="F185" s="497">
        <f t="shared" si="41"/>
        <v>580766</v>
      </c>
      <c r="G185" s="687"/>
      <c r="H185" s="497"/>
      <c r="I185" s="497">
        <f>'산출근거(소요인원수 산출)'!F10</f>
        <v>358273</v>
      </c>
      <c r="J185" s="497">
        <f t="shared" si="42"/>
        <v>580766</v>
      </c>
      <c r="K185" s="687"/>
      <c r="L185" s="497"/>
      <c r="M185" s="688"/>
    </row>
    <row r="186" spans="1:13" ht="24" customHeight="1">
      <c r="A186" s="661" t="s">
        <v>47</v>
      </c>
      <c r="B186" s="662"/>
      <c r="C186" s="663">
        <f>'산출근거(소요인원수 산출)'!I53</f>
        <v>1.62101567</v>
      </c>
      <c r="D186" s="664" t="s">
        <v>25</v>
      </c>
      <c r="E186" s="497">
        <f t="shared" si="41"/>
        <v>300980</v>
      </c>
      <c r="F186" s="497">
        <f t="shared" si="41"/>
        <v>487893</v>
      </c>
      <c r="G186" s="687"/>
      <c r="H186" s="497"/>
      <c r="I186" s="497">
        <f>'산출근거(소요인원수 산출)'!H10</f>
        <v>300980</v>
      </c>
      <c r="J186" s="497">
        <f t="shared" si="42"/>
        <v>487893</v>
      </c>
      <c r="K186" s="687"/>
      <c r="L186" s="497"/>
      <c r="M186" s="688"/>
    </row>
    <row r="187" spans="1:13" ht="24" customHeight="1">
      <c r="A187" s="661" t="s">
        <v>48</v>
      </c>
      <c r="B187" s="662"/>
      <c r="C187" s="663">
        <f>'산출근거(소요인원수 산출)'!K53</f>
        <v>2.1073203710000001</v>
      </c>
      <c r="D187" s="664" t="s">
        <v>25</v>
      </c>
      <c r="E187" s="497">
        <f t="shared" si="41"/>
        <v>284046</v>
      </c>
      <c r="F187" s="497">
        <f t="shared" si="41"/>
        <v>598575</v>
      </c>
      <c r="G187" s="687"/>
      <c r="H187" s="497"/>
      <c r="I187" s="497">
        <f>'산출근거(소요인원수 산출)'!J10</f>
        <v>284046</v>
      </c>
      <c r="J187" s="497">
        <f t="shared" si="42"/>
        <v>598575</v>
      </c>
      <c r="K187" s="687"/>
      <c r="L187" s="497"/>
      <c r="M187" s="688"/>
    </row>
    <row r="188" spans="1:13" ht="24" customHeight="1">
      <c r="A188" s="661" t="s">
        <v>49</v>
      </c>
      <c r="B188" s="662"/>
      <c r="C188" s="663">
        <f>'산출근거(소요인원수 산출)'!M53</f>
        <v>2.1073203710000001</v>
      </c>
      <c r="D188" s="664" t="s">
        <v>25</v>
      </c>
      <c r="E188" s="497">
        <f t="shared" si="41"/>
        <v>223644</v>
      </c>
      <c r="F188" s="497">
        <f t="shared" si="41"/>
        <v>471289</v>
      </c>
      <c r="G188" s="687"/>
      <c r="H188" s="497"/>
      <c r="I188" s="497">
        <f>'산출근거(소요인원수 산출)'!L10</f>
        <v>223644</v>
      </c>
      <c r="J188" s="497">
        <f t="shared" si="42"/>
        <v>471289</v>
      </c>
      <c r="K188" s="687"/>
      <c r="L188" s="497"/>
      <c r="M188" s="688"/>
    </row>
    <row r="189" spans="1:13" ht="24" customHeight="1">
      <c r="A189" s="661" t="s">
        <v>62</v>
      </c>
      <c r="B189" s="662"/>
      <c r="C189" s="663">
        <f>'산출근거(소요인원수 산출)'!O53</f>
        <v>0</v>
      </c>
      <c r="D189" s="664" t="s">
        <v>25</v>
      </c>
      <c r="E189" s="497">
        <f t="shared" si="41"/>
        <v>204392</v>
      </c>
      <c r="F189" s="497">
        <f t="shared" si="41"/>
        <v>0</v>
      </c>
      <c r="G189" s="687"/>
      <c r="H189" s="497"/>
      <c r="I189" s="497">
        <f>'산출근거(소요인원수 산출)'!N10</f>
        <v>204392</v>
      </c>
      <c r="J189" s="497">
        <f t="shared" si="42"/>
        <v>0</v>
      </c>
      <c r="K189" s="687"/>
      <c r="L189" s="497"/>
      <c r="M189" s="688"/>
    </row>
    <row r="190" spans="1:13" ht="24" customHeight="1">
      <c r="A190" s="669" t="s">
        <v>26</v>
      </c>
      <c r="B190" s="666"/>
      <c r="C190" s="670"/>
      <c r="D190" s="664"/>
      <c r="E190" s="671"/>
      <c r="F190" s="497">
        <f>SUM(F184:F189)</f>
        <v>2872385</v>
      </c>
      <c r="G190" s="497"/>
      <c r="H190" s="497"/>
      <c r="I190" s="497"/>
      <c r="J190" s="497">
        <f>SUM(J184:J189)</f>
        <v>2872385</v>
      </c>
      <c r="K190" s="497"/>
      <c r="L190" s="497"/>
      <c r="M190" s="688"/>
    </row>
    <row r="191" spans="1:13" ht="24" customHeight="1">
      <c r="A191" s="734"/>
      <c r="B191" s="227"/>
      <c r="C191" s="228"/>
      <c r="D191" s="6"/>
      <c r="E191" s="8"/>
      <c r="F191" s="229"/>
      <c r="G191" s="229"/>
      <c r="H191" s="229"/>
      <c r="I191" s="229"/>
      <c r="J191" s="229"/>
      <c r="K191" s="229"/>
      <c r="L191" s="230"/>
      <c r="M191" s="735"/>
    </row>
    <row r="192" spans="1:13" ht="24" customHeight="1">
      <c r="A192" s="815" t="s">
        <v>221</v>
      </c>
      <c r="B192" s="816"/>
      <c r="C192" s="816"/>
      <c r="D192" s="816"/>
      <c r="E192" s="816"/>
      <c r="F192" s="816"/>
      <c r="G192" s="816"/>
      <c r="H192" s="816"/>
      <c r="I192" s="816"/>
      <c r="J192" s="816"/>
      <c r="K192" s="816"/>
      <c r="L192" s="817"/>
      <c r="M192" s="679" t="s">
        <v>174</v>
      </c>
    </row>
    <row r="193" spans="1:13" ht="24" customHeight="1">
      <c r="A193" s="661" t="s">
        <v>57</v>
      </c>
      <c r="B193" s="662"/>
      <c r="C193" s="663">
        <f>'산출근거(소요인원수 산출)'!E54</f>
        <v>0</v>
      </c>
      <c r="D193" s="664" t="s">
        <v>25</v>
      </c>
      <c r="E193" s="497">
        <f t="shared" ref="E193:F198" si="43">G193+I193+K193</f>
        <v>452718</v>
      </c>
      <c r="F193" s="497">
        <f t="shared" si="43"/>
        <v>0</v>
      </c>
      <c r="G193" s="687"/>
      <c r="H193" s="497"/>
      <c r="I193" s="497">
        <f>'산출근거(소요인원수 산출)'!D10</f>
        <v>452718</v>
      </c>
      <c r="J193" s="497">
        <f t="shared" ref="J193:J198" si="44">INT($C193*I193)</f>
        <v>0</v>
      </c>
      <c r="K193" s="687"/>
      <c r="L193" s="497"/>
      <c r="M193" s="688"/>
    </row>
    <row r="194" spans="1:13" ht="24" customHeight="1">
      <c r="A194" s="661" t="s">
        <v>58</v>
      </c>
      <c r="B194" s="662"/>
      <c r="C194" s="663">
        <f>'산출근거(소요인원수 산출)'!G54</f>
        <v>0</v>
      </c>
      <c r="D194" s="664" t="s">
        <v>25</v>
      </c>
      <c r="E194" s="497">
        <f t="shared" si="43"/>
        <v>358273</v>
      </c>
      <c r="F194" s="497">
        <f t="shared" si="43"/>
        <v>0</v>
      </c>
      <c r="G194" s="687"/>
      <c r="H194" s="497"/>
      <c r="I194" s="497">
        <f>'산출근거(소요인원수 산출)'!F10</f>
        <v>358273</v>
      </c>
      <c r="J194" s="497">
        <f t="shared" si="44"/>
        <v>0</v>
      </c>
      <c r="K194" s="687"/>
      <c r="L194" s="497"/>
      <c r="M194" s="688"/>
    </row>
    <row r="195" spans="1:13" ht="24" customHeight="1">
      <c r="A195" s="661" t="s">
        <v>47</v>
      </c>
      <c r="B195" s="662"/>
      <c r="C195" s="663">
        <f>'산출근거(소요인원수 산출)'!I54</f>
        <v>0</v>
      </c>
      <c r="D195" s="664" t="s">
        <v>25</v>
      </c>
      <c r="E195" s="497">
        <f t="shared" si="43"/>
        <v>300980</v>
      </c>
      <c r="F195" s="497">
        <f t="shared" si="43"/>
        <v>0</v>
      </c>
      <c r="G195" s="687"/>
      <c r="H195" s="497"/>
      <c r="I195" s="497">
        <f>'산출근거(소요인원수 산출)'!H10</f>
        <v>300980</v>
      </c>
      <c r="J195" s="497">
        <f t="shared" si="44"/>
        <v>0</v>
      </c>
      <c r="K195" s="687"/>
      <c r="L195" s="497"/>
      <c r="M195" s="688"/>
    </row>
    <row r="196" spans="1:13" ht="24" customHeight="1">
      <c r="A196" s="661" t="s">
        <v>48</v>
      </c>
      <c r="B196" s="662"/>
      <c r="C196" s="663">
        <f>'산출근거(소요인원수 산출)'!K54</f>
        <v>0</v>
      </c>
      <c r="D196" s="664" t="s">
        <v>25</v>
      </c>
      <c r="E196" s="497">
        <f t="shared" si="43"/>
        <v>284046</v>
      </c>
      <c r="F196" s="497">
        <f t="shared" si="43"/>
        <v>0</v>
      </c>
      <c r="G196" s="687"/>
      <c r="H196" s="497"/>
      <c r="I196" s="497">
        <f>'산출근거(소요인원수 산출)'!J10</f>
        <v>284046</v>
      </c>
      <c r="J196" s="497">
        <f t="shared" si="44"/>
        <v>0</v>
      </c>
      <c r="K196" s="687"/>
      <c r="L196" s="497"/>
      <c r="M196" s="688"/>
    </row>
    <row r="197" spans="1:13" ht="24" customHeight="1">
      <c r="A197" s="661" t="s">
        <v>49</v>
      </c>
      <c r="B197" s="662"/>
      <c r="C197" s="663">
        <f>'산출근거(소요인원수 산출)'!M54</f>
        <v>0</v>
      </c>
      <c r="D197" s="664" t="s">
        <v>25</v>
      </c>
      <c r="E197" s="497">
        <f t="shared" si="43"/>
        <v>223644</v>
      </c>
      <c r="F197" s="497">
        <f t="shared" si="43"/>
        <v>0</v>
      </c>
      <c r="G197" s="687"/>
      <c r="H197" s="497"/>
      <c r="I197" s="497">
        <f>'산출근거(소요인원수 산출)'!L10</f>
        <v>223644</v>
      </c>
      <c r="J197" s="497">
        <f t="shared" si="44"/>
        <v>0</v>
      </c>
      <c r="K197" s="687"/>
      <c r="L197" s="497"/>
      <c r="M197" s="688"/>
    </row>
    <row r="198" spans="1:13" ht="24" customHeight="1">
      <c r="A198" s="661" t="s">
        <v>62</v>
      </c>
      <c r="B198" s="662"/>
      <c r="C198" s="663">
        <f>'산출근거(소요인원수 산출)'!O54</f>
        <v>0</v>
      </c>
      <c r="D198" s="664" t="s">
        <v>25</v>
      </c>
      <c r="E198" s="497">
        <f t="shared" si="43"/>
        <v>204392</v>
      </c>
      <c r="F198" s="497">
        <f t="shared" si="43"/>
        <v>0</v>
      </c>
      <c r="G198" s="687"/>
      <c r="H198" s="497"/>
      <c r="I198" s="497">
        <f>'산출근거(소요인원수 산출)'!N10</f>
        <v>204392</v>
      </c>
      <c r="J198" s="497">
        <f t="shared" si="44"/>
        <v>0</v>
      </c>
      <c r="K198" s="687"/>
      <c r="L198" s="497"/>
      <c r="M198" s="688"/>
    </row>
    <row r="199" spans="1:13" ht="24" customHeight="1">
      <c r="A199" s="669" t="s">
        <v>26</v>
      </c>
      <c r="B199" s="666"/>
      <c r="C199" s="670"/>
      <c r="D199" s="664"/>
      <c r="E199" s="671"/>
      <c r="F199" s="497">
        <f>SUM(F193:F198)</f>
        <v>0</v>
      </c>
      <c r="G199" s="497"/>
      <c r="H199" s="497"/>
      <c r="I199" s="497"/>
      <c r="J199" s="497">
        <f>SUM(J193:J198)</f>
        <v>0</v>
      </c>
      <c r="K199" s="497"/>
      <c r="L199" s="497"/>
      <c r="M199" s="688"/>
    </row>
    <row r="200" spans="1:13" ht="24" customHeight="1">
      <c r="A200" s="744"/>
      <c r="B200" s="745"/>
      <c r="C200" s="746"/>
      <c r="D200" s="747"/>
      <c r="E200" s="748"/>
      <c r="F200" s="749"/>
      <c r="G200" s="749"/>
      <c r="H200" s="749"/>
      <c r="I200" s="749"/>
      <c r="J200" s="749"/>
      <c r="K200" s="749"/>
      <c r="L200" s="727"/>
      <c r="M200" s="698"/>
    </row>
    <row r="201" spans="1:13" ht="24" customHeight="1">
      <c r="A201" s="815" t="s">
        <v>222</v>
      </c>
      <c r="B201" s="816"/>
      <c r="C201" s="816"/>
      <c r="D201" s="816"/>
      <c r="E201" s="816"/>
      <c r="F201" s="816"/>
      <c r="G201" s="816"/>
      <c r="H201" s="816"/>
      <c r="I201" s="816"/>
      <c r="J201" s="816"/>
      <c r="K201" s="816"/>
      <c r="L201" s="817"/>
      <c r="M201" s="679" t="s">
        <v>223</v>
      </c>
    </row>
    <row r="202" spans="1:13" ht="24" customHeight="1">
      <c r="A202" s="661" t="s">
        <v>57</v>
      </c>
      <c r="B202" s="662"/>
      <c r="C202" s="663">
        <f>'산출근거(소요인원수 산출)'!E55</f>
        <v>0</v>
      </c>
      <c r="D202" s="664" t="s">
        <v>25</v>
      </c>
      <c r="E202" s="497">
        <f t="shared" ref="E202:F207" si="45">G202+I202+K202</f>
        <v>452718</v>
      </c>
      <c r="F202" s="497">
        <f t="shared" si="45"/>
        <v>0</v>
      </c>
      <c r="G202" s="687"/>
      <c r="H202" s="497"/>
      <c r="I202" s="497">
        <f>'산출근거(소요인원수 산출)'!D10</f>
        <v>452718</v>
      </c>
      <c r="J202" s="497">
        <f t="shared" ref="J202:J207" si="46">INT($C202*I202)</f>
        <v>0</v>
      </c>
      <c r="K202" s="687"/>
      <c r="L202" s="497"/>
      <c r="M202" s="688"/>
    </row>
    <row r="203" spans="1:13" ht="24" customHeight="1">
      <c r="A203" s="661" t="s">
        <v>58</v>
      </c>
      <c r="B203" s="662"/>
      <c r="C203" s="663">
        <f>'산출근거(소요인원수 산출)'!G55</f>
        <v>0</v>
      </c>
      <c r="D203" s="664" t="s">
        <v>25</v>
      </c>
      <c r="E203" s="497">
        <f t="shared" si="45"/>
        <v>358273</v>
      </c>
      <c r="F203" s="497">
        <f t="shared" si="45"/>
        <v>0</v>
      </c>
      <c r="G203" s="687"/>
      <c r="H203" s="497"/>
      <c r="I203" s="497">
        <f>'산출근거(소요인원수 산출)'!F10</f>
        <v>358273</v>
      </c>
      <c r="J203" s="497">
        <f t="shared" si="46"/>
        <v>0</v>
      </c>
      <c r="K203" s="687"/>
      <c r="L203" s="497"/>
      <c r="M203" s="688"/>
    </row>
    <row r="204" spans="1:13" ht="24" customHeight="1">
      <c r="A204" s="661" t="s">
        <v>47</v>
      </c>
      <c r="B204" s="662"/>
      <c r="C204" s="663">
        <f>'산출근거(소요인원수 산출)'!I55</f>
        <v>0</v>
      </c>
      <c r="D204" s="664" t="s">
        <v>25</v>
      </c>
      <c r="E204" s="497">
        <f t="shared" si="45"/>
        <v>300980</v>
      </c>
      <c r="F204" s="497">
        <f t="shared" si="45"/>
        <v>0</v>
      </c>
      <c r="G204" s="687"/>
      <c r="H204" s="497"/>
      <c r="I204" s="497">
        <f>'산출근거(소요인원수 산출)'!H10</f>
        <v>300980</v>
      </c>
      <c r="J204" s="497">
        <f t="shared" si="46"/>
        <v>0</v>
      </c>
      <c r="K204" s="687"/>
      <c r="L204" s="497"/>
      <c r="M204" s="688"/>
    </row>
    <row r="205" spans="1:13" ht="24" customHeight="1">
      <c r="A205" s="661" t="s">
        <v>48</v>
      </c>
      <c r="B205" s="662"/>
      <c r="C205" s="663">
        <f>'산출근거(소요인원수 산출)'!K55</f>
        <v>0</v>
      </c>
      <c r="D205" s="664" t="s">
        <v>25</v>
      </c>
      <c r="E205" s="497">
        <f t="shared" si="45"/>
        <v>284046</v>
      </c>
      <c r="F205" s="497">
        <f t="shared" si="45"/>
        <v>0</v>
      </c>
      <c r="G205" s="687"/>
      <c r="H205" s="497"/>
      <c r="I205" s="497">
        <f>'산출근거(소요인원수 산출)'!J10</f>
        <v>284046</v>
      </c>
      <c r="J205" s="497">
        <f t="shared" si="46"/>
        <v>0</v>
      </c>
      <c r="K205" s="687"/>
      <c r="L205" s="497"/>
      <c r="M205" s="688"/>
    </row>
    <row r="206" spans="1:13" ht="24" customHeight="1">
      <c r="A206" s="661" t="s">
        <v>49</v>
      </c>
      <c r="B206" s="662"/>
      <c r="C206" s="663">
        <f>'산출근거(소요인원수 산출)'!M55</f>
        <v>0</v>
      </c>
      <c r="D206" s="664" t="s">
        <v>25</v>
      </c>
      <c r="E206" s="497">
        <f t="shared" si="45"/>
        <v>223644</v>
      </c>
      <c r="F206" s="497">
        <f t="shared" si="45"/>
        <v>0</v>
      </c>
      <c r="G206" s="687"/>
      <c r="H206" s="497"/>
      <c r="I206" s="497">
        <f>'산출근거(소요인원수 산출)'!L10</f>
        <v>223644</v>
      </c>
      <c r="J206" s="497">
        <f t="shared" si="46"/>
        <v>0</v>
      </c>
      <c r="K206" s="687"/>
      <c r="L206" s="497"/>
      <c r="M206" s="688"/>
    </row>
    <row r="207" spans="1:13" ht="24" customHeight="1">
      <c r="A207" s="661" t="s">
        <v>62</v>
      </c>
      <c r="B207" s="662"/>
      <c r="C207" s="663">
        <f>'산출근거(소요인원수 산출)'!O55</f>
        <v>0</v>
      </c>
      <c r="D207" s="664" t="s">
        <v>25</v>
      </c>
      <c r="E207" s="497">
        <f t="shared" si="45"/>
        <v>204392</v>
      </c>
      <c r="F207" s="497">
        <f t="shared" si="45"/>
        <v>0</v>
      </c>
      <c r="G207" s="687"/>
      <c r="H207" s="497"/>
      <c r="I207" s="497">
        <f>'산출근거(소요인원수 산출)'!N10</f>
        <v>204392</v>
      </c>
      <c r="J207" s="497">
        <f t="shared" si="46"/>
        <v>0</v>
      </c>
      <c r="K207" s="687"/>
      <c r="L207" s="497"/>
      <c r="M207" s="688"/>
    </row>
    <row r="208" spans="1:13" ht="24" customHeight="1">
      <c r="A208" s="669" t="s">
        <v>26</v>
      </c>
      <c r="B208" s="666"/>
      <c r="C208" s="670"/>
      <c r="D208" s="664"/>
      <c r="E208" s="671"/>
      <c r="F208" s="497">
        <f>SUM(F202:F207)</f>
        <v>0</v>
      </c>
      <c r="G208" s="497"/>
      <c r="H208" s="497"/>
      <c r="I208" s="497"/>
      <c r="J208" s="497">
        <f>SUM(J202:J207)</f>
        <v>0</v>
      </c>
      <c r="K208" s="497"/>
      <c r="L208" s="497"/>
      <c r="M208" s="688"/>
    </row>
    <row r="209" spans="1:13" ht="24" customHeight="1">
      <c r="A209" s="734"/>
      <c r="B209" s="227"/>
      <c r="C209" s="228"/>
      <c r="D209" s="6"/>
      <c r="E209" s="8"/>
      <c r="F209" s="229"/>
      <c r="G209" s="229"/>
      <c r="H209" s="229"/>
      <c r="I209" s="229"/>
      <c r="J209" s="229"/>
      <c r="K209" s="229"/>
      <c r="L209" s="230"/>
      <c r="M209" s="735"/>
    </row>
    <row r="210" spans="1:13" ht="24" customHeight="1">
      <c r="A210" s="815" t="s">
        <v>305</v>
      </c>
      <c r="B210" s="816"/>
      <c r="C210" s="816"/>
      <c r="D210" s="816"/>
      <c r="E210" s="816"/>
      <c r="F210" s="816"/>
      <c r="G210" s="816"/>
      <c r="H210" s="816"/>
      <c r="I210" s="816"/>
      <c r="J210" s="816"/>
      <c r="K210" s="816"/>
      <c r="L210" s="817"/>
      <c r="M210" s="679" t="s">
        <v>224</v>
      </c>
    </row>
    <row r="211" spans="1:13" ht="24" customHeight="1">
      <c r="A211" s="661" t="s">
        <v>62</v>
      </c>
      <c r="B211" s="662"/>
      <c r="C211" s="663">
        <f>'산출근거(소요인원수 산출)'!P62</f>
        <v>12</v>
      </c>
      <c r="D211" s="664" t="s">
        <v>25</v>
      </c>
      <c r="E211" s="497">
        <f>G211+I211+K211</f>
        <v>204392</v>
      </c>
      <c r="F211" s="497">
        <f>H211+J211+L211</f>
        <v>2452704</v>
      </c>
      <c r="G211" s="687"/>
      <c r="H211" s="497"/>
      <c r="I211" s="497">
        <f>'산출근거(소요인원수 산출)'!N10</f>
        <v>204392</v>
      </c>
      <c r="J211" s="497">
        <f>INT($C211*I211)</f>
        <v>2452704</v>
      </c>
      <c r="K211" s="687"/>
      <c r="L211" s="497"/>
      <c r="M211" s="688"/>
    </row>
    <row r="212" spans="1:13" ht="24" customHeight="1">
      <c r="A212" s="669" t="s">
        <v>26</v>
      </c>
      <c r="B212" s="666"/>
      <c r="C212" s="670"/>
      <c r="D212" s="664"/>
      <c r="E212" s="671"/>
      <c r="F212" s="497">
        <f>SUM(F211)</f>
        <v>2452704</v>
      </c>
      <c r="G212" s="497"/>
      <c r="H212" s="497"/>
      <c r="I212" s="497"/>
      <c r="J212" s="497">
        <f>SUM(J211)</f>
        <v>2452704</v>
      </c>
      <c r="K212" s="497"/>
      <c r="L212" s="497"/>
      <c r="M212" s="688"/>
    </row>
    <row r="213" spans="1:13" ht="24" customHeight="1">
      <c r="A213" s="736"/>
      <c r="B213" s="737"/>
      <c r="C213" s="738"/>
      <c r="D213" s="675"/>
      <c r="E213" s="677"/>
      <c r="F213" s="677"/>
      <c r="G213" s="692"/>
      <c r="H213" s="677"/>
      <c r="I213" s="677"/>
      <c r="J213" s="677"/>
      <c r="K213" s="692"/>
      <c r="L213" s="677"/>
      <c r="M213" s="693"/>
    </row>
    <row r="214" spans="1:13" ht="24" customHeight="1">
      <c r="A214" s="736"/>
      <c r="B214" s="737"/>
      <c r="C214" s="738"/>
      <c r="D214" s="675"/>
      <c r="E214" s="677"/>
      <c r="F214" s="677"/>
      <c r="G214" s="692"/>
      <c r="H214" s="677"/>
      <c r="I214" s="677"/>
      <c r="J214" s="677"/>
      <c r="K214" s="692"/>
      <c r="L214" s="677"/>
      <c r="M214" s="693"/>
    </row>
    <row r="215" spans="1:13" ht="24" customHeight="1">
      <c r="A215" s="672"/>
      <c r="B215" s="673"/>
      <c r="C215" s="674"/>
      <c r="D215" s="675"/>
      <c r="E215" s="676"/>
      <c r="F215" s="677"/>
      <c r="G215" s="677"/>
      <c r="H215" s="677"/>
      <c r="I215" s="677"/>
      <c r="J215" s="677"/>
      <c r="K215" s="677"/>
      <c r="L215" s="677"/>
      <c r="M215" s="693"/>
    </row>
    <row r="216" spans="1:13" ht="24" customHeight="1">
      <c r="A216" s="672"/>
      <c r="B216" s="673"/>
      <c r="C216" s="674"/>
      <c r="D216" s="675"/>
      <c r="E216" s="676"/>
      <c r="F216" s="677"/>
      <c r="G216" s="677"/>
      <c r="H216" s="677"/>
      <c r="I216" s="677"/>
      <c r="J216" s="677"/>
      <c r="K216" s="677"/>
      <c r="L216" s="677"/>
      <c r="M216" s="693"/>
    </row>
    <row r="217" spans="1:13" ht="24.95" customHeight="1">
      <c r="A217" s="739"/>
      <c r="B217" s="740"/>
      <c r="C217" s="741"/>
      <c r="D217" s="740"/>
      <c r="E217" s="742"/>
      <c r="F217" s="742"/>
      <c r="G217" s="742"/>
      <c r="H217" s="742"/>
      <c r="I217" s="742"/>
      <c r="J217" s="742"/>
      <c r="K217" s="742"/>
      <c r="L217" s="742"/>
      <c r="M217" s="743"/>
    </row>
  </sheetData>
  <mergeCells count="33">
    <mergeCell ref="A210:L210"/>
    <mergeCell ref="A102:L102"/>
    <mergeCell ref="A93:L93"/>
    <mergeCell ref="A84:L84"/>
    <mergeCell ref="A111:L111"/>
    <mergeCell ref="A174:L174"/>
    <mergeCell ref="A147:L147"/>
    <mergeCell ref="A138:L138"/>
    <mergeCell ref="A156:L156"/>
    <mergeCell ref="A165:L165"/>
    <mergeCell ref="A183:L183"/>
    <mergeCell ref="A192:L192"/>
    <mergeCell ref="A201:L201"/>
    <mergeCell ref="A120:L120"/>
    <mergeCell ref="A129:L129"/>
    <mergeCell ref="M1:M2"/>
    <mergeCell ref="G1:H1"/>
    <mergeCell ref="I1:J1"/>
    <mergeCell ref="K1:L1"/>
    <mergeCell ref="A1:A2"/>
    <mergeCell ref="B1:B2"/>
    <mergeCell ref="C1:C2"/>
    <mergeCell ref="D1:D2"/>
    <mergeCell ref="E1:F1"/>
    <mergeCell ref="A12:L12"/>
    <mergeCell ref="A3:L3"/>
    <mergeCell ref="A21:L21"/>
    <mergeCell ref="A30:L30"/>
    <mergeCell ref="A75:L75"/>
    <mergeCell ref="A66:L66"/>
    <mergeCell ref="A57:L57"/>
    <mergeCell ref="A48:L48"/>
    <mergeCell ref="A39:L39"/>
  </mergeCells>
  <phoneticPr fontId="9" type="noConversion"/>
  <printOptions horizontalCentered="1"/>
  <pageMargins left="0.78740157480314965" right="0.59055118110236227" top="0.78740157480314965" bottom="0.59055118110236227" header="0.59055118110236227" footer="0.39370078740157483"/>
  <pageSetup paperSize="9" fitToHeight="0" orientation="landscape" r:id="rId1"/>
  <headerFooter alignWithMargins="0"/>
  <rowBreaks count="3" manualBreakCount="3">
    <brk id="20" max="12" man="1"/>
    <brk id="38" max="12" man="1"/>
    <brk id="146"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K177"/>
  <sheetViews>
    <sheetView view="pageBreakPreview" zoomScaleNormal="100" zoomScaleSheetLayoutView="100" workbookViewId="0">
      <selection activeCell="S18" sqref="S18"/>
    </sheetView>
  </sheetViews>
  <sheetFormatPr defaultColWidth="8.88671875" defaultRowHeight="22.15" customHeight="1"/>
  <cols>
    <col min="1" max="1" width="3.88671875" style="4" customWidth="1"/>
    <col min="2" max="2" width="9.77734375" style="3" customWidth="1"/>
    <col min="3" max="3" width="24.33203125" style="3" customWidth="1"/>
    <col min="4" max="8" width="5.77734375" style="3" customWidth="1"/>
    <col min="9" max="9" width="7.21875" style="3" bestFit="1" customWidth="1"/>
    <col min="10" max="10" width="5.77734375" style="3" customWidth="1"/>
    <col min="11" max="11" width="7.21875" style="3" bestFit="1" customWidth="1"/>
    <col min="12" max="12" width="5.77734375" style="3" customWidth="1"/>
    <col min="13" max="13" width="7.21875" style="3" bestFit="1" customWidth="1"/>
    <col min="14" max="15" width="5.77734375" style="4" customWidth="1"/>
    <col min="16" max="16" width="6.77734375" style="4" customWidth="1"/>
    <col min="17" max="17" width="3.77734375" style="4" customWidth="1"/>
    <col min="18" max="18" width="8.88671875" style="4"/>
    <col min="19" max="19" width="12" style="4" customWidth="1"/>
    <col min="20" max="16384" width="8.88671875" style="4"/>
  </cols>
  <sheetData>
    <row r="1" spans="1:17" ht="30" customHeight="1">
      <c r="A1" s="833" t="s">
        <v>105</v>
      </c>
      <c r="B1" s="834"/>
      <c r="C1" s="834"/>
      <c r="D1" s="834"/>
      <c r="E1" s="834"/>
      <c r="F1" s="834"/>
      <c r="G1" s="834"/>
      <c r="H1" s="834"/>
      <c r="I1" s="834"/>
      <c r="J1" s="834"/>
      <c r="K1" s="834"/>
      <c r="L1" s="834"/>
      <c r="M1" s="834"/>
      <c r="N1" s="834"/>
      <c r="O1" s="834"/>
      <c r="P1" s="834"/>
      <c r="Q1" s="208"/>
    </row>
    <row r="2" spans="1:17" ht="22.15" customHeight="1">
      <c r="A2" s="391"/>
      <c r="B2" s="392"/>
      <c r="C2" s="393"/>
      <c r="D2" s="392"/>
      <c r="E2" s="392"/>
      <c r="F2" s="392"/>
      <c r="G2" s="392"/>
      <c r="H2" s="392"/>
      <c r="I2" s="392"/>
      <c r="J2" s="392"/>
      <c r="K2" s="392"/>
      <c r="L2" s="392"/>
      <c r="M2" s="392"/>
      <c r="N2" s="392"/>
      <c r="O2" s="392"/>
      <c r="P2" s="403"/>
      <c r="Q2" s="210"/>
    </row>
    <row r="3" spans="1:17" ht="22.15" customHeight="1">
      <c r="A3" s="391"/>
      <c r="B3" s="392" t="s">
        <v>85</v>
      </c>
      <c r="C3" s="393"/>
      <c r="D3" s="392"/>
      <c r="E3" s="392"/>
      <c r="F3" s="392"/>
      <c r="G3" s="392"/>
      <c r="H3" s="392"/>
      <c r="I3" s="392"/>
      <c r="J3" s="392"/>
      <c r="K3" s="392"/>
      <c r="L3" s="392"/>
      <c r="M3" s="392"/>
      <c r="N3" s="392"/>
      <c r="O3" s="392"/>
      <c r="P3" s="403"/>
      <c r="Q3" s="210"/>
    </row>
    <row r="4" spans="1:17" ht="22.15" customHeight="1">
      <c r="A4" s="391"/>
      <c r="B4" s="392" t="s">
        <v>198</v>
      </c>
      <c r="C4" s="393"/>
      <c r="D4" s="392"/>
      <c r="E4" s="392"/>
      <c r="F4" s="392"/>
      <c r="G4" s="392"/>
      <c r="H4" s="392"/>
      <c r="I4" s="392"/>
      <c r="J4" s="392"/>
      <c r="K4" s="392"/>
      <c r="L4" s="392"/>
      <c r="M4" s="392"/>
      <c r="N4" s="392"/>
      <c r="O4" s="392"/>
      <c r="P4" s="403"/>
      <c r="Q4" s="210"/>
    </row>
    <row r="5" spans="1:17" ht="22.15" customHeight="1">
      <c r="A5" s="391"/>
      <c r="B5" s="392"/>
      <c r="C5" s="393"/>
      <c r="D5" s="392"/>
      <c r="E5" s="392"/>
      <c r="F5" s="392"/>
      <c r="G5" s="392"/>
      <c r="H5" s="392"/>
      <c r="I5" s="392"/>
      <c r="J5" s="392"/>
      <c r="K5" s="392"/>
      <c r="L5" s="392"/>
      <c r="M5" s="392"/>
      <c r="N5" s="392"/>
      <c r="O5" s="392"/>
      <c r="P5" s="403"/>
      <c r="Q5" s="210"/>
    </row>
    <row r="6" spans="1:17" ht="22.15" customHeight="1">
      <c r="A6" s="391"/>
      <c r="B6" s="392" t="s">
        <v>92</v>
      </c>
      <c r="C6" s="393"/>
      <c r="D6" s="392"/>
      <c r="E6" s="392"/>
      <c r="F6" s="392"/>
      <c r="G6" s="392"/>
      <c r="H6" s="392"/>
      <c r="I6" s="392"/>
      <c r="J6" s="392"/>
      <c r="K6" s="392"/>
      <c r="L6" s="392"/>
      <c r="M6" s="392"/>
      <c r="N6" s="392"/>
      <c r="O6" s="392"/>
      <c r="P6" s="403"/>
      <c r="Q6" s="210"/>
    </row>
    <row r="7" spans="1:17" ht="18.75" customHeight="1" thickBot="1">
      <c r="A7" s="391"/>
      <c r="B7" s="392"/>
      <c r="C7" s="394"/>
      <c r="D7" s="395"/>
      <c r="E7" s="395"/>
      <c r="F7" s="395"/>
      <c r="G7" s="395"/>
      <c r="H7" s="395"/>
      <c r="I7" s="395"/>
      <c r="J7" s="395"/>
      <c r="K7" s="395"/>
      <c r="L7" s="395"/>
      <c r="M7" s="395"/>
      <c r="N7" s="395"/>
      <c r="O7" s="395"/>
      <c r="P7" s="404" t="s">
        <v>68</v>
      </c>
      <c r="Q7" s="210"/>
    </row>
    <row r="8" spans="1:17" ht="24" customHeight="1" thickBot="1">
      <c r="A8" s="391"/>
      <c r="B8" s="843" t="s">
        <v>69</v>
      </c>
      <c r="C8" s="838"/>
      <c r="D8" s="837" t="s">
        <v>31</v>
      </c>
      <c r="E8" s="838"/>
      <c r="F8" s="837" t="s">
        <v>32</v>
      </c>
      <c r="G8" s="838"/>
      <c r="H8" s="837" t="s">
        <v>33</v>
      </c>
      <c r="I8" s="838"/>
      <c r="J8" s="837" t="s">
        <v>15</v>
      </c>
      <c r="K8" s="838"/>
      <c r="L8" s="837" t="s">
        <v>34</v>
      </c>
      <c r="M8" s="838"/>
      <c r="N8" s="837" t="s">
        <v>109</v>
      </c>
      <c r="O8" s="838"/>
      <c r="P8" s="183" t="s">
        <v>71</v>
      </c>
      <c r="Q8" s="210"/>
    </row>
    <row r="9" spans="1:17" ht="24" customHeight="1" thickTop="1">
      <c r="A9" s="391"/>
      <c r="B9" s="835" t="s">
        <v>72</v>
      </c>
      <c r="C9" s="836"/>
      <c r="D9" s="839">
        <f>노임단가!B3</f>
        <v>452718</v>
      </c>
      <c r="E9" s="840"/>
      <c r="F9" s="839">
        <f>노임단가!B4</f>
        <v>358273</v>
      </c>
      <c r="G9" s="840"/>
      <c r="H9" s="839">
        <f>노임단가!B5</f>
        <v>300980</v>
      </c>
      <c r="I9" s="840"/>
      <c r="J9" s="839">
        <f>노임단가!B6</f>
        <v>284046</v>
      </c>
      <c r="K9" s="840"/>
      <c r="L9" s="839">
        <f>노임단가!B7</f>
        <v>223644</v>
      </c>
      <c r="M9" s="840"/>
      <c r="N9" s="856">
        <f>노임단가!B10</f>
        <v>204392</v>
      </c>
      <c r="O9" s="857"/>
      <c r="P9" s="100"/>
      <c r="Q9" s="210"/>
    </row>
    <row r="10" spans="1:17" ht="24" customHeight="1" thickBot="1">
      <c r="A10" s="391"/>
      <c r="B10" s="94" t="s">
        <v>73</v>
      </c>
      <c r="C10" s="95">
        <v>1</v>
      </c>
      <c r="D10" s="841">
        <f t="shared" ref="D10:N10" si="0">D9*$C$10</f>
        <v>452718</v>
      </c>
      <c r="E10" s="842"/>
      <c r="F10" s="841">
        <f t="shared" si="0"/>
        <v>358273</v>
      </c>
      <c r="G10" s="842"/>
      <c r="H10" s="841">
        <f t="shared" si="0"/>
        <v>300980</v>
      </c>
      <c r="I10" s="842"/>
      <c r="J10" s="841">
        <f t="shared" si="0"/>
        <v>284046</v>
      </c>
      <c r="K10" s="842"/>
      <c r="L10" s="841">
        <f t="shared" si="0"/>
        <v>223644</v>
      </c>
      <c r="M10" s="842"/>
      <c r="N10" s="858">
        <f t="shared" si="0"/>
        <v>204392</v>
      </c>
      <c r="O10" s="859"/>
      <c r="P10" s="101"/>
      <c r="Q10" s="210"/>
    </row>
    <row r="11" spans="1:17" ht="22.15" customHeight="1">
      <c r="A11" s="391"/>
      <c r="B11" s="392"/>
      <c r="C11" s="396"/>
      <c r="D11" s="392"/>
      <c r="E11" s="392"/>
      <c r="F11" s="392"/>
      <c r="G11" s="392"/>
      <c r="H11" s="392"/>
      <c r="I11" s="392"/>
      <c r="J11" s="392"/>
      <c r="K11" s="392"/>
      <c r="L11" s="392"/>
      <c r="M11" s="392"/>
      <c r="N11" s="392"/>
      <c r="O11" s="392"/>
      <c r="P11" s="403"/>
      <c r="Q11" s="210"/>
    </row>
    <row r="12" spans="1:17" ht="22.35" customHeight="1">
      <c r="A12" s="391"/>
      <c r="B12" s="392" t="s">
        <v>205</v>
      </c>
      <c r="C12" s="393"/>
      <c r="D12" s="392"/>
      <c r="E12" s="392"/>
      <c r="F12" s="392"/>
      <c r="G12" s="392"/>
      <c r="H12" s="392"/>
      <c r="I12" s="392"/>
      <c r="J12" s="392"/>
      <c r="K12" s="392"/>
      <c r="L12" s="392"/>
      <c r="M12" s="392"/>
      <c r="N12" s="392"/>
      <c r="O12" s="392"/>
      <c r="P12" s="403"/>
      <c r="Q12" s="210"/>
    </row>
    <row r="13" spans="1:17" ht="20.25" customHeight="1" thickBot="1">
      <c r="A13" s="391"/>
      <c r="B13" s="397" t="s">
        <v>211</v>
      </c>
      <c r="C13" s="398"/>
      <c r="D13" s="392"/>
      <c r="E13" s="392"/>
      <c r="F13" s="392"/>
      <c r="G13" s="392"/>
      <c r="H13" s="392"/>
      <c r="I13" s="392"/>
      <c r="J13" s="392"/>
      <c r="K13" s="392"/>
      <c r="L13" s="392"/>
      <c r="M13" s="392"/>
      <c r="N13" s="392"/>
      <c r="O13" s="392"/>
      <c r="P13" s="403"/>
      <c r="Q13" s="210"/>
    </row>
    <row r="14" spans="1:17" ht="21.75" customHeight="1">
      <c r="A14" s="391"/>
      <c r="B14" s="107" t="s">
        <v>74</v>
      </c>
      <c r="C14" s="537">
        <f>'산출근거(계획면적 산정)'!F14</f>
        <v>50000</v>
      </c>
      <c r="D14" s="844" t="s">
        <v>199</v>
      </c>
      <c r="E14" s="845"/>
      <c r="F14" s="96" t="s">
        <v>75</v>
      </c>
      <c r="G14" s="96"/>
      <c r="H14" s="97"/>
      <c r="I14" s="97"/>
      <c r="J14" s="392"/>
      <c r="K14" s="392"/>
      <c r="L14" s="392"/>
      <c r="M14" s="392"/>
      <c r="N14" s="392"/>
      <c r="O14" s="392"/>
      <c r="P14" s="403"/>
      <c r="Q14" s="210"/>
    </row>
    <row r="15" spans="1:17" ht="21.75" customHeight="1">
      <c r="A15" s="391"/>
      <c r="B15" s="108" t="s">
        <v>76</v>
      </c>
      <c r="C15" s="399">
        <v>100000</v>
      </c>
      <c r="D15" s="846" t="s">
        <v>199</v>
      </c>
      <c r="E15" s="847"/>
      <c r="F15" s="392"/>
      <c r="G15" s="392"/>
      <c r="H15" s="97"/>
      <c r="I15" s="97"/>
      <c r="J15" s="392"/>
      <c r="K15" s="392"/>
      <c r="L15" s="392"/>
      <c r="M15" s="392"/>
      <c r="N15" s="392"/>
      <c r="O15" s="392"/>
      <c r="P15" s="403"/>
      <c r="Q15" s="210"/>
    </row>
    <row r="16" spans="1:17" ht="21.75" customHeight="1" thickBot="1">
      <c r="A16" s="391"/>
      <c r="B16" s="150" t="s">
        <v>207</v>
      </c>
      <c r="C16" s="98" t="s">
        <v>107</v>
      </c>
      <c r="D16" s="848">
        <f>(C14/C15)^0.6</f>
        <v>0.6597539553864471</v>
      </c>
      <c r="E16" s="849"/>
      <c r="F16" s="96" t="s">
        <v>206</v>
      </c>
      <c r="G16" s="99"/>
      <c r="H16" s="392"/>
      <c r="I16" s="392"/>
      <c r="J16" s="392"/>
      <c r="K16" s="392"/>
      <c r="L16" s="392"/>
      <c r="M16" s="392"/>
      <c r="N16" s="392"/>
      <c r="O16" s="392"/>
      <c r="P16" s="403"/>
      <c r="Q16" s="210"/>
    </row>
    <row r="17" spans="1:19" ht="22.35" customHeight="1">
      <c r="A17" s="391"/>
      <c r="B17" s="392"/>
      <c r="C17" s="393"/>
      <c r="D17" s="392"/>
      <c r="E17" s="392"/>
      <c r="F17" s="392"/>
      <c r="G17" s="392"/>
      <c r="H17" s="392"/>
      <c r="I17" s="392"/>
      <c r="J17" s="392"/>
      <c r="K17" s="392"/>
      <c r="L17" s="392"/>
      <c r="M17" s="392"/>
      <c r="N17" s="392"/>
      <c r="O17" s="392"/>
      <c r="P17" s="403"/>
      <c r="Q17" s="210"/>
      <c r="S17" s="756">
        <v>0.81050783500000001</v>
      </c>
    </row>
    <row r="18" spans="1:19" ht="22.35" customHeight="1">
      <c r="A18" s="391"/>
      <c r="B18" s="392" t="s">
        <v>208</v>
      </c>
      <c r="C18" s="393"/>
      <c r="D18" s="392"/>
      <c r="E18" s="392"/>
      <c r="F18" s="392"/>
      <c r="G18" s="392"/>
      <c r="H18" s="392"/>
      <c r="I18" s="392"/>
      <c r="J18" s="392"/>
      <c r="K18" s="392"/>
      <c r="L18" s="392"/>
      <c r="M18" s="392"/>
      <c r="N18" s="392"/>
      <c r="O18" s="392"/>
      <c r="P18" s="403"/>
      <c r="Q18" s="210"/>
      <c r="S18" s="598">
        <f>내역!F31-내역!Q31</f>
        <v>0</v>
      </c>
    </row>
    <row r="19" spans="1:19" ht="22.35" customHeight="1" thickBot="1">
      <c r="A19" s="391"/>
      <c r="B19" s="397" t="s">
        <v>211</v>
      </c>
      <c r="C19" s="398"/>
      <c r="D19" s="392"/>
      <c r="E19" s="392"/>
      <c r="F19" s="392"/>
      <c r="G19" s="392"/>
      <c r="H19" s="392"/>
      <c r="I19" s="392"/>
      <c r="J19" s="392"/>
      <c r="K19" s="392"/>
      <c r="L19" s="392"/>
      <c r="M19" s="392"/>
      <c r="N19" s="392"/>
      <c r="O19" s="392"/>
      <c r="P19" s="403"/>
      <c r="Q19" s="210"/>
    </row>
    <row r="20" spans="1:19" ht="22.35" customHeight="1">
      <c r="A20" s="391"/>
      <c r="B20" s="573" t="s">
        <v>209</v>
      </c>
      <c r="C20" s="574" t="s">
        <v>393</v>
      </c>
      <c r="D20" s="852">
        <v>1</v>
      </c>
      <c r="E20" s="853"/>
      <c r="F20" s="96" t="s">
        <v>210</v>
      </c>
      <c r="G20" s="392"/>
      <c r="H20" s="392"/>
      <c r="I20" s="392"/>
      <c r="J20" s="392"/>
      <c r="K20" s="392"/>
      <c r="L20" s="392"/>
      <c r="M20" s="392"/>
      <c r="N20" s="392"/>
      <c r="O20" s="392"/>
      <c r="P20" s="403"/>
      <c r="Q20" s="210"/>
    </row>
    <row r="21" spans="1:19" ht="22.35" customHeight="1" thickBot="1">
      <c r="A21" s="391"/>
      <c r="B21" s="150" t="s">
        <v>408</v>
      </c>
      <c r="C21" s="575"/>
      <c r="D21" s="854">
        <f>S17</f>
        <v>0.81050783500000001</v>
      </c>
      <c r="E21" s="855"/>
      <c r="F21" s="96"/>
      <c r="G21" s="392"/>
      <c r="H21" s="392"/>
      <c r="I21" s="392"/>
      <c r="J21" s="392"/>
      <c r="K21" s="392"/>
      <c r="L21" s="392"/>
      <c r="M21" s="392"/>
      <c r="N21" s="392"/>
      <c r="O21" s="392"/>
      <c r="P21" s="403"/>
      <c r="Q21" s="210"/>
    </row>
    <row r="22" spans="1:19" ht="22.35" customHeight="1" thickBot="1">
      <c r="A22" s="400"/>
      <c r="B22" s="401"/>
      <c r="C22" s="402"/>
      <c r="D22" s="401"/>
      <c r="E22" s="401"/>
      <c r="F22" s="401"/>
      <c r="G22" s="401"/>
      <c r="H22" s="401"/>
      <c r="I22" s="401"/>
      <c r="J22" s="401"/>
      <c r="K22" s="401"/>
      <c r="L22" s="875"/>
      <c r="M22" s="875"/>
      <c r="N22" s="875"/>
      <c r="O22" s="401"/>
      <c r="P22" s="405"/>
      <c r="Q22" s="214"/>
    </row>
    <row r="23" spans="1:19" ht="6" customHeight="1">
      <c r="A23" s="91"/>
      <c r="B23" s="91"/>
      <c r="C23" s="92"/>
      <c r="D23" s="91"/>
      <c r="E23" s="91"/>
      <c r="F23" s="91"/>
      <c r="G23" s="91"/>
      <c r="H23" s="91"/>
      <c r="I23" s="91"/>
      <c r="J23" s="91"/>
      <c r="K23" s="91"/>
      <c r="L23" s="91"/>
      <c r="M23" s="91"/>
      <c r="N23" s="91"/>
      <c r="O23" s="91"/>
      <c r="P23" s="93"/>
    </row>
    <row r="24" spans="1:19" ht="20.25" customHeight="1" thickBot="1">
      <c r="A24" s="91"/>
      <c r="B24" s="91" t="s">
        <v>394</v>
      </c>
      <c r="C24" s="92"/>
      <c r="D24" s="91"/>
      <c r="E24" s="91"/>
      <c r="F24" s="91"/>
      <c r="G24" s="91"/>
      <c r="H24" s="91"/>
      <c r="I24" s="91"/>
      <c r="J24" s="91"/>
      <c r="K24" s="91"/>
      <c r="L24" s="91"/>
      <c r="M24" s="91"/>
      <c r="N24" s="91"/>
      <c r="O24" s="91"/>
      <c r="P24" s="93"/>
    </row>
    <row r="25" spans="1:19" ht="17.25" customHeight="1">
      <c r="A25" s="91"/>
      <c r="B25" s="882" t="s">
        <v>77</v>
      </c>
      <c r="C25" s="879" t="s">
        <v>78</v>
      </c>
      <c r="D25" s="885" t="s">
        <v>79</v>
      </c>
      <c r="E25" s="886"/>
      <c r="F25" s="886"/>
      <c r="G25" s="886"/>
      <c r="H25" s="886"/>
      <c r="I25" s="886"/>
      <c r="J25" s="886"/>
      <c r="K25" s="886"/>
      <c r="L25" s="886"/>
      <c r="M25" s="886"/>
      <c r="N25" s="886"/>
      <c r="O25" s="887"/>
      <c r="P25" s="876" t="s">
        <v>391</v>
      </c>
    </row>
    <row r="26" spans="1:19" ht="17.25" customHeight="1">
      <c r="A26" s="91"/>
      <c r="B26" s="883"/>
      <c r="C26" s="880"/>
      <c r="D26" s="850" t="s">
        <v>31</v>
      </c>
      <c r="E26" s="851"/>
      <c r="F26" s="850" t="s">
        <v>80</v>
      </c>
      <c r="G26" s="851"/>
      <c r="H26" s="850" t="s">
        <v>81</v>
      </c>
      <c r="I26" s="851"/>
      <c r="J26" s="850" t="s">
        <v>82</v>
      </c>
      <c r="K26" s="851"/>
      <c r="L26" s="850" t="s">
        <v>83</v>
      </c>
      <c r="M26" s="851"/>
      <c r="N26" s="850" t="s">
        <v>70</v>
      </c>
      <c r="O26" s="851"/>
      <c r="P26" s="877"/>
    </row>
    <row r="27" spans="1:19" ht="25.5" customHeight="1" thickBot="1">
      <c r="A27" s="91"/>
      <c r="B27" s="884"/>
      <c r="C27" s="881"/>
      <c r="D27" s="105" t="s">
        <v>86</v>
      </c>
      <c r="E27" s="106" t="s">
        <v>212</v>
      </c>
      <c r="F27" s="105" t="s">
        <v>86</v>
      </c>
      <c r="G27" s="106" t="s">
        <v>212</v>
      </c>
      <c r="H27" s="105" t="s">
        <v>86</v>
      </c>
      <c r="I27" s="106" t="s">
        <v>212</v>
      </c>
      <c r="J27" s="105" t="s">
        <v>86</v>
      </c>
      <c r="K27" s="106" t="s">
        <v>212</v>
      </c>
      <c r="L27" s="105" t="s">
        <v>86</v>
      </c>
      <c r="M27" s="106" t="s">
        <v>212</v>
      </c>
      <c r="N27" s="105" t="s">
        <v>86</v>
      </c>
      <c r="O27" s="106" t="s">
        <v>212</v>
      </c>
      <c r="P27" s="878"/>
    </row>
    <row r="28" spans="1:19" ht="15" customHeight="1" thickTop="1">
      <c r="A28" s="91"/>
      <c r="B28" s="894" t="s">
        <v>139</v>
      </c>
      <c r="C28" s="435" t="s">
        <v>140</v>
      </c>
      <c r="D28" s="568">
        <v>0.9</v>
      </c>
      <c r="E28" s="569">
        <f>D28*$D$16*$D$20*$D$21</f>
        <v>0.48126217501166024</v>
      </c>
      <c r="F28" s="202">
        <v>2.1</v>
      </c>
      <c r="G28" s="569">
        <f>F28*$D$16*$D$20*$D$21</f>
        <v>1.1229450750272074</v>
      </c>
      <c r="H28" s="202">
        <v>4.4000000000000004</v>
      </c>
      <c r="I28" s="569">
        <f>H28*$D$16*$D$20*$D$21</f>
        <v>2.3528373000570055</v>
      </c>
      <c r="J28" s="202">
        <v>5.8</v>
      </c>
      <c r="K28" s="569">
        <f>J28*$D$16*$D$20*$D$21</f>
        <v>3.1014673500751435</v>
      </c>
      <c r="L28" s="202">
        <v>8.1</v>
      </c>
      <c r="M28" s="569">
        <f>L28*$D$16*$D$20*$D$21</f>
        <v>4.3313595751049423</v>
      </c>
      <c r="N28" s="202">
        <v>0</v>
      </c>
      <c r="O28" s="569">
        <f>N28*$D$16*$D$20*$D$21</f>
        <v>0</v>
      </c>
      <c r="P28" s="414"/>
    </row>
    <row r="29" spans="1:19" ht="15" customHeight="1">
      <c r="A29" s="91"/>
      <c r="B29" s="895"/>
      <c r="C29" s="436" t="s">
        <v>141</v>
      </c>
      <c r="D29" s="570">
        <v>0.9</v>
      </c>
      <c r="E29" s="571">
        <f>D29*$D$16*$D$20*$D$21</f>
        <v>0.48126217501166024</v>
      </c>
      <c r="F29" s="572">
        <v>2.2999999999999998</v>
      </c>
      <c r="G29" s="571">
        <f>F29*$D$16*$D$20*$D$21</f>
        <v>1.2298922250297983</v>
      </c>
      <c r="H29" s="572">
        <v>4.4000000000000004</v>
      </c>
      <c r="I29" s="571">
        <f>H29*$D$16*$D$20*$D$21</f>
        <v>2.3528373000570055</v>
      </c>
      <c r="J29" s="572">
        <v>6.2</v>
      </c>
      <c r="K29" s="571">
        <f>J29*$D$16*$D$20*$D$21</f>
        <v>3.3153616500803262</v>
      </c>
      <c r="L29" s="572">
        <v>9.1</v>
      </c>
      <c r="M29" s="571">
        <f>L29*$D$16*$D$20*$D$21</f>
        <v>4.8660953251178984</v>
      </c>
      <c r="N29" s="572">
        <v>0</v>
      </c>
      <c r="O29" s="571">
        <f>N29*$D$16*$D$20*$D$21</f>
        <v>0</v>
      </c>
      <c r="P29" s="415"/>
    </row>
    <row r="30" spans="1:19" ht="15" customHeight="1">
      <c r="A30" s="91"/>
      <c r="B30" s="895"/>
      <c r="C30" s="437" t="s">
        <v>142</v>
      </c>
      <c r="D30" s="570">
        <v>1.2</v>
      </c>
      <c r="E30" s="571">
        <f>D30*$D$16*$D$20*$D$21</f>
        <v>0.64168290001554695</v>
      </c>
      <c r="F30" s="572">
        <v>2.6</v>
      </c>
      <c r="G30" s="571">
        <f>F30*$D$16*$D$20*$D$21</f>
        <v>1.3903129500336853</v>
      </c>
      <c r="H30" s="572">
        <v>4.9000000000000004</v>
      </c>
      <c r="I30" s="571">
        <f>H30*$D$16*$D$20*$D$21</f>
        <v>2.620205175063484</v>
      </c>
      <c r="J30" s="572">
        <v>6.5</v>
      </c>
      <c r="K30" s="571">
        <f>J30*$D$16*$D$20*$D$21</f>
        <v>3.4757823750842132</v>
      </c>
      <c r="L30" s="572">
        <v>8.6</v>
      </c>
      <c r="M30" s="571">
        <f>L30*$D$16*$D$20*$D$21</f>
        <v>4.5987274501114204</v>
      </c>
      <c r="N30" s="572">
        <v>0</v>
      </c>
      <c r="O30" s="571">
        <f>N30*$D$16*$D$20*$D$21</f>
        <v>0</v>
      </c>
      <c r="P30" s="416"/>
    </row>
    <row r="31" spans="1:19" ht="15.75" customHeight="1">
      <c r="A31" s="91"/>
      <c r="B31" s="896"/>
      <c r="C31" s="438" t="s">
        <v>91</v>
      </c>
      <c r="D31" s="407">
        <f>SUM(D28:D30)</f>
        <v>3</v>
      </c>
      <c r="E31" s="426">
        <f>ROUNDDOWN(SUM(E28:E30),2)</f>
        <v>1.6</v>
      </c>
      <c r="F31" s="407">
        <f>SUM(F28:F30)</f>
        <v>7</v>
      </c>
      <c r="G31" s="426">
        <f>ROUNDDOWN(SUM(G28:G30),2)</f>
        <v>3.74</v>
      </c>
      <c r="H31" s="407">
        <f>SUM(H28:H30)</f>
        <v>13.700000000000001</v>
      </c>
      <c r="I31" s="426">
        <f>ROUNDDOWN(SUM(I28:I30),2)</f>
        <v>7.32</v>
      </c>
      <c r="J31" s="407">
        <f>SUM(J28:J30)</f>
        <v>18.5</v>
      </c>
      <c r="K31" s="426">
        <f>ROUNDDOWN(SUM(K28:K30),2)</f>
        <v>9.89</v>
      </c>
      <c r="L31" s="407">
        <f>SUM(L28:L30)</f>
        <v>25.799999999999997</v>
      </c>
      <c r="M31" s="426">
        <f>ROUNDDOWN(SUM(M28:M30),2)</f>
        <v>13.79</v>
      </c>
      <c r="N31" s="407">
        <f>SUM(N28:N30)</f>
        <v>0</v>
      </c>
      <c r="O31" s="426">
        <f>ROUNDDOWN(SUM(O28:O30),2)</f>
        <v>0</v>
      </c>
      <c r="P31" s="417"/>
    </row>
    <row r="32" spans="1:19" ht="15" customHeight="1">
      <c r="A32" s="91"/>
      <c r="B32" s="891" t="s">
        <v>143</v>
      </c>
      <c r="C32" s="439" t="s">
        <v>144</v>
      </c>
      <c r="D32" s="200">
        <v>1.7</v>
      </c>
      <c r="E32" s="571">
        <f>D32*$D$16*$D$20*$D$21</f>
        <v>0.90905077502202492</v>
      </c>
      <c r="F32" s="408">
        <v>4.2</v>
      </c>
      <c r="G32" s="571">
        <f>F32*$D$16*$D$20*$D$21</f>
        <v>2.2458901500544148</v>
      </c>
      <c r="H32" s="408">
        <v>6.7</v>
      </c>
      <c r="I32" s="571">
        <f>H32*$D$16*$D$20*$D$21</f>
        <v>3.5827295250868043</v>
      </c>
      <c r="J32" s="408">
        <v>7.1</v>
      </c>
      <c r="K32" s="571">
        <f>J32*$D$16*$D$20*$D$21</f>
        <v>3.7966238250919866</v>
      </c>
      <c r="L32" s="408">
        <v>9.1999999999999993</v>
      </c>
      <c r="M32" s="571">
        <f>L32*$D$16*$D$20*$D$21</f>
        <v>4.9195689001191933</v>
      </c>
      <c r="N32" s="408">
        <v>0</v>
      </c>
      <c r="O32" s="431">
        <f>N32*D16</f>
        <v>0</v>
      </c>
      <c r="P32" s="418"/>
    </row>
    <row r="33" spans="1:16" ht="15" customHeight="1">
      <c r="A33" s="91"/>
      <c r="B33" s="895"/>
      <c r="C33" s="440" t="s">
        <v>145</v>
      </c>
      <c r="D33" s="177">
        <v>1.5</v>
      </c>
      <c r="E33" s="571">
        <f>D33*$D$16*$D$20*$D$21</f>
        <v>0.80210362501943377</v>
      </c>
      <c r="F33" s="406">
        <v>4.5</v>
      </c>
      <c r="G33" s="571">
        <f>F33*$D$16*$D$20*$D$21</f>
        <v>2.4063108750583013</v>
      </c>
      <c r="H33" s="406">
        <v>6.7</v>
      </c>
      <c r="I33" s="571">
        <f>H33*$D$16*$D$20*$D$21</f>
        <v>3.5827295250868043</v>
      </c>
      <c r="J33" s="406">
        <v>6.7</v>
      </c>
      <c r="K33" s="571">
        <f>J33*$D$16*$D$20*$D$21</f>
        <v>3.5827295250868043</v>
      </c>
      <c r="L33" s="406">
        <v>8.6</v>
      </c>
      <c r="M33" s="571">
        <f>L33*$D$16*$D$20*$D$21</f>
        <v>4.5987274501114204</v>
      </c>
      <c r="N33" s="406">
        <v>0</v>
      </c>
      <c r="O33" s="220">
        <f>N33*D16</f>
        <v>0</v>
      </c>
      <c r="P33" s="419"/>
    </row>
    <row r="34" spans="1:16" ht="15" customHeight="1">
      <c r="A34" s="91"/>
      <c r="B34" s="895"/>
      <c r="C34" s="440" t="s">
        <v>146</v>
      </c>
      <c r="D34" s="411">
        <v>1.6</v>
      </c>
      <c r="E34" s="571">
        <f>D34*$D$16*$D$20*$D$21</f>
        <v>0.85557720002072946</v>
      </c>
      <c r="F34" s="406">
        <v>4.9000000000000004</v>
      </c>
      <c r="G34" s="571">
        <f>F34*$D$16*$D$20*$D$21</f>
        <v>2.620205175063484</v>
      </c>
      <c r="H34" s="406">
        <v>7.4</v>
      </c>
      <c r="I34" s="571">
        <f>H34*$D$16*$D$20*$D$21</f>
        <v>3.9570445500958731</v>
      </c>
      <c r="J34" s="406">
        <v>8.6</v>
      </c>
      <c r="K34" s="571">
        <f>J34*$D$16*$D$20*$D$21</f>
        <v>4.5987274501114204</v>
      </c>
      <c r="L34" s="179">
        <v>10.5</v>
      </c>
      <c r="M34" s="571">
        <f>L34*$D$16*$D$20*$D$21</f>
        <v>5.6147253751360369</v>
      </c>
      <c r="N34" s="177">
        <v>0</v>
      </c>
      <c r="O34" s="433">
        <f>N34*D16</f>
        <v>0</v>
      </c>
      <c r="P34" s="420"/>
    </row>
    <row r="35" spans="1:16" ht="15" customHeight="1">
      <c r="A35" s="91"/>
      <c r="B35" s="895"/>
      <c r="C35" s="440" t="s">
        <v>147</v>
      </c>
      <c r="D35" s="177">
        <v>1.6</v>
      </c>
      <c r="E35" s="571">
        <f>D35*$D$16*$D$20*$D$21</f>
        <v>0.85557720002072946</v>
      </c>
      <c r="F35" s="179">
        <v>4.9000000000000004</v>
      </c>
      <c r="G35" s="571">
        <f>F35*$D$16*$D$20*$D$21</f>
        <v>2.620205175063484</v>
      </c>
      <c r="H35" s="179">
        <v>7.4</v>
      </c>
      <c r="I35" s="571">
        <f>H35*$D$16*$D$20*$D$21</f>
        <v>3.9570445500958731</v>
      </c>
      <c r="J35" s="179">
        <v>8.6</v>
      </c>
      <c r="K35" s="571">
        <f>J35*$D$16*$D$20*$D$21</f>
        <v>4.5987274501114204</v>
      </c>
      <c r="L35" s="179">
        <v>10.5</v>
      </c>
      <c r="M35" s="571">
        <f>L35*$D$16*$D$20*$D$21</f>
        <v>5.6147253751360369</v>
      </c>
      <c r="N35" s="179">
        <v>0</v>
      </c>
      <c r="O35" s="432">
        <f>N35*D16</f>
        <v>0</v>
      </c>
      <c r="P35" s="419"/>
    </row>
    <row r="36" spans="1:16" ht="15" customHeight="1">
      <c r="A36" s="91"/>
      <c r="B36" s="892"/>
      <c r="C36" s="437" t="s">
        <v>148</v>
      </c>
      <c r="D36" s="176">
        <v>1.8</v>
      </c>
      <c r="E36" s="571">
        <f>D36*$D$16*$D$20*$D$21</f>
        <v>0.96252435002332049</v>
      </c>
      <c r="F36" s="176">
        <v>5.4</v>
      </c>
      <c r="G36" s="571">
        <f>F36*$D$16*$D$20*$D$21</f>
        <v>2.8875730500699617</v>
      </c>
      <c r="H36" s="176">
        <v>8.4</v>
      </c>
      <c r="I36" s="571">
        <f>H36*$D$16*$D$20*$D$21</f>
        <v>4.4917803001088297</v>
      </c>
      <c r="J36" s="176">
        <v>8.4</v>
      </c>
      <c r="K36" s="571">
        <f>J36*$D$16*$D$20*$D$21</f>
        <v>4.4917803001088297</v>
      </c>
      <c r="L36" s="176">
        <v>10.5</v>
      </c>
      <c r="M36" s="571">
        <f>L36*$D$16*$D$20*$D$21</f>
        <v>5.6147253751360369</v>
      </c>
      <c r="N36" s="176">
        <v>0</v>
      </c>
      <c r="O36" s="428">
        <f>N36*D16</f>
        <v>0</v>
      </c>
      <c r="P36" s="421"/>
    </row>
    <row r="37" spans="1:16" ht="15.75" customHeight="1">
      <c r="A37" s="91"/>
      <c r="B37" s="893"/>
      <c r="C37" s="438" t="s">
        <v>91</v>
      </c>
      <c r="D37" s="178">
        <f t="shared" ref="D37:N37" si="1">SUM(D32:D36)</f>
        <v>8.2000000000000011</v>
      </c>
      <c r="E37" s="427">
        <f>ROUNDDOWN(SUM(E32:E36),2)</f>
        <v>4.38</v>
      </c>
      <c r="F37" s="407">
        <f t="shared" si="1"/>
        <v>23.9</v>
      </c>
      <c r="G37" s="427">
        <f>ROUNDDOWN(SUM(G32:G36),2)</f>
        <v>12.78</v>
      </c>
      <c r="H37" s="407">
        <f t="shared" si="1"/>
        <v>36.6</v>
      </c>
      <c r="I37" s="427">
        <f>ROUNDDOWN(SUM(I32:I36),2)</f>
        <v>19.57</v>
      </c>
      <c r="J37" s="407">
        <f t="shared" si="1"/>
        <v>39.4</v>
      </c>
      <c r="K37" s="427">
        <f>ROUNDDOWN(SUM(K32:K36),2)</f>
        <v>21.06</v>
      </c>
      <c r="L37" s="407">
        <f t="shared" si="1"/>
        <v>49.3</v>
      </c>
      <c r="M37" s="427">
        <f>ROUNDDOWN(SUM(M32:M36),2)</f>
        <v>26.36</v>
      </c>
      <c r="N37" s="407">
        <f t="shared" si="1"/>
        <v>0</v>
      </c>
      <c r="O37" s="427">
        <f>ROUNDDOWN(SUM(O32:O36),2)</f>
        <v>0</v>
      </c>
      <c r="P37" s="422"/>
    </row>
    <row r="38" spans="1:16" ht="15" customHeight="1">
      <c r="A38" s="91"/>
      <c r="B38" s="891" t="s">
        <v>149</v>
      </c>
      <c r="C38" s="441" t="s">
        <v>150</v>
      </c>
      <c r="D38" s="200">
        <v>2.7</v>
      </c>
      <c r="E38" s="571">
        <f>D38*$D$16*$D$20*$D$21</f>
        <v>1.4437865250349808</v>
      </c>
      <c r="F38" s="408">
        <v>7.1</v>
      </c>
      <c r="G38" s="571">
        <f>F38*$D$16*$D$20*$D$21</f>
        <v>3.7966238250919866</v>
      </c>
      <c r="H38" s="408">
        <v>10.8</v>
      </c>
      <c r="I38" s="571">
        <f>H38*$D$16*$D$20*$D$21</f>
        <v>5.7751461001399234</v>
      </c>
      <c r="J38" s="200">
        <v>12.9</v>
      </c>
      <c r="K38" s="571">
        <f>J38*$D$16*$D$20*$D$21</f>
        <v>6.8980911751671306</v>
      </c>
      <c r="L38" s="200">
        <v>13.8</v>
      </c>
      <c r="M38" s="571">
        <f>L38*$D$16*$D$20*$D$21</f>
        <v>7.37935335017879</v>
      </c>
      <c r="N38" s="200">
        <v>0</v>
      </c>
      <c r="O38" s="434">
        <f>N38*D16</f>
        <v>0</v>
      </c>
      <c r="P38" s="418"/>
    </row>
    <row r="39" spans="1:16" ht="15" customHeight="1">
      <c r="A39" s="91"/>
      <c r="B39" s="895"/>
      <c r="C39" s="442" t="s">
        <v>151</v>
      </c>
      <c r="D39" s="179">
        <v>2.7</v>
      </c>
      <c r="E39" s="571">
        <f>D39*$D$16*$D$20*$D$21</f>
        <v>1.4437865250349808</v>
      </c>
      <c r="F39" s="406">
        <v>6.7</v>
      </c>
      <c r="G39" s="571">
        <f>F39*$D$16*$D$20*$D$21</f>
        <v>3.5827295250868043</v>
      </c>
      <c r="H39" s="406">
        <v>10.8</v>
      </c>
      <c r="I39" s="571">
        <f>H39*$D$16*$D$20*$D$21</f>
        <v>5.7751461001399234</v>
      </c>
      <c r="J39" s="179">
        <v>12.5</v>
      </c>
      <c r="K39" s="571">
        <f>J39*$D$16*$D$20*$D$21</f>
        <v>6.6841968751619474</v>
      </c>
      <c r="L39" s="179">
        <v>17.7</v>
      </c>
      <c r="M39" s="571">
        <f>L39*$D$16*$D$20*$D$21</f>
        <v>9.464822775229317</v>
      </c>
      <c r="N39" s="179">
        <v>0</v>
      </c>
      <c r="O39" s="220">
        <f>N39*D16</f>
        <v>0</v>
      </c>
      <c r="P39" s="423"/>
    </row>
    <row r="40" spans="1:16" ht="15" customHeight="1">
      <c r="A40" s="91"/>
      <c r="B40" s="892"/>
      <c r="C40" s="436" t="s">
        <v>152</v>
      </c>
      <c r="D40" s="406">
        <v>3.1</v>
      </c>
      <c r="E40" s="571">
        <f>D40*$D$16*$D$20*$D$21</f>
        <v>1.6576808250401631</v>
      </c>
      <c r="F40" s="406">
        <v>6.2</v>
      </c>
      <c r="G40" s="571">
        <f>F40*$D$16*$D$20*$D$21</f>
        <v>3.3153616500803262</v>
      </c>
      <c r="H40" s="406">
        <v>10.8</v>
      </c>
      <c r="I40" s="571">
        <f>H40*$D$16*$D$20*$D$21</f>
        <v>5.7751461001399234</v>
      </c>
      <c r="J40" s="406">
        <v>10.6</v>
      </c>
      <c r="K40" s="571">
        <f>J40*$D$16*$D$20*$D$21</f>
        <v>5.6681989501373318</v>
      </c>
      <c r="L40" s="406">
        <v>13.6</v>
      </c>
      <c r="M40" s="571">
        <f>L40*$D$16*$D$20*$D$21</f>
        <v>7.2724062001761993</v>
      </c>
      <c r="N40" s="406">
        <v>0</v>
      </c>
      <c r="O40" s="220">
        <f>N40*D16</f>
        <v>0</v>
      </c>
      <c r="P40" s="420"/>
    </row>
    <row r="41" spans="1:16" ht="15" customHeight="1">
      <c r="A41" s="91"/>
      <c r="B41" s="892"/>
      <c r="C41" s="437" t="s">
        <v>153</v>
      </c>
      <c r="D41" s="176">
        <v>2.2999999999999998</v>
      </c>
      <c r="E41" s="571">
        <f>D41*$D$16*$D$20*$D$21</f>
        <v>1.2298922250297983</v>
      </c>
      <c r="F41" s="176">
        <v>5.9</v>
      </c>
      <c r="G41" s="571">
        <f>F41*$D$16*$D$20*$D$21</f>
        <v>3.1549409250764398</v>
      </c>
      <c r="H41" s="176">
        <v>9.8000000000000007</v>
      </c>
      <c r="I41" s="571">
        <f>H41*$D$16*$D$20*$D$21</f>
        <v>5.2404103501269681</v>
      </c>
      <c r="J41" s="176">
        <v>11.1</v>
      </c>
      <c r="K41" s="571">
        <f>J41*$D$16*$D$20*$D$21</f>
        <v>5.9355668251438098</v>
      </c>
      <c r="L41" s="176">
        <v>15.7</v>
      </c>
      <c r="M41" s="571">
        <f>L41*$D$16*$D$20*$D$21</f>
        <v>8.3953512752034065</v>
      </c>
      <c r="N41" s="176">
        <v>0</v>
      </c>
      <c r="O41" s="220">
        <f>N41*D16</f>
        <v>0</v>
      </c>
      <c r="P41" s="421"/>
    </row>
    <row r="42" spans="1:16" ht="15" customHeight="1">
      <c r="A42" s="91"/>
      <c r="B42" s="892"/>
      <c r="C42" s="443" t="s">
        <v>154</v>
      </c>
      <c r="D42" s="176">
        <v>2.4</v>
      </c>
      <c r="E42" s="571">
        <f>D42*$D$16*$D$20*$D$21</f>
        <v>1.2833658000310939</v>
      </c>
      <c r="F42" s="176">
        <v>6.5</v>
      </c>
      <c r="G42" s="571">
        <f>F42*$D$16*$D$20*$D$21</f>
        <v>3.4757823750842132</v>
      </c>
      <c r="H42" s="176">
        <v>9.6999999999999993</v>
      </c>
      <c r="I42" s="571">
        <f>H42*$D$16*$D$20*$D$21</f>
        <v>5.1869367751256705</v>
      </c>
      <c r="J42" s="176">
        <v>11.9</v>
      </c>
      <c r="K42" s="571">
        <f>J42*$D$16*$D$20*$D$21</f>
        <v>6.3633554251541744</v>
      </c>
      <c r="L42" s="176">
        <v>13.4</v>
      </c>
      <c r="M42" s="571">
        <f>L42*$D$16*$D$20*$D$21</f>
        <v>7.1654590501736086</v>
      </c>
      <c r="N42" s="176">
        <v>0</v>
      </c>
      <c r="O42" s="220">
        <f>N42*D16</f>
        <v>0</v>
      </c>
      <c r="P42" s="421"/>
    </row>
    <row r="43" spans="1:16" ht="15.75" customHeight="1">
      <c r="A43" s="91"/>
      <c r="B43" s="893"/>
      <c r="C43" s="438" t="s">
        <v>91</v>
      </c>
      <c r="D43" s="178">
        <f>SUM(D38:D42)</f>
        <v>13.200000000000001</v>
      </c>
      <c r="E43" s="427">
        <f>ROUNDDOWN(SUM(E38:E42),2)</f>
        <v>7.05</v>
      </c>
      <c r="F43" s="407">
        <f>SUM(F38:F42)</f>
        <v>32.4</v>
      </c>
      <c r="G43" s="427">
        <f>ROUNDDOWN(SUM(G38:G42),2)</f>
        <v>17.32</v>
      </c>
      <c r="H43" s="407">
        <f>SUM(H38:H42)</f>
        <v>51.900000000000006</v>
      </c>
      <c r="I43" s="427">
        <f>ROUNDDOWN(SUM(I38:I42),2)</f>
        <v>27.75</v>
      </c>
      <c r="J43" s="407">
        <f>SUM(J38:J42)</f>
        <v>59</v>
      </c>
      <c r="K43" s="427">
        <f>ROUNDDOWN(SUM(K38:K42),2)</f>
        <v>31.54</v>
      </c>
      <c r="L43" s="407">
        <f>SUM(L38:L42)</f>
        <v>74.2</v>
      </c>
      <c r="M43" s="427">
        <f>ROUNDDOWN(SUM(M38:M42),2)</f>
        <v>39.67</v>
      </c>
      <c r="N43" s="407">
        <f>SUM(N38:N42)</f>
        <v>0</v>
      </c>
      <c r="O43" s="427">
        <f>ROUNDDOWN(SUM(O38:O42),2)</f>
        <v>0</v>
      </c>
      <c r="P43" s="422"/>
    </row>
    <row r="44" spans="1:16" ht="15" customHeight="1">
      <c r="A44" s="91"/>
      <c r="B44" s="891" t="s">
        <v>202</v>
      </c>
      <c r="C44" s="443" t="s">
        <v>204</v>
      </c>
      <c r="D44" s="176">
        <v>1.7</v>
      </c>
      <c r="E44" s="571">
        <f>D44*$D$16*$D$20*$D$21</f>
        <v>0.90905077502202492</v>
      </c>
      <c r="F44" s="176">
        <v>4.5999999999999996</v>
      </c>
      <c r="G44" s="571">
        <f>F44*$D$16*$D$20*$D$21</f>
        <v>2.4597844500595967</v>
      </c>
      <c r="H44" s="176">
        <v>6.6</v>
      </c>
      <c r="I44" s="571">
        <f>H44*$D$16*$D$20*$D$21</f>
        <v>3.5292559500855085</v>
      </c>
      <c r="J44" s="176">
        <v>7.9</v>
      </c>
      <c r="K44" s="571">
        <f>J44*$D$16*$D$20*$D$21</f>
        <v>4.2244124251023516</v>
      </c>
      <c r="L44" s="176">
        <v>8.6999999999999993</v>
      </c>
      <c r="M44" s="571">
        <f>L44*$D$16*$D$20*$D$21</f>
        <v>4.6522010251127153</v>
      </c>
      <c r="N44" s="176">
        <v>0</v>
      </c>
      <c r="O44" s="220">
        <f>N44*D20</f>
        <v>0</v>
      </c>
      <c r="P44" s="420"/>
    </row>
    <row r="45" spans="1:16" ht="15" customHeight="1">
      <c r="A45" s="91"/>
      <c r="B45" s="892"/>
      <c r="C45" s="443" t="s">
        <v>201</v>
      </c>
      <c r="D45" s="176">
        <v>1.4</v>
      </c>
      <c r="E45" s="571">
        <f>D45*$D$16*$D$20*$D$21</f>
        <v>0.74863005001813809</v>
      </c>
      <c r="F45" s="176">
        <v>4</v>
      </c>
      <c r="G45" s="571">
        <f>F45*$D$16*$D$20*$D$21</f>
        <v>2.1389430000518233</v>
      </c>
      <c r="H45" s="176">
        <v>5.9</v>
      </c>
      <c r="I45" s="571">
        <f>H45*$D$16*$D$20*$D$21</f>
        <v>3.1549409250764398</v>
      </c>
      <c r="J45" s="176">
        <v>7.9</v>
      </c>
      <c r="K45" s="571">
        <f>J45*$D$16*$D$20*$D$21</f>
        <v>4.2244124251023516</v>
      </c>
      <c r="L45" s="176">
        <v>9.4</v>
      </c>
      <c r="M45" s="571">
        <f>L45*$D$16*$D$20*$D$21</f>
        <v>5.0265160501217849</v>
      </c>
      <c r="N45" s="176">
        <v>0</v>
      </c>
      <c r="O45" s="220">
        <f>N45*D22</f>
        <v>0</v>
      </c>
      <c r="P45" s="420"/>
    </row>
    <row r="46" spans="1:16" ht="15.75" customHeight="1">
      <c r="A46" s="91"/>
      <c r="B46" s="893"/>
      <c r="C46" s="438" t="s">
        <v>91</v>
      </c>
      <c r="D46" s="178">
        <f>SUM(D44:D45)</f>
        <v>3.0999999999999996</v>
      </c>
      <c r="E46" s="427">
        <f>ROUNDDOWN(SUM(E44:E45),2)</f>
        <v>1.65</v>
      </c>
      <c r="F46" s="407">
        <f>SUM(F44:F45)</f>
        <v>8.6</v>
      </c>
      <c r="G46" s="427">
        <f>ROUNDDOWN(SUM(G44:G45),2)</f>
        <v>4.59</v>
      </c>
      <c r="H46" s="407">
        <f>SUM(H44:H45)</f>
        <v>12.5</v>
      </c>
      <c r="I46" s="427">
        <f>ROUNDDOWN(SUM(I44:I45),2)</f>
        <v>6.68</v>
      </c>
      <c r="J46" s="407">
        <f>SUM(J44:J45)</f>
        <v>15.8</v>
      </c>
      <c r="K46" s="427">
        <f>ROUNDDOWN(SUM(K44:K45),2)</f>
        <v>8.44</v>
      </c>
      <c r="L46" s="407">
        <f>SUM(L44:L45)</f>
        <v>18.100000000000001</v>
      </c>
      <c r="M46" s="427">
        <f>ROUNDDOWN(SUM(M44:M45),2)</f>
        <v>9.67</v>
      </c>
      <c r="N46" s="407">
        <f>SUM(N44:N45)</f>
        <v>0</v>
      </c>
      <c r="O46" s="427">
        <f>ROUNDDOWN(SUM(O44:O45),2)</f>
        <v>0</v>
      </c>
      <c r="P46" s="422"/>
    </row>
    <row r="47" spans="1:16" ht="15" customHeight="1">
      <c r="A47" s="91"/>
      <c r="B47" s="891" t="s">
        <v>203</v>
      </c>
      <c r="C47" s="442" t="s">
        <v>108</v>
      </c>
      <c r="D47" s="179">
        <v>1.1000000000000001</v>
      </c>
      <c r="E47" s="571">
        <f>D47*$D$16*$D$20*$D$21</f>
        <v>0.58820932501425138</v>
      </c>
      <c r="F47" s="179">
        <v>3</v>
      </c>
      <c r="G47" s="571">
        <f>F47*$D$16*$D$20*$D$21</f>
        <v>1.6042072500388675</v>
      </c>
      <c r="H47" s="179">
        <v>3.6</v>
      </c>
      <c r="I47" s="571">
        <f>H47*$D$16*$D$20*$D$21</f>
        <v>1.925048700046641</v>
      </c>
      <c r="J47" s="179">
        <v>5.9</v>
      </c>
      <c r="K47" s="571">
        <f>J47*$D$16*$D$20*$D$21</f>
        <v>3.1549409250764398</v>
      </c>
      <c r="L47" s="179">
        <v>7</v>
      </c>
      <c r="M47" s="571">
        <f>L47*$D$16*$D$20*$D$21</f>
        <v>3.7431502500906904</v>
      </c>
      <c r="N47" s="179">
        <v>0</v>
      </c>
      <c r="O47" s="432">
        <f>N47*D16</f>
        <v>0</v>
      </c>
      <c r="P47" s="423"/>
    </row>
    <row r="48" spans="1:16" ht="15" customHeight="1">
      <c r="A48" s="91"/>
      <c r="B48" s="892"/>
      <c r="C48" s="526" t="s">
        <v>87</v>
      </c>
      <c r="D48" s="527">
        <v>0</v>
      </c>
      <c r="E48" s="571">
        <f>D48*$D$16*$D$20*$D$21</f>
        <v>0</v>
      </c>
      <c r="F48" s="527">
        <v>0</v>
      </c>
      <c r="G48" s="571">
        <f>F48*$D$16*$D$20*$D$21</f>
        <v>0</v>
      </c>
      <c r="H48" s="527">
        <v>0</v>
      </c>
      <c r="I48" s="571">
        <f>H48*$D$16*$D$20*$D$21</f>
        <v>0</v>
      </c>
      <c r="J48" s="527">
        <v>0</v>
      </c>
      <c r="K48" s="571">
        <f>J48*$D$16*$D$20*$D$21</f>
        <v>0</v>
      </c>
      <c r="L48" s="527">
        <v>0</v>
      </c>
      <c r="M48" s="571">
        <f>L48*$D$16*$D$20*$D$21</f>
        <v>0</v>
      </c>
      <c r="N48" s="527">
        <v>0</v>
      </c>
      <c r="O48" s="529">
        <f>N48*D16</f>
        <v>0</v>
      </c>
      <c r="P48" s="420"/>
    </row>
    <row r="49" spans="1:37" ht="15.75" customHeight="1">
      <c r="A49" s="91"/>
      <c r="B49" s="893"/>
      <c r="C49" s="438" t="s">
        <v>91</v>
      </c>
      <c r="D49" s="178">
        <f>SUM(D47:D48)</f>
        <v>1.1000000000000001</v>
      </c>
      <c r="E49" s="427">
        <f>ROUNDDOWN(SUM(E47:E48),2)</f>
        <v>0.57999999999999996</v>
      </c>
      <c r="F49" s="407">
        <f>SUM(F47:F48)</f>
        <v>3</v>
      </c>
      <c r="G49" s="427">
        <f>ROUNDDOWN(SUM(G47:G48),2)</f>
        <v>1.6</v>
      </c>
      <c r="H49" s="407">
        <f>SUM(H47:H48)</f>
        <v>3.6</v>
      </c>
      <c r="I49" s="427">
        <f>ROUNDDOWN(SUM(I47:I48),2)</f>
        <v>1.92</v>
      </c>
      <c r="J49" s="407">
        <f>SUM(J47:J48)</f>
        <v>5.9</v>
      </c>
      <c r="K49" s="427">
        <f>ROUNDDOWN(SUM(K47:K48),2)</f>
        <v>3.15</v>
      </c>
      <c r="L49" s="407">
        <f>SUM(L47:L48)</f>
        <v>7</v>
      </c>
      <c r="M49" s="427">
        <f>ROUNDDOWN(SUM(M47:M48),2)</f>
        <v>3.74</v>
      </c>
      <c r="N49" s="407">
        <f>SUM(N47:N48)</f>
        <v>0</v>
      </c>
      <c r="O49" s="427">
        <f>ROUNDDOWN(SUM(O47:O48),2)</f>
        <v>0</v>
      </c>
      <c r="P49" s="422"/>
    </row>
    <row r="50" spans="1:37" ht="15" customHeight="1">
      <c r="A50" s="91"/>
      <c r="B50" s="888" t="s">
        <v>200</v>
      </c>
      <c r="C50" s="530" t="s">
        <v>155</v>
      </c>
      <c r="D50" s="531">
        <v>0</v>
      </c>
      <c r="E50" s="571">
        <f>D50*$D$16*$D$20*$D$21</f>
        <v>0</v>
      </c>
      <c r="F50" s="533">
        <v>0</v>
      </c>
      <c r="G50" s="532">
        <f t="shared" ref="G50:G55" si="2">F50</f>
        <v>0</v>
      </c>
      <c r="H50" s="533">
        <v>0</v>
      </c>
      <c r="I50" s="532">
        <f t="shared" ref="I50:I55" si="3">H50</f>
        <v>0</v>
      </c>
      <c r="J50" s="533">
        <v>0</v>
      </c>
      <c r="K50" s="532">
        <f t="shared" ref="K50:K55" si="4">J50</f>
        <v>0</v>
      </c>
      <c r="L50" s="533">
        <v>0</v>
      </c>
      <c r="M50" s="532">
        <f t="shared" ref="M50:M55" si="5">L50</f>
        <v>0</v>
      </c>
      <c r="N50" s="533">
        <v>0</v>
      </c>
      <c r="O50" s="534">
        <f t="shared" ref="O50:O55" si="6">N50</f>
        <v>0</v>
      </c>
      <c r="P50" s="423"/>
    </row>
    <row r="51" spans="1:37" ht="15" customHeight="1">
      <c r="A51" s="91"/>
      <c r="B51" s="888"/>
      <c r="C51" s="530" t="s">
        <v>156</v>
      </c>
      <c r="D51" s="531">
        <v>3</v>
      </c>
      <c r="E51" s="571">
        <f>D51*$D$21</f>
        <v>2.4315235049999999</v>
      </c>
      <c r="F51" s="533">
        <v>3</v>
      </c>
      <c r="G51" s="571">
        <f>F51*$D$21</f>
        <v>2.4315235049999999</v>
      </c>
      <c r="H51" s="533">
        <v>3</v>
      </c>
      <c r="I51" s="571">
        <f>H51*$D$21</f>
        <v>2.4315235049999999</v>
      </c>
      <c r="J51" s="533">
        <v>6</v>
      </c>
      <c r="K51" s="571">
        <f>J51*$D$21</f>
        <v>4.8630470099999998</v>
      </c>
      <c r="L51" s="533">
        <v>6</v>
      </c>
      <c r="M51" s="571">
        <f>L51*$D$21</f>
        <v>4.8630470099999998</v>
      </c>
      <c r="N51" s="533">
        <v>0</v>
      </c>
      <c r="O51" s="529">
        <f t="shared" si="6"/>
        <v>0</v>
      </c>
      <c r="P51" s="423"/>
    </row>
    <row r="52" spans="1:37" ht="15" customHeight="1">
      <c r="A52" s="91"/>
      <c r="B52" s="889"/>
      <c r="C52" s="535" t="s">
        <v>88</v>
      </c>
      <c r="D52" s="536">
        <v>0</v>
      </c>
      <c r="E52" s="571">
        <f>D52*$D$16*$D$20*$D$21</f>
        <v>0</v>
      </c>
      <c r="F52" s="527">
        <v>0</v>
      </c>
      <c r="G52" s="528">
        <f t="shared" si="2"/>
        <v>0</v>
      </c>
      <c r="H52" s="527">
        <v>0</v>
      </c>
      <c r="I52" s="528">
        <f t="shared" si="3"/>
        <v>0</v>
      </c>
      <c r="J52" s="527">
        <v>0</v>
      </c>
      <c r="K52" s="528">
        <f t="shared" si="4"/>
        <v>0</v>
      </c>
      <c r="L52" s="527">
        <v>0</v>
      </c>
      <c r="M52" s="528">
        <f t="shared" si="5"/>
        <v>0</v>
      </c>
      <c r="N52" s="527">
        <v>0</v>
      </c>
      <c r="O52" s="529">
        <f t="shared" si="6"/>
        <v>0</v>
      </c>
      <c r="P52" s="424"/>
    </row>
    <row r="53" spans="1:37" ht="15" customHeight="1">
      <c r="A53" s="91"/>
      <c r="B53" s="889"/>
      <c r="C53" s="535" t="s">
        <v>89</v>
      </c>
      <c r="D53" s="536">
        <v>10</v>
      </c>
      <c r="E53" s="528">
        <f>D53/5*$D$21</f>
        <v>1.62101567</v>
      </c>
      <c r="F53" s="527">
        <v>10</v>
      </c>
      <c r="G53" s="528">
        <f>F53/5*$D$21</f>
        <v>1.62101567</v>
      </c>
      <c r="H53" s="527">
        <v>10</v>
      </c>
      <c r="I53" s="528">
        <f>H53/5*$D$21</f>
        <v>1.62101567</v>
      </c>
      <c r="J53" s="527">
        <v>13</v>
      </c>
      <c r="K53" s="528">
        <f>J53/5*$D$21</f>
        <v>2.1073203710000001</v>
      </c>
      <c r="L53" s="527">
        <v>13</v>
      </c>
      <c r="M53" s="528">
        <f>L53/5*$D$21</f>
        <v>2.1073203710000001</v>
      </c>
      <c r="N53" s="527">
        <v>0</v>
      </c>
      <c r="O53" s="529">
        <f t="shared" si="6"/>
        <v>0</v>
      </c>
      <c r="P53" s="424"/>
    </row>
    <row r="54" spans="1:37" ht="15" customHeight="1">
      <c r="A54" s="91"/>
      <c r="B54" s="889"/>
      <c r="C54" s="535" t="s">
        <v>157</v>
      </c>
      <c r="D54" s="536">
        <v>0</v>
      </c>
      <c r="E54" s="528">
        <f t="shared" ref="E54:E55" si="7">D54</f>
        <v>0</v>
      </c>
      <c r="F54" s="527">
        <v>0</v>
      </c>
      <c r="G54" s="528">
        <f t="shared" si="2"/>
        <v>0</v>
      </c>
      <c r="H54" s="527">
        <v>0</v>
      </c>
      <c r="I54" s="528">
        <f t="shared" si="3"/>
        <v>0</v>
      </c>
      <c r="J54" s="527">
        <v>0</v>
      </c>
      <c r="K54" s="528">
        <f t="shared" si="4"/>
        <v>0</v>
      </c>
      <c r="L54" s="527">
        <v>0</v>
      </c>
      <c r="M54" s="528">
        <f t="shared" si="5"/>
        <v>0</v>
      </c>
      <c r="N54" s="527">
        <v>0</v>
      </c>
      <c r="O54" s="529">
        <f t="shared" si="6"/>
        <v>0</v>
      </c>
      <c r="P54" s="424"/>
    </row>
    <row r="55" spans="1:37" ht="15" customHeight="1">
      <c r="A55" s="91"/>
      <c r="B55" s="889"/>
      <c r="C55" s="535" t="s">
        <v>90</v>
      </c>
      <c r="D55" s="536">
        <v>0</v>
      </c>
      <c r="E55" s="528">
        <f t="shared" si="7"/>
        <v>0</v>
      </c>
      <c r="F55" s="527">
        <v>0</v>
      </c>
      <c r="G55" s="528">
        <f t="shared" si="2"/>
        <v>0</v>
      </c>
      <c r="H55" s="527">
        <v>0</v>
      </c>
      <c r="I55" s="528">
        <f t="shared" si="3"/>
        <v>0</v>
      </c>
      <c r="J55" s="527">
        <v>0</v>
      </c>
      <c r="K55" s="528">
        <f t="shared" si="4"/>
        <v>0</v>
      </c>
      <c r="L55" s="527">
        <v>0</v>
      </c>
      <c r="M55" s="528">
        <f t="shared" si="5"/>
        <v>0</v>
      </c>
      <c r="N55" s="527">
        <v>0</v>
      </c>
      <c r="O55" s="529">
        <f t="shared" si="6"/>
        <v>0</v>
      </c>
      <c r="P55" s="424"/>
    </row>
    <row r="56" spans="1:37" ht="15.75" customHeight="1">
      <c r="A56" s="91"/>
      <c r="B56" s="890"/>
      <c r="C56" s="444" t="s">
        <v>84</v>
      </c>
      <c r="D56" s="180">
        <f>SUM(D50:D55)</f>
        <v>13</v>
      </c>
      <c r="E56" s="429">
        <f>ROUNDDOWN(SUM(E50:E55),2)</f>
        <v>4.05</v>
      </c>
      <c r="F56" s="409">
        <f>SUM(F50:F55)</f>
        <v>13</v>
      </c>
      <c r="G56" s="429">
        <f>ROUNDDOWN(SUM(G50:G55),2)</f>
        <v>4.05</v>
      </c>
      <c r="H56" s="409">
        <f>SUM(H50:H55)</f>
        <v>13</v>
      </c>
      <c r="I56" s="429">
        <f>ROUNDDOWN(SUM(I50:I55),2)</f>
        <v>4.05</v>
      </c>
      <c r="J56" s="409">
        <f>SUM(J50:J55)</f>
        <v>19</v>
      </c>
      <c r="K56" s="429">
        <f>ROUNDDOWN(SUM(K50:K55),2)</f>
        <v>6.97</v>
      </c>
      <c r="L56" s="409">
        <f>SUM(L50:L55)</f>
        <v>19</v>
      </c>
      <c r="M56" s="429">
        <f>ROUNDDOWN(SUM(M50:M55),2)</f>
        <v>6.97</v>
      </c>
      <c r="N56" s="412">
        <f>SUM(N50:N55)</f>
        <v>0</v>
      </c>
      <c r="O56" s="429">
        <f>ROUNDDOWN(SUM(O50:O55),2)</f>
        <v>0</v>
      </c>
      <c r="P56" s="425"/>
    </row>
    <row r="57" spans="1:37" ht="18.75" customHeight="1" thickBot="1">
      <c r="A57" s="91"/>
      <c r="B57" s="873" t="s">
        <v>124</v>
      </c>
      <c r="C57" s="874"/>
      <c r="D57" s="181"/>
      <c r="E57" s="430">
        <f>E31+E37+E43+E46+E49+E56</f>
        <v>19.310000000000002</v>
      </c>
      <c r="F57" s="410"/>
      <c r="G57" s="430">
        <f>G31+G37+G43+G46+G49+G56</f>
        <v>44.080000000000005</v>
      </c>
      <c r="H57" s="410"/>
      <c r="I57" s="430">
        <f>I31+I37+I43+I46+I49+I56</f>
        <v>67.290000000000006</v>
      </c>
      <c r="J57" s="410"/>
      <c r="K57" s="430">
        <f>K31+K37+K43+K46+K49+K56</f>
        <v>81.05</v>
      </c>
      <c r="L57" s="410"/>
      <c r="M57" s="430">
        <f>M31+M37+M43+M46+M49+M56</f>
        <v>100.19999999999999</v>
      </c>
      <c r="N57" s="413"/>
      <c r="O57" s="430">
        <f>O31+O37+O43+O46+O49+O56</f>
        <v>0</v>
      </c>
      <c r="P57" s="182"/>
    </row>
    <row r="58" spans="1:37" ht="22.15" customHeight="1">
      <c r="A58" s="91"/>
      <c r="B58" s="102"/>
      <c r="C58" s="102"/>
      <c r="D58" s="103"/>
      <c r="E58" s="103"/>
      <c r="F58" s="103"/>
      <c r="G58" s="103"/>
      <c r="H58" s="103"/>
      <c r="I58" s="103"/>
      <c r="J58" s="103"/>
      <c r="K58" s="103"/>
      <c r="L58" s="103"/>
      <c r="M58" s="103"/>
      <c r="N58" s="103"/>
      <c r="O58" s="103"/>
      <c r="P58" s="104"/>
    </row>
    <row r="59" spans="1:37" ht="9.9499999999999993" customHeight="1">
      <c r="A59" s="91"/>
      <c r="B59" s="102"/>
      <c r="C59" s="102"/>
      <c r="D59" s="103"/>
      <c r="E59" s="103"/>
      <c r="F59" s="103"/>
      <c r="G59" s="103"/>
      <c r="H59" s="103"/>
      <c r="I59" s="103"/>
      <c r="J59" s="103"/>
      <c r="K59" s="103"/>
      <c r="L59" s="103"/>
      <c r="M59" s="103"/>
      <c r="N59" s="103"/>
      <c r="O59" s="103"/>
      <c r="P59" s="104"/>
    </row>
    <row r="60" spans="1:37" ht="22.15" customHeight="1" thickBot="1">
      <c r="A60" s="91"/>
      <c r="B60" s="187" t="s">
        <v>395</v>
      </c>
      <c r="C60" s="102"/>
      <c r="D60" s="103"/>
      <c r="E60" s="103"/>
      <c r="F60" s="103"/>
      <c r="G60" s="103"/>
      <c r="H60" s="103"/>
      <c r="I60" s="103"/>
      <c r="J60" s="103"/>
      <c r="K60" s="103"/>
      <c r="L60" s="103"/>
      <c r="M60" s="103"/>
      <c r="N60" s="103"/>
      <c r="O60" s="103"/>
      <c r="P60" s="104"/>
    </row>
    <row r="61" spans="1:37" ht="27" customHeight="1">
      <c r="B61" s="872" t="s">
        <v>127</v>
      </c>
      <c r="C61" s="861"/>
      <c r="D61" s="860" t="s">
        <v>128</v>
      </c>
      <c r="E61" s="861"/>
      <c r="F61" s="861"/>
      <c r="G61" s="861"/>
      <c r="H61" s="861"/>
      <c r="I61" s="861"/>
      <c r="J61" s="861"/>
      <c r="K61" s="861"/>
      <c r="L61" s="861"/>
      <c r="M61" s="861"/>
      <c r="N61" s="861"/>
      <c r="O61" s="862"/>
      <c r="P61" s="196" t="s">
        <v>129</v>
      </c>
      <c r="AD61" s="185"/>
      <c r="AE61" s="185"/>
      <c r="AF61" s="185"/>
      <c r="AG61" s="185"/>
      <c r="AH61" s="185"/>
      <c r="AI61" s="185"/>
      <c r="AJ61" s="185"/>
      <c r="AK61" s="185"/>
    </row>
    <row r="62" spans="1:37" ht="22.15" customHeight="1">
      <c r="B62" s="869" t="s">
        <v>366</v>
      </c>
      <c r="C62" s="866" t="s">
        <v>372</v>
      </c>
      <c r="D62" s="199" t="s">
        <v>365</v>
      </c>
      <c r="E62" s="191"/>
      <c r="F62" s="188"/>
      <c r="G62" s="190"/>
      <c r="H62" s="190"/>
      <c r="I62" s="190"/>
      <c r="J62" s="190"/>
      <c r="K62" s="190"/>
      <c r="L62" s="190"/>
      <c r="M62" s="190"/>
      <c r="N62" s="190"/>
      <c r="O62" s="192"/>
      <c r="P62" s="863">
        <v>12</v>
      </c>
      <c r="AD62" s="185"/>
      <c r="AE62" s="185"/>
      <c r="AF62" s="185"/>
      <c r="AG62" s="185"/>
      <c r="AH62" s="185"/>
      <c r="AI62" s="185"/>
      <c r="AJ62" s="185"/>
      <c r="AK62" s="185"/>
    </row>
    <row r="63" spans="1:37" ht="22.15" customHeight="1">
      <c r="B63" s="870"/>
      <c r="C63" s="867"/>
      <c r="D63" s="197" t="s">
        <v>296</v>
      </c>
      <c r="E63" s="193"/>
      <c r="F63" s="189"/>
      <c r="G63" s="185"/>
      <c r="H63" s="185"/>
      <c r="I63" s="185"/>
      <c r="J63" s="185"/>
      <c r="K63" s="185"/>
      <c r="L63" s="185"/>
      <c r="M63" s="185"/>
      <c r="N63" s="185"/>
      <c r="O63" s="194"/>
      <c r="P63" s="864"/>
    </row>
    <row r="64" spans="1:37" ht="22.15" customHeight="1" thickBot="1">
      <c r="B64" s="871"/>
      <c r="C64" s="868"/>
      <c r="D64" s="198" t="s">
        <v>297</v>
      </c>
      <c r="E64" s="282"/>
      <c r="F64" s="283"/>
      <c r="G64" s="186"/>
      <c r="H64" s="186"/>
      <c r="I64" s="186"/>
      <c r="J64" s="186"/>
      <c r="K64" s="186"/>
      <c r="L64" s="186"/>
      <c r="M64" s="186"/>
      <c r="N64" s="186"/>
      <c r="O64" s="195"/>
      <c r="P64" s="865"/>
    </row>
    <row r="65" spans="2:16" ht="22.15" customHeight="1">
      <c r="B65" s="184"/>
      <c r="C65" s="184"/>
      <c r="D65" s="185"/>
      <c r="E65" s="185"/>
      <c r="F65" s="185"/>
      <c r="G65" s="185"/>
      <c r="H65" s="185"/>
      <c r="I65" s="185"/>
      <c r="J65" s="185"/>
      <c r="K65" s="185"/>
      <c r="L65" s="185"/>
      <c r="M65" s="185"/>
      <c r="N65" s="185"/>
      <c r="O65" s="185"/>
      <c r="P65" s="184"/>
    </row>
    <row r="105" spans="1:17" ht="22.15" customHeight="1" thickBot="1"/>
    <row r="106" spans="1:17" ht="22.15" customHeight="1">
      <c r="A106" s="204"/>
      <c r="B106" s="205"/>
      <c r="C106" s="205"/>
      <c r="D106" s="205"/>
      <c r="E106" s="205"/>
      <c r="F106" s="205"/>
      <c r="G106" s="205"/>
      <c r="H106" s="206"/>
      <c r="I106" s="205"/>
      <c r="J106" s="205"/>
      <c r="K106" s="205"/>
      <c r="L106" s="205"/>
      <c r="M106" s="205"/>
      <c r="N106" s="207"/>
      <c r="O106" s="207"/>
      <c r="P106" s="207"/>
      <c r="Q106" s="208"/>
    </row>
    <row r="107" spans="1:17" ht="22.15" customHeight="1">
      <c r="A107" s="209"/>
      <c r="B107" s="184"/>
      <c r="C107" s="184"/>
      <c r="D107" s="184"/>
      <c r="E107" s="184"/>
      <c r="F107" s="184"/>
      <c r="G107" s="184"/>
      <c r="H107" s="203"/>
      <c r="I107" s="184"/>
      <c r="J107" s="184"/>
      <c r="K107" s="184"/>
      <c r="L107" s="184"/>
      <c r="M107" s="184"/>
      <c r="N107" s="185"/>
      <c r="O107" s="185"/>
      <c r="P107" s="185"/>
      <c r="Q107" s="210"/>
    </row>
    <row r="108" spans="1:17" ht="22.15" customHeight="1">
      <c r="A108" s="209"/>
      <c r="B108" s="184"/>
      <c r="C108" s="184"/>
      <c r="D108" s="184"/>
      <c r="E108" s="184"/>
      <c r="F108" s="184"/>
      <c r="G108" s="184"/>
      <c r="H108" s="203"/>
      <c r="I108" s="184"/>
      <c r="J108" s="184"/>
      <c r="K108" s="184"/>
      <c r="L108" s="184"/>
      <c r="M108" s="184"/>
      <c r="N108" s="185"/>
      <c r="O108" s="185"/>
      <c r="P108" s="185"/>
      <c r="Q108" s="210"/>
    </row>
    <row r="109" spans="1:17" ht="22.15" customHeight="1">
      <c r="A109" s="209"/>
      <c r="B109" s="184"/>
      <c r="C109" s="184"/>
      <c r="D109" s="184"/>
      <c r="E109" s="184"/>
      <c r="F109" s="184"/>
      <c r="G109" s="184"/>
      <c r="H109" s="203"/>
      <c r="I109" s="184"/>
      <c r="J109" s="184"/>
      <c r="K109" s="184"/>
      <c r="L109" s="184"/>
      <c r="M109" s="184"/>
      <c r="N109" s="185"/>
      <c r="O109" s="185"/>
      <c r="P109" s="185"/>
      <c r="Q109" s="210"/>
    </row>
    <row r="110" spans="1:17" ht="22.15" customHeight="1">
      <c r="A110" s="209"/>
      <c r="B110" s="184"/>
      <c r="C110" s="184"/>
      <c r="D110" s="184"/>
      <c r="E110" s="184"/>
      <c r="F110" s="184"/>
      <c r="G110" s="184"/>
      <c r="H110" s="203"/>
      <c r="I110" s="184"/>
      <c r="J110" s="184"/>
      <c r="K110" s="184"/>
      <c r="L110" s="184"/>
      <c r="M110" s="184"/>
      <c r="N110" s="185"/>
      <c r="O110" s="185"/>
      <c r="P110" s="185"/>
      <c r="Q110" s="210"/>
    </row>
    <row r="111" spans="1:17" ht="22.15" customHeight="1">
      <c r="A111" s="209"/>
      <c r="B111" s="184"/>
      <c r="C111" s="184"/>
      <c r="D111" s="184"/>
      <c r="E111" s="184"/>
      <c r="F111" s="184"/>
      <c r="G111" s="184"/>
      <c r="H111" s="203"/>
      <c r="I111" s="184"/>
      <c r="J111" s="184"/>
      <c r="K111" s="184"/>
      <c r="L111" s="184"/>
      <c r="M111" s="184"/>
      <c r="N111" s="185"/>
      <c r="O111" s="185"/>
      <c r="P111" s="185"/>
      <c r="Q111" s="210"/>
    </row>
    <row r="112" spans="1:17" ht="22.15" customHeight="1">
      <c r="A112" s="209"/>
      <c r="B112" s="184"/>
      <c r="C112" s="184"/>
      <c r="D112" s="184"/>
      <c r="E112" s="184"/>
      <c r="F112" s="184"/>
      <c r="G112" s="184"/>
      <c r="H112" s="203"/>
      <c r="I112" s="184"/>
      <c r="J112" s="184"/>
      <c r="K112" s="184"/>
      <c r="L112" s="184"/>
      <c r="M112" s="184"/>
      <c r="N112" s="185"/>
      <c r="O112" s="185"/>
      <c r="P112" s="185"/>
      <c r="Q112" s="210"/>
    </row>
    <row r="113" spans="1:17" ht="22.15" customHeight="1">
      <c r="A113" s="209"/>
      <c r="B113" s="184"/>
      <c r="C113" s="184"/>
      <c r="D113" s="184"/>
      <c r="E113" s="184"/>
      <c r="F113" s="184"/>
      <c r="G113" s="184"/>
      <c r="H113" s="203"/>
      <c r="I113" s="184"/>
      <c r="J113" s="184"/>
      <c r="K113" s="184"/>
      <c r="L113" s="184"/>
      <c r="M113" s="184"/>
      <c r="N113" s="185"/>
      <c r="O113" s="185"/>
      <c r="P113" s="185"/>
      <c r="Q113" s="210"/>
    </row>
    <row r="114" spans="1:17" ht="22.15" customHeight="1">
      <c r="A114" s="209"/>
      <c r="B114" s="184"/>
      <c r="C114" s="184"/>
      <c r="D114" s="184"/>
      <c r="E114" s="184"/>
      <c r="F114" s="184"/>
      <c r="G114" s="184"/>
      <c r="H114" s="203"/>
      <c r="I114" s="184"/>
      <c r="J114" s="184"/>
      <c r="K114" s="184"/>
      <c r="L114" s="184"/>
      <c r="M114" s="184"/>
      <c r="N114" s="185"/>
      <c r="O114" s="185"/>
      <c r="P114" s="185"/>
      <c r="Q114" s="210"/>
    </row>
    <row r="115" spans="1:17" ht="22.15" customHeight="1">
      <c r="A115" s="209"/>
      <c r="B115" s="184"/>
      <c r="C115" s="184"/>
      <c r="D115" s="184"/>
      <c r="E115" s="184"/>
      <c r="F115" s="184"/>
      <c r="G115" s="184"/>
      <c r="H115" s="203"/>
      <c r="I115" s="184"/>
      <c r="J115" s="184"/>
      <c r="K115" s="184"/>
      <c r="L115" s="184"/>
      <c r="M115" s="184"/>
      <c r="N115" s="185"/>
      <c r="O115" s="185"/>
      <c r="P115" s="185"/>
      <c r="Q115" s="210"/>
    </row>
    <row r="116" spans="1:17" ht="22.15" customHeight="1">
      <c r="A116" s="209"/>
      <c r="B116" s="184"/>
      <c r="C116" s="184"/>
      <c r="D116" s="184"/>
      <c r="E116" s="184"/>
      <c r="F116" s="184"/>
      <c r="G116" s="184"/>
      <c r="H116" s="203"/>
      <c r="I116" s="184"/>
      <c r="J116" s="184"/>
      <c r="K116" s="184"/>
      <c r="L116" s="184"/>
      <c r="M116" s="184"/>
      <c r="N116" s="185"/>
      <c r="O116" s="185"/>
      <c r="P116" s="185"/>
      <c r="Q116" s="210"/>
    </row>
    <row r="117" spans="1:17" ht="22.15" customHeight="1">
      <c r="A117" s="209"/>
      <c r="B117" s="184"/>
      <c r="C117" s="184"/>
      <c r="D117" s="184"/>
      <c r="E117" s="184"/>
      <c r="F117" s="184"/>
      <c r="G117" s="184"/>
      <c r="H117" s="203"/>
      <c r="I117" s="184"/>
      <c r="J117" s="184"/>
      <c r="K117" s="184"/>
      <c r="L117" s="184"/>
      <c r="M117" s="184"/>
      <c r="N117" s="185"/>
      <c r="O117" s="185"/>
      <c r="P117" s="185"/>
      <c r="Q117" s="210"/>
    </row>
    <row r="118" spans="1:17" ht="22.15" customHeight="1">
      <c r="A118" s="209"/>
      <c r="B118" s="184"/>
      <c r="C118" s="184"/>
      <c r="D118" s="184"/>
      <c r="E118" s="184"/>
      <c r="F118" s="184"/>
      <c r="G118" s="184"/>
      <c r="H118" s="203"/>
      <c r="I118" s="184"/>
      <c r="J118" s="184"/>
      <c r="K118" s="184"/>
      <c r="L118" s="184"/>
      <c r="M118" s="184"/>
      <c r="N118" s="185"/>
      <c r="O118" s="185"/>
      <c r="P118" s="185"/>
      <c r="Q118" s="210"/>
    </row>
    <row r="119" spans="1:17" ht="22.15" customHeight="1">
      <c r="A119" s="209"/>
      <c r="B119" s="184"/>
      <c r="C119" s="184"/>
      <c r="D119" s="184"/>
      <c r="E119" s="184"/>
      <c r="F119" s="184"/>
      <c r="G119" s="184"/>
      <c r="H119" s="203"/>
      <c r="I119" s="184"/>
      <c r="J119" s="184"/>
      <c r="K119" s="184"/>
      <c r="L119" s="184"/>
      <c r="M119" s="184"/>
      <c r="N119" s="185"/>
      <c r="O119" s="185"/>
      <c r="P119" s="185"/>
      <c r="Q119" s="210"/>
    </row>
    <row r="120" spans="1:17" ht="22.15" customHeight="1">
      <c r="A120" s="209"/>
      <c r="B120" s="184"/>
      <c r="C120" s="184"/>
      <c r="D120" s="184"/>
      <c r="E120" s="184"/>
      <c r="F120" s="184"/>
      <c r="G120" s="184"/>
      <c r="H120" s="203"/>
      <c r="I120" s="184"/>
      <c r="J120" s="184"/>
      <c r="K120" s="184"/>
      <c r="L120" s="184"/>
      <c r="M120" s="184"/>
      <c r="N120" s="185"/>
      <c r="O120" s="185"/>
      <c r="P120" s="185"/>
      <c r="Q120" s="210"/>
    </row>
    <row r="121" spans="1:17" ht="22.15" customHeight="1">
      <c r="A121" s="209"/>
      <c r="B121" s="184"/>
      <c r="C121" s="184"/>
      <c r="D121" s="184"/>
      <c r="E121" s="184"/>
      <c r="F121" s="184"/>
      <c r="G121" s="184"/>
      <c r="H121" s="203"/>
      <c r="I121" s="184"/>
      <c r="J121" s="184"/>
      <c r="K121" s="184"/>
      <c r="L121" s="184"/>
      <c r="M121" s="184"/>
      <c r="N121" s="185"/>
      <c r="O121" s="185"/>
      <c r="P121" s="185"/>
      <c r="Q121" s="210"/>
    </row>
    <row r="122" spans="1:17" ht="22.15" customHeight="1">
      <c r="A122" s="209"/>
      <c r="B122" s="184"/>
      <c r="C122" s="184"/>
      <c r="D122" s="184"/>
      <c r="E122" s="184"/>
      <c r="F122" s="184"/>
      <c r="G122" s="184"/>
      <c r="H122" s="203"/>
      <c r="I122" s="184"/>
      <c r="J122" s="184"/>
      <c r="K122" s="184"/>
      <c r="L122" s="184"/>
      <c r="M122" s="184"/>
      <c r="N122" s="185"/>
      <c r="O122" s="185"/>
      <c r="P122" s="185"/>
      <c r="Q122" s="210"/>
    </row>
    <row r="123" spans="1:17" ht="22.15" customHeight="1">
      <c r="A123" s="209"/>
      <c r="B123" s="184"/>
      <c r="C123" s="184"/>
      <c r="D123" s="184"/>
      <c r="E123" s="184"/>
      <c r="F123" s="184"/>
      <c r="G123" s="184"/>
      <c r="H123" s="203"/>
      <c r="I123" s="184"/>
      <c r="J123" s="184"/>
      <c r="K123" s="184"/>
      <c r="L123" s="184"/>
      <c r="M123" s="184"/>
      <c r="N123" s="185"/>
      <c r="O123" s="185"/>
      <c r="P123" s="185"/>
      <c r="Q123" s="210"/>
    </row>
    <row r="124" spans="1:17" ht="22.15" customHeight="1">
      <c r="A124" s="209"/>
      <c r="B124" s="184"/>
      <c r="C124" s="184"/>
      <c r="D124" s="184"/>
      <c r="E124" s="184"/>
      <c r="F124" s="184"/>
      <c r="G124" s="184"/>
      <c r="H124" s="203"/>
      <c r="I124" s="184"/>
      <c r="J124" s="184"/>
      <c r="K124" s="184"/>
      <c r="L124" s="184"/>
      <c r="M124" s="184"/>
      <c r="N124" s="185"/>
      <c r="O124" s="185"/>
      <c r="P124" s="185"/>
      <c r="Q124" s="210"/>
    </row>
    <row r="125" spans="1:17" ht="22.15" customHeight="1">
      <c r="A125" s="209"/>
      <c r="B125" s="184"/>
      <c r="C125" s="184"/>
      <c r="D125" s="184"/>
      <c r="E125" s="184"/>
      <c r="F125" s="184"/>
      <c r="G125" s="184"/>
      <c r="H125" s="203"/>
      <c r="I125" s="184"/>
      <c r="J125" s="184"/>
      <c r="K125" s="184"/>
      <c r="L125" s="184"/>
      <c r="M125" s="184"/>
      <c r="N125" s="185"/>
      <c r="O125" s="185"/>
      <c r="P125" s="185"/>
      <c r="Q125" s="210"/>
    </row>
    <row r="126" spans="1:17" ht="22.15" customHeight="1">
      <c r="A126" s="209"/>
      <c r="B126" s="184"/>
      <c r="C126" s="184"/>
      <c r="D126" s="184"/>
      <c r="E126" s="184"/>
      <c r="F126" s="184"/>
      <c r="G126" s="184"/>
      <c r="H126" s="203"/>
      <c r="I126" s="184"/>
      <c r="J126" s="184"/>
      <c r="K126" s="184"/>
      <c r="L126" s="184"/>
      <c r="M126" s="184"/>
      <c r="N126" s="185"/>
      <c r="O126" s="185"/>
      <c r="P126" s="185"/>
      <c r="Q126" s="210"/>
    </row>
    <row r="127" spans="1:17" ht="22.15" customHeight="1">
      <c r="A127" s="209"/>
      <c r="B127" s="184"/>
      <c r="C127" s="184"/>
      <c r="D127" s="184"/>
      <c r="E127" s="184"/>
      <c r="F127" s="184"/>
      <c r="G127" s="184"/>
      <c r="H127" s="203"/>
      <c r="I127" s="184"/>
      <c r="J127" s="184"/>
      <c r="K127" s="184"/>
      <c r="L127" s="184"/>
      <c r="M127" s="184"/>
      <c r="N127" s="185"/>
      <c r="O127" s="185"/>
      <c r="P127" s="185"/>
      <c r="Q127" s="210"/>
    </row>
    <row r="128" spans="1:17" ht="22.15" customHeight="1" thickBot="1">
      <c r="A128" s="211"/>
      <c r="B128" s="212"/>
      <c r="C128" s="212"/>
      <c r="D128" s="212"/>
      <c r="E128" s="212"/>
      <c r="F128" s="212"/>
      <c r="G128" s="212"/>
      <c r="H128" s="213"/>
      <c r="I128" s="212"/>
      <c r="J128" s="212"/>
      <c r="K128" s="212"/>
      <c r="L128" s="212"/>
      <c r="M128" s="212"/>
      <c r="N128" s="186"/>
      <c r="O128" s="186"/>
      <c r="P128" s="186"/>
      <c r="Q128" s="214"/>
    </row>
    <row r="129" spans="1:17" ht="22.15" customHeight="1" thickBot="1"/>
    <row r="130" spans="1:17" ht="22.15" customHeight="1">
      <c r="A130" s="204"/>
      <c r="B130" s="205"/>
      <c r="C130" s="205"/>
      <c r="D130" s="205"/>
      <c r="E130" s="205"/>
      <c r="F130" s="205"/>
      <c r="G130" s="205"/>
      <c r="H130" s="206"/>
      <c r="I130" s="205"/>
      <c r="J130" s="205"/>
      <c r="K130" s="205"/>
      <c r="L130" s="205"/>
      <c r="M130" s="205"/>
      <c r="N130" s="207"/>
      <c r="O130" s="207"/>
      <c r="P130" s="207"/>
      <c r="Q130" s="208"/>
    </row>
    <row r="131" spans="1:17" ht="22.15" customHeight="1">
      <c r="A131" s="209"/>
      <c r="B131" s="184"/>
      <c r="C131" s="184"/>
      <c r="D131" s="184"/>
      <c r="E131" s="184"/>
      <c r="F131" s="184"/>
      <c r="G131" s="184"/>
      <c r="H131" s="203"/>
      <c r="I131" s="184"/>
      <c r="J131" s="184"/>
      <c r="K131" s="184"/>
      <c r="L131" s="184"/>
      <c r="M131" s="184"/>
      <c r="N131" s="185"/>
      <c r="O131" s="185"/>
      <c r="P131" s="185"/>
      <c r="Q131" s="210"/>
    </row>
    <row r="132" spans="1:17" ht="22.15" customHeight="1">
      <c r="A132" s="209"/>
      <c r="B132" s="184"/>
      <c r="C132" s="184"/>
      <c r="D132" s="184"/>
      <c r="E132" s="184"/>
      <c r="F132" s="184"/>
      <c r="G132" s="184"/>
      <c r="H132" s="203"/>
      <c r="I132" s="184"/>
      <c r="J132" s="184"/>
      <c r="K132" s="184"/>
      <c r="L132" s="184"/>
      <c r="M132" s="184"/>
      <c r="N132" s="185"/>
      <c r="O132" s="185"/>
      <c r="P132" s="185"/>
      <c r="Q132" s="210"/>
    </row>
    <row r="133" spans="1:17" ht="22.15" customHeight="1">
      <c r="A133" s="209"/>
      <c r="B133" s="184"/>
      <c r="C133" s="184"/>
      <c r="D133" s="184"/>
      <c r="E133" s="184"/>
      <c r="F133" s="184"/>
      <c r="G133" s="184"/>
      <c r="H133" s="203"/>
      <c r="I133" s="184"/>
      <c r="J133" s="184"/>
      <c r="K133" s="184"/>
      <c r="L133" s="184"/>
      <c r="M133" s="184"/>
      <c r="N133" s="185"/>
      <c r="O133" s="185"/>
      <c r="P133" s="185"/>
      <c r="Q133" s="210"/>
    </row>
    <row r="134" spans="1:17" ht="22.15" customHeight="1">
      <c r="A134" s="209"/>
      <c r="B134" s="184"/>
      <c r="C134" s="184"/>
      <c r="D134" s="184"/>
      <c r="E134" s="184"/>
      <c r="F134" s="184"/>
      <c r="G134" s="184"/>
      <c r="H134" s="203"/>
      <c r="I134" s="184"/>
      <c r="J134" s="184"/>
      <c r="K134" s="184"/>
      <c r="L134" s="184"/>
      <c r="M134" s="184"/>
      <c r="N134" s="185"/>
      <c r="O134" s="185"/>
      <c r="P134" s="185"/>
      <c r="Q134" s="210"/>
    </row>
    <row r="135" spans="1:17" ht="22.15" customHeight="1">
      <c r="A135" s="209"/>
      <c r="B135" s="184"/>
      <c r="C135" s="184"/>
      <c r="D135" s="184"/>
      <c r="E135" s="184"/>
      <c r="F135" s="184"/>
      <c r="G135" s="184"/>
      <c r="H135" s="203"/>
      <c r="I135" s="184"/>
      <c r="J135" s="184"/>
      <c r="K135" s="184"/>
      <c r="L135" s="184"/>
      <c r="M135" s="184"/>
      <c r="N135" s="185"/>
      <c r="O135" s="185"/>
      <c r="P135" s="185"/>
      <c r="Q135" s="210"/>
    </row>
    <row r="136" spans="1:17" ht="22.15" customHeight="1">
      <c r="A136" s="209"/>
      <c r="B136" s="184"/>
      <c r="C136" s="184"/>
      <c r="D136" s="184"/>
      <c r="E136" s="184"/>
      <c r="F136" s="184"/>
      <c r="G136" s="184"/>
      <c r="H136" s="203"/>
      <c r="I136" s="184"/>
      <c r="J136" s="184"/>
      <c r="K136" s="184"/>
      <c r="L136" s="184"/>
      <c r="M136" s="184"/>
      <c r="N136" s="185"/>
      <c r="O136" s="185"/>
      <c r="P136" s="185"/>
      <c r="Q136" s="210"/>
    </row>
    <row r="137" spans="1:17" ht="22.15" customHeight="1">
      <c r="A137" s="209"/>
      <c r="B137" s="184"/>
      <c r="C137" s="184"/>
      <c r="D137" s="184"/>
      <c r="E137" s="184"/>
      <c r="F137" s="184"/>
      <c r="G137" s="184"/>
      <c r="H137" s="203"/>
      <c r="I137" s="184"/>
      <c r="J137" s="184"/>
      <c r="K137" s="184"/>
      <c r="L137" s="184"/>
      <c r="M137" s="184"/>
      <c r="N137" s="185"/>
      <c r="O137" s="185"/>
      <c r="P137" s="185"/>
      <c r="Q137" s="210"/>
    </row>
    <row r="138" spans="1:17" ht="22.15" customHeight="1">
      <c r="A138" s="209"/>
      <c r="B138" s="184"/>
      <c r="C138" s="184"/>
      <c r="D138" s="184"/>
      <c r="E138" s="184"/>
      <c r="F138" s="184"/>
      <c r="G138" s="184"/>
      <c r="H138" s="203"/>
      <c r="I138" s="184"/>
      <c r="J138" s="184"/>
      <c r="K138" s="184"/>
      <c r="L138" s="184"/>
      <c r="M138" s="184"/>
      <c r="N138" s="185"/>
      <c r="O138" s="185"/>
      <c r="P138" s="185"/>
      <c r="Q138" s="210"/>
    </row>
    <row r="139" spans="1:17" ht="22.15" customHeight="1">
      <c r="A139" s="209"/>
      <c r="B139" s="184"/>
      <c r="C139" s="184"/>
      <c r="D139" s="184"/>
      <c r="E139" s="184"/>
      <c r="F139" s="184"/>
      <c r="G139" s="184"/>
      <c r="H139" s="203"/>
      <c r="I139" s="184"/>
      <c r="J139" s="184"/>
      <c r="K139" s="184"/>
      <c r="L139" s="184"/>
      <c r="M139" s="184"/>
      <c r="N139" s="185"/>
      <c r="O139" s="185"/>
      <c r="P139" s="185"/>
      <c r="Q139" s="210"/>
    </row>
    <row r="140" spans="1:17" ht="22.15" customHeight="1">
      <c r="A140" s="209"/>
      <c r="B140" s="184"/>
      <c r="C140" s="184"/>
      <c r="D140" s="184"/>
      <c r="E140" s="184"/>
      <c r="F140" s="184"/>
      <c r="G140" s="184"/>
      <c r="H140" s="203"/>
      <c r="I140" s="184"/>
      <c r="J140" s="184"/>
      <c r="K140" s="184"/>
      <c r="L140" s="184"/>
      <c r="M140" s="184"/>
      <c r="N140" s="185"/>
      <c r="O140" s="185"/>
      <c r="P140" s="185"/>
      <c r="Q140" s="210"/>
    </row>
    <row r="141" spans="1:17" ht="22.15" customHeight="1">
      <c r="A141" s="209"/>
      <c r="B141" s="184"/>
      <c r="C141" s="184"/>
      <c r="D141" s="184"/>
      <c r="E141" s="184"/>
      <c r="F141" s="184"/>
      <c r="G141" s="184"/>
      <c r="H141" s="203"/>
      <c r="I141" s="184"/>
      <c r="J141" s="184"/>
      <c r="K141" s="184"/>
      <c r="L141" s="184"/>
      <c r="M141" s="184"/>
      <c r="N141" s="185"/>
      <c r="O141" s="185"/>
      <c r="P141" s="185"/>
      <c r="Q141" s="210"/>
    </row>
    <row r="142" spans="1:17" ht="22.15" customHeight="1">
      <c r="A142" s="209"/>
      <c r="B142" s="184"/>
      <c r="C142" s="184"/>
      <c r="D142" s="184"/>
      <c r="E142" s="184"/>
      <c r="F142" s="184"/>
      <c r="G142" s="184"/>
      <c r="H142" s="203"/>
      <c r="I142" s="184"/>
      <c r="J142" s="184"/>
      <c r="K142" s="184"/>
      <c r="L142" s="184"/>
      <c r="M142" s="184"/>
      <c r="N142" s="185"/>
      <c r="O142" s="185"/>
      <c r="P142" s="185"/>
      <c r="Q142" s="210"/>
    </row>
    <row r="143" spans="1:17" ht="22.15" customHeight="1">
      <c r="A143" s="209"/>
      <c r="B143" s="184"/>
      <c r="C143" s="184"/>
      <c r="D143" s="184"/>
      <c r="E143" s="184"/>
      <c r="F143" s="184"/>
      <c r="G143" s="184"/>
      <c r="H143" s="203"/>
      <c r="I143" s="184"/>
      <c r="J143" s="184"/>
      <c r="K143" s="184"/>
      <c r="L143" s="184"/>
      <c r="M143" s="184"/>
      <c r="N143" s="185"/>
      <c r="O143" s="185"/>
      <c r="P143" s="185"/>
      <c r="Q143" s="210"/>
    </row>
    <row r="144" spans="1:17" ht="22.15" customHeight="1">
      <c r="A144" s="209"/>
      <c r="B144" s="184"/>
      <c r="C144" s="184"/>
      <c r="D144" s="184"/>
      <c r="E144" s="184"/>
      <c r="F144" s="184"/>
      <c r="G144" s="184"/>
      <c r="H144" s="203"/>
      <c r="I144" s="184"/>
      <c r="J144" s="184"/>
      <c r="K144" s="184"/>
      <c r="L144" s="184"/>
      <c r="M144" s="184"/>
      <c r="N144" s="185"/>
      <c r="O144" s="185"/>
      <c r="P144" s="185"/>
      <c r="Q144" s="210"/>
    </row>
    <row r="145" spans="1:17" ht="22.15" customHeight="1">
      <c r="A145" s="209"/>
      <c r="B145" s="184"/>
      <c r="C145" s="184"/>
      <c r="D145" s="184"/>
      <c r="E145" s="184"/>
      <c r="F145" s="184"/>
      <c r="G145" s="184"/>
      <c r="H145" s="203"/>
      <c r="I145" s="184"/>
      <c r="J145" s="184"/>
      <c r="K145" s="184"/>
      <c r="L145" s="184"/>
      <c r="M145" s="184"/>
      <c r="N145" s="185"/>
      <c r="O145" s="185"/>
      <c r="P145" s="185"/>
      <c r="Q145" s="210"/>
    </row>
    <row r="146" spans="1:17" ht="22.15" customHeight="1">
      <c r="A146" s="209"/>
      <c r="B146" s="184"/>
      <c r="C146" s="184"/>
      <c r="D146" s="184"/>
      <c r="E146" s="184"/>
      <c r="F146" s="184"/>
      <c r="G146" s="184"/>
      <c r="H146" s="203"/>
      <c r="I146" s="184"/>
      <c r="J146" s="184"/>
      <c r="K146" s="184"/>
      <c r="L146" s="184"/>
      <c r="M146" s="184"/>
      <c r="N146" s="185"/>
      <c r="O146" s="185"/>
      <c r="P146" s="185"/>
      <c r="Q146" s="210"/>
    </row>
    <row r="147" spans="1:17" ht="22.15" customHeight="1">
      <c r="A147" s="209"/>
      <c r="B147" s="184"/>
      <c r="C147" s="184"/>
      <c r="D147" s="184"/>
      <c r="E147" s="184"/>
      <c r="F147" s="184"/>
      <c r="G147" s="184"/>
      <c r="H147" s="203"/>
      <c r="I147" s="184"/>
      <c r="J147" s="184"/>
      <c r="K147" s="184"/>
      <c r="L147" s="184"/>
      <c r="M147" s="184"/>
      <c r="N147" s="185"/>
      <c r="O147" s="185"/>
      <c r="P147" s="185"/>
      <c r="Q147" s="210"/>
    </row>
    <row r="148" spans="1:17" ht="22.15" customHeight="1">
      <c r="A148" s="209"/>
      <c r="B148" s="184"/>
      <c r="C148" s="184"/>
      <c r="D148" s="184"/>
      <c r="E148" s="184"/>
      <c r="F148" s="184"/>
      <c r="G148" s="184"/>
      <c r="H148" s="203"/>
      <c r="I148" s="184"/>
      <c r="J148" s="184"/>
      <c r="K148" s="184"/>
      <c r="L148" s="184"/>
      <c r="M148" s="184"/>
      <c r="N148" s="185"/>
      <c r="O148" s="185"/>
      <c r="P148" s="185"/>
      <c r="Q148" s="210"/>
    </row>
    <row r="149" spans="1:17" ht="22.15" customHeight="1">
      <c r="A149" s="209"/>
      <c r="B149" s="184"/>
      <c r="C149" s="184"/>
      <c r="D149" s="184"/>
      <c r="E149" s="184"/>
      <c r="F149" s="184"/>
      <c r="G149" s="184"/>
      <c r="H149" s="203"/>
      <c r="I149" s="184"/>
      <c r="J149" s="184"/>
      <c r="K149" s="184"/>
      <c r="L149" s="184"/>
      <c r="M149" s="184"/>
      <c r="N149" s="185"/>
      <c r="O149" s="185"/>
      <c r="P149" s="185"/>
      <c r="Q149" s="210"/>
    </row>
    <row r="150" spans="1:17" ht="22.15" customHeight="1">
      <c r="A150" s="209"/>
      <c r="B150" s="184"/>
      <c r="C150" s="184"/>
      <c r="D150" s="184"/>
      <c r="E150" s="184"/>
      <c r="F150" s="184"/>
      <c r="G150" s="184"/>
      <c r="H150" s="203"/>
      <c r="I150" s="184"/>
      <c r="J150" s="184"/>
      <c r="K150" s="184"/>
      <c r="L150" s="184"/>
      <c r="M150" s="184"/>
      <c r="N150" s="185"/>
      <c r="O150" s="185"/>
      <c r="P150" s="185"/>
      <c r="Q150" s="210"/>
    </row>
    <row r="151" spans="1:17" ht="22.15" customHeight="1">
      <c r="A151" s="209"/>
      <c r="B151" s="184"/>
      <c r="C151" s="184"/>
      <c r="D151" s="184"/>
      <c r="E151" s="184"/>
      <c r="F151" s="184"/>
      <c r="G151" s="184"/>
      <c r="H151" s="203"/>
      <c r="I151" s="184"/>
      <c r="J151" s="184"/>
      <c r="K151" s="184"/>
      <c r="L151" s="184"/>
      <c r="M151" s="184"/>
      <c r="N151" s="185"/>
      <c r="O151" s="185"/>
      <c r="P151" s="185"/>
      <c r="Q151" s="210"/>
    </row>
    <row r="152" spans="1:17" ht="22.15" customHeight="1" thickBot="1">
      <c r="A152" s="211"/>
      <c r="B152" s="212"/>
      <c r="C152" s="212"/>
      <c r="D152" s="212"/>
      <c r="E152" s="212"/>
      <c r="F152" s="212"/>
      <c r="G152" s="212"/>
      <c r="H152" s="213"/>
      <c r="I152" s="212"/>
      <c r="J152" s="212"/>
      <c r="K152" s="212"/>
      <c r="L152" s="212"/>
      <c r="M152" s="212"/>
      <c r="N152" s="186"/>
      <c r="O152" s="186"/>
      <c r="P152" s="186"/>
      <c r="Q152" s="214"/>
    </row>
    <row r="153" spans="1:17" ht="22.15" customHeight="1" thickBot="1"/>
    <row r="154" spans="1:17" ht="22.15" customHeight="1">
      <c r="A154" s="204"/>
      <c r="B154" s="205"/>
      <c r="C154" s="205"/>
      <c r="D154" s="205"/>
      <c r="E154" s="205"/>
      <c r="F154" s="205"/>
      <c r="G154" s="205"/>
      <c r="H154" s="206"/>
      <c r="I154" s="205"/>
      <c r="J154" s="205"/>
      <c r="K154" s="205"/>
      <c r="L154" s="205"/>
      <c r="M154" s="205"/>
      <c r="N154" s="207"/>
      <c r="O154" s="207"/>
      <c r="P154" s="207"/>
      <c r="Q154" s="208"/>
    </row>
    <row r="155" spans="1:17" ht="22.15" customHeight="1">
      <c r="A155" s="209"/>
      <c r="B155" s="184"/>
      <c r="C155" s="184"/>
      <c r="D155" s="184"/>
      <c r="E155" s="184"/>
      <c r="F155" s="184"/>
      <c r="G155" s="184"/>
      <c r="H155" s="203"/>
      <c r="I155" s="184"/>
      <c r="J155" s="184"/>
      <c r="K155" s="184"/>
      <c r="L155" s="184"/>
      <c r="M155" s="184"/>
      <c r="N155" s="185"/>
      <c r="O155" s="185"/>
      <c r="P155" s="185"/>
      <c r="Q155" s="210"/>
    </row>
    <row r="156" spans="1:17" ht="22.15" customHeight="1">
      <c r="A156" s="209"/>
      <c r="B156" s="184"/>
      <c r="C156" s="184"/>
      <c r="D156" s="184"/>
      <c r="E156" s="184"/>
      <c r="F156" s="184"/>
      <c r="G156" s="184"/>
      <c r="H156" s="203"/>
      <c r="I156" s="184"/>
      <c r="J156" s="184"/>
      <c r="K156" s="184"/>
      <c r="L156" s="184"/>
      <c r="M156" s="184"/>
      <c r="N156" s="185"/>
      <c r="O156" s="185"/>
      <c r="P156" s="185"/>
      <c r="Q156" s="210"/>
    </row>
    <row r="157" spans="1:17" ht="22.15" customHeight="1">
      <c r="A157" s="209"/>
      <c r="B157" s="184"/>
      <c r="C157" s="184"/>
      <c r="D157" s="184"/>
      <c r="E157" s="184"/>
      <c r="F157" s="184"/>
      <c r="G157" s="184"/>
      <c r="H157" s="203"/>
      <c r="I157" s="184"/>
      <c r="J157" s="184"/>
      <c r="K157" s="184"/>
      <c r="L157" s="184"/>
      <c r="M157" s="184"/>
      <c r="N157" s="185"/>
      <c r="O157" s="185"/>
      <c r="P157" s="185"/>
      <c r="Q157" s="210"/>
    </row>
    <row r="158" spans="1:17" ht="22.15" customHeight="1">
      <c r="A158" s="209"/>
      <c r="B158" s="184"/>
      <c r="C158" s="184"/>
      <c r="D158" s="184"/>
      <c r="E158" s="184"/>
      <c r="F158" s="184"/>
      <c r="G158" s="184"/>
      <c r="H158" s="203"/>
      <c r="I158" s="184"/>
      <c r="J158" s="184"/>
      <c r="K158" s="184"/>
      <c r="L158" s="184"/>
      <c r="M158" s="184"/>
      <c r="N158" s="185"/>
      <c r="O158" s="185"/>
      <c r="P158" s="185"/>
      <c r="Q158" s="210"/>
    </row>
    <row r="159" spans="1:17" ht="22.15" customHeight="1">
      <c r="A159" s="209"/>
      <c r="B159" s="184"/>
      <c r="C159" s="184"/>
      <c r="D159" s="184"/>
      <c r="E159" s="184"/>
      <c r="F159" s="184"/>
      <c r="G159" s="184"/>
      <c r="H159" s="203"/>
      <c r="I159" s="184"/>
      <c r="J159" s="184"/>
      <c r="K159" s="184"/>
      <c r="L159" s="184"/>
      <c r="M159" s="184"/>
      <c r="N159" s="185"/>
      <c r="O159" s="185"/>
      <c r="P159" s="185"/>
      <c r="Q159" s="210"/>
    </row>
    <row r="160" spans="1:17" ht="22.15" customHeight="1">
      <c r="A160" s="209"/>
      <c r="B160" s="184"/>
      <c r="C160" s="184"/>
      <c r="D160" s="184"/>
      <c r="E160" s="184"/>
      <c r="F160" s="184"/>
      <c r="G160" s="184"/>
      <c r="H160" s="203"/>
      <c r="I160" s="184"/>
      <c r="J160" s="184"/>
      <c r="K160" s="184"/>
      <c r="L160" s="184"/>
      <c r="M160" s="184"/>
      <c r="N160" s="185"/>
      <c r="O160" s="185"/>
      <c r="P160" s="185"/>
      <c r="Q160" s="210"/>
    </row>
    <row r="161" spans="1:17" ht="22.15" customHeight="1">
      <c r="A161" s="209"/>
      <c r="B161" s="184"/>
      <c r="C161" s="184"/>
      <c r="D161" s="184"/>
      <c r="E161" s="184"/>
      <c r="F161" s="184"/>
      <c r="G161" s="184"/>
      <c r="H161" s="203"/>
      <c r="I161" s="184"/>
      <c r="J161" s="184"/>
      <c r="K161" s="184"/>
      <c r="L161" s="184"/>
      <c r="M161" s="184"/>
      <c r="N161" s="185"/>
      <c r="O161" s="185"/>
      <c r="P161" s="185"/>
      <c r="Q161" s="210"/>
    </row>
    <row r="162" spans="1:17" ht="22.15" customHeight="1">
      <c r="A162" s="209"/>
      <c r="B162" s="184"/>
      <c r="C162" s="184"/>
      <c r="D162" s="184"/>
      <c r="E162" s="184"/>
      <c r="F162" s="184"/>
      <c r="G162" s="184"/>
      <c r="H162" s="203"/>
      <c r="I162" s="184"/>
      <c r="J162" s="184"/>
      <c r="K162" s="184"/>
      <c r="L162" s="184"/>
      <c r="M162" s="184"/>
      <c r="N162" s="185"/>
      <c r="O162" s="185"/>
      <c r="P162" s="185"/>
      <c r="Q162" s="210"/>
    </row>
    <row r="163" spans="1:17" ht="22.15" customHeight="1">
      <c r="A163" s="209"/>
      <c r="B163" s="184"/>
      <c r="C163" s="184"/>
      <c r="D163" s="184"/>
      <c r="E163" s="184"/>
      <c r="F163" s="184"/>
      <c r="G163" s="184"/>
      <c r="H163" s="203"/>
      <c r="I163" s="184"/>
      <c r="J163" s="184"/>
      <c r="K163" s="184"/>
      <c r="L163" s="184"/>
      <c r="M163" s="184"/>
      <c r="N163" s="185"/>
      <c r="O163" s="185"/>
      <c r="P163" s="185"/>
      <c r="Q163" s="210"/>
    </row>
    <row r="164" spans="1:17" ht="22.15" customHeight="1">
      <c r="A164" s="209"/>
      <c r="B164" s="184"/>
      <c r="C164" s="184"/>
      <c r="D164" s="184"/>
      <c r="E164" s="184"/>
      <c r="F164" s="184"/>
      <c r="G164" s="184"/>
      <c r="H164" s="203"/>
      <c r="I164" s="184"/>
      <c r="J164" s="184"/>
      <c r="K164" s="184"/>
      <c r="L164" s="184"/>
      <c r="M164" s="184"/>
      <c r="N164" s="185"/>
      <c r="O164" s="185"/>
      <c r="P164" s="185"/>
      <c r="Q164" s="210"/>
    </row>
    <row r="165" spans="1:17" ht="22.15" customHeight="1">
      <c r="A165" s="209"/>
      <c r="B165" s="184"/>
      <c r="C165" s="184"/>
      <c r="D165" s="184"/>
      <c r="E165" s="184"/>
      <c r="F165" s="184"/>
      <c r="G165" s="184"/>
      <c r="H165" s="203"/>
      <c r="I165" s="184"/>
      <c r="J165" s="184"/>
      <c r="K165" s="184"/>
      <c r="L165" s="184"/>
      <c r="M165" s="184"/>
      <c r="N165" s="185"/>
      <c r="O165" s="185"/>
      <c r="P165" s="185"/>
      <c r="Q165" s="210"/>
    </row>
    <row r="166" spans="1:17" ht="22.15" customHeight="1">
      <c r="A166" s="209"/>
      <c r="B166" s="184"/>
      <c r="C166" s="184"/>
      <c r="D166" s="184"/>
      <c r="E166" s="184"/>
      <c r="F166" s="184"/>
      <c r="G166" s="184"/>
      <c r="H166" s="203"/>
      <c r="I166" s="184"/>
      <c r="J166" s="184"/>
      <c r="K166" s="184"/>
      <c r="L166" s="184"/>
      <c r="M166" s="184"/>
      <c r="N166" s="185"/>
      <c r="O166" s="185"/>
      <c r="P166" s="185"/>
      <c r="Q166" s="210"/>
    </row>
    <row r="167" spans="1:17" ht="22.15" customHeight="1">
      <c r="A167" s="209"/>
      <c r="B167" s="184"/>
      <c r="C167" s="184"/>
      <c r="D167" s="184"/>
      <c r="E167" s="184"/>
      <c r="F167" s="184"/>
      <c r="G167" s="184"/>
      <c r="H167" s="203"/>
      <c r="I167" s="184"/>
      <c r="J167" s="184"/>
      <c r="K167" s="184"/>
      <c r="L167" s="184"/>
      <c r="M167" s="184"/>
      <c r="N167" s="185"/>
      <c r="O167" s="185"/>
      <c r="P167" s="185"/>
      <c r="Q167" s="210"/>
    </row>
    <row r="168" spans="1:17" ht="22.15" customHeight="1">
      <c r="A168" s="209"/>
      <c r="B168" s="184"/>
      <c r="C168" s="184"/>
      <c r="D168" s="184"/>
      <c r="E168" s="184"/>
      <c r="F168" s="184"/>
      <c r="G168" s="184"/>
      <c r="H168" s="203"/>
      <c r="I168" s="184"/>
      <c r="J168" s="184"/>
      <c r="K168" s="184"/>
      <c r="L168" s="184"/>
      <c r="M168" s="184"/>
      <c r="N168" s="185"/>
      <c r="O168" s="185"/>
      <c r="P168" s="185"/>
      <c r="Q168" s="210"/>
    </row>
    <row r="169" spans="1:17" ht="22.15" customHeight="1">
      <c r="A169" s="209"/>
      <c r="B169" s="184"/>
      <c r="C169" s="184"/>
      <c r="D169" s="184"/>
      <c r="E169" s="184"/>
      <c r="F169" s="184"/>
      <c r="G169" s="184"/>
      <c r="H169" s="203"/>
      <c r="I169" s="184"/>
      <c r="J169" s="184"/>
      <c r="K169" s="184"/>
      <c r="L169" s="184"/>
      <c r="M169" s="184"/>
      <c r="N169" s="185"/>
      <c r="O169" s="185"/>
      <c r="P169" s="185"/>
      <c r="Q169" s="210"/>
    </row>
    <row r="170" spans="1:17" ht="22.15" customHeight="1">
      <c r="A170" s="209"/>
      <c r="B170" s="184"/>
      <c r="C170" s="184"/>
      <c r="D170" s="184"/>
      <c r="E170" s="184"/>
      <c r="F170" s="184"/>
      <c r="G170" s="184"/>
      <c r="H170" s="203"/>
      <c r="I170" s="184"/>
      <c r="J170" s="184"/>
      <c r="K170" s="184"/>
      <c r="L170" s="184"/>
      <c r="M170" s="184"/>
      <c r="N170" s="185"/>
      <c r="O170" s="185"/>
      <c r="P170" s="185"/>
      <c r="Q170" s="210"/>
    </row>
    <row r="171" spans="1:17" ht="22.15" customHeight="1">
      <c r="A171" s="209"/>
      <c r="B171" s="184"/>
      <c r="C171" s="184"/>
      <c r="D171" s="184"/>
      <c r="E171" s="184"/>
      <c r="F171" s="184"/>
      <c r="G171" s="184"/>
      <c r="H171" s="203"/>
      <c r="I171" s="184"/>
      <c r="J171" s="184"/>
      <c r="K171" s="184"/>
      <c r="L171" s="184"/>
      <c r="M171" s="184"/>
      <c r="N171" s="185"/>
      <c r="O171" s="185"/>
      <c r="P171" s="185"/>
      <c r="Q171" s="210"/>
    </row>
    <row r="172" spans="1:17" ht="22.15" customHeight="1">
      <c r="A172" s="209"/>
      <c r="B172" s="184"/>
      <c r="C172" s="184"/>
      <c r="D172" s="184"/>
      <c r="E172" s="184"/>
      <c r="F172" s="184"/>
      <c r="G172" s="184"/>
      <c r="H172" s="203"/>
      <c r="I172" s="184"/>
      <c r="J172" s="184"/>
      <c r="K172" s="184"/>
      <c r="L172" s="184"/>
      <c r="M172" s="184"/>
      <c r="N172" s="185"/>
      <c r="O172" s="185"/>
      <c r="P172" s="185"/>
      <c r="Q172" s="210"/>
    </row>
    <row r="173" spans="1:17" ht="22.15" customHeight="1">
      <c r="A173" s="209"/>
      <c r="B173" s="184"/>
      <c r="C173" s="184"/>
      <c r="D173" s="184"/>
      <c r="E173" s="184"/>
      <c r="F173" s="184"/>
      <c r="G173" s="184"/>
      <c r="H173" s="203"/>
      <c r="I173" s="184"/>
      <c r="J173" s="184"/>
      <c r="K173" s="184"/>
      <c r="L173" s="184"/>
      <c r="M173" s="184"/>
      <c r="N173" s="185"/>
      <c r="O173" s="185"/>
      <c r="P173" s="185"/>
      <c r="Q173" s="210"/>
    </row>
    <row r="174" spans="1:17" ht="22.15" customHeight="1">
      <c r="A174" s="209"/>
      <c r="B174" s="184"/>
      <c r="C174" s="184"/>
      <c r="D174" s="184"/>
      <c r="E174" s="184"/>
      <c r="F174" s="184"/>
      <c r="G174" s="184"/>
      <c r="H174" s="203"/>
      <c r="I174" s="184"/>
      <c r="J174" s="184"/>
      <c r="K174" s="184"/>
      <c r="L174" s="184"/>
      <c r="M174" s="184"/>
      <c r="N174" s="185"/>
      <c r="O174" s="185"/>
      <c r="P174" s="185"/>
      <c r="Q174" s="210"/>
    </row>
    <row r="175" spans="1:17" ht="22.15" customHeight="1">
      <c r="A175" s="209"/>
      <c r="B175" s="184"/>
      <c r="C175" s="184"/>
      <c r="D175" s="184"/>
      <c r="E175" s="184"/>
      <c r="F175" s="184"/>
      <c r="G175" s="184"/>
      <c r="H175" s="203"/>
      <c r="I175" s="184"/>
      <c r="J175" s="184"/>
      <c r="K175" s="184"/>
      <c r="L175" s="184"/>
      <c r="M175" s="184"/>
      <c r="N175" s="185"/>
      <c r="O175" s="185"/>
      <c r="P175" s="185"/>
      <c r="Q175" s="210"/>
    </row>
    <row r="176" spans="1:17" ht="22.15" customHeight="1">
      <c r="A176" s="209"/>
      <c r="B176" s="184"/>
      <c r="C176" s="184"/>
      <c r="D176" s="184"/>
      <c r="E176" s="184"/>
      <c r="F176" s="184"/>
      <c r="G176" s="184"/>
      <c r="H176" s="203"/>
      <c r="I176" s="184"/>
      <c r="J176" s="184"/>
      <c r="K176" s="184"/>
      <c r="L176" s="184"/>
      <c r="M176" s="184"/>
      <c r="N176" s="185"/>
      <c r="O176" s="185"/>
      <c r="P176" s="185"/>
      <c r="Q176" s="210"/>
    </row>
    <row r="177" spans="1:17" ht="22.15" customHeight="1" thickBot="1">
      <c r="A177" s="211"/>
      <c r="B177" s="212"/>
      <c r="C177" s="212"/>
      <c r="D177" s="212"/>
      <c r="E177" s="212"/>
      <c r="F177" s="212"/>
      <c r="G177" s="212"/>
      <c r="H177" s="213"/>
      <c r="I177" s="212"/>
      <c r="J177" s="212"/>
      <c r="K177" s="212"/>
      <c r="L177" s="212"/>
      <c r="M177" s="212"/>
      <c r="N177" s="186"/>
      <c r="O177" s="186"/>
      <c r="P177" s="186"/>
      <c r="Q177" s="214"/>
    </row>
  </sheetData>
  <mergeCells count="49">
    <mergeCell ref="B57:C57"/>
    <mergeCell ref="L26:M26"/>
    <mergeCell ref="N26:O26"/>
    <mergeCell ref="L22:N22"/>
    <mergeCell ref="P25:P27"/>
    <mergeCell ref="C25:C27"/>
    <mergeCell ref="B25:B27"/>
    <mergeCell ref="D25:O25"/>
    <mergeCell ref="H26:I26"/>
    <mergeCell ref="J26:K26"/>
    <mergeCell ref="B50:B56"/>
    <mergeCell ref="B47:B49"/>
    <mergeCell ref="B28:B31"/>
    <mergeCell ref="B32:B37"/>
    <mergeCell ref="B38:B43"/>
    <mergeCell ref="B44:B46"/>
    <mergeCell ref="D61:O61"/>
    <mergeCell ref="P62:P64"/>
    <mergeCell ref="C62:C64"/>
    <mergeCell ref="B62:B64"/>
    <mergeCell ref="B61:C61"/>
    <mergeCell ref="N8:O8"/>
    <mergeCell ref="L9:M9"/>
    <mergeCell ref="L10:M10"/>
    <mergeCell ref="N9:O9"/>
    <mergeCell ref="N10:O10"/>
    <mergeCell ref="D14:E14"/>
    <mergeCell ref="D15:E15"/>
    <mergeCell ref="D16:E16"/>
    <mergeCell ref="D26:E26"/>
    <mergeCell ref="F26:G26"/>
    <mergeCell ref="D20:E20"/>
    <mergeCell ref="D21:E21"/>
    <mergeCell ref="A1:P1"/>
    <mergeCell ref="B9:C9"/>
    <mergeCell ref="F8:G8"/>
    <mergeCell ref="F9:G9"/>
    <mergeCell ref="F10:G10"/>
    <mergeCell ref="H8:I8"/>
    <mergeCell ref="H9:I9"/>
    <mergeCell ref="H10:I10"/>
    <mergeCell ref="J8:K8"/>
    <mergeCell ref="J9:K9"/>
    <mergeCell ref="J10:K10"/>
    <mergeCell ref="D8:E8"/>
    <mergeCell ref="L8:M8"/>
    <mergeCell ref="B8:C8"/>
    <mergeCell ref="D9:E9"/>
    <mergeCell ref="D10:E10"/>
  </mergeCells>
  <phoneticPr fontId="9" type="noConversion"/>
  <printOptions horizontalCentered="1"/>
  <pageMargins left="0.78740157480314965" right="0.59055118110236227" top="0.59055118110236227" bottom="0.59055118110236227" header="0.59055118110236227" footer="0.39370078740157483"/>
  <pageSetup paperSize="9" scale="93" fitToHeight="0" orientation="landscape" r:id="rId1"/>
  <headerFooter alignWithMargins="0"/>
  <rowBreaks count="3" manualBreakCount="3">
    <brk id="22" max="16" man="1"/>
    <brk id="57" max="16" man="1"/>
    <brk id="105" max="16"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Y49"/>
  <sheetViews>
    <sheetView view="pageBreakPreview" topLeftCell="A28" zoomScale="115" zoomScaleNormal="100" zoomScaleSheetLayoutView="115" workbookViewId="0">
      <selection activeCell="K53" sqref="K53"/>
    </sheetView>
  </sheetViews>
  <sheetFormatPr defaultRowHeight="13.5"/>
  <cols>
    <col min="1" max="1" width="4.77734375" customWidth="1"/>
    <col min="2" max="3" width="7.77734375" customWidth="1"/>
    <col min="4" max="4" width="5.77734375" customWidth="1"/>
    <col min="5" max="5" width="7.77734375" customWidth="1"/>
    <col min="6" max="9" width="5.5546875" customWidth="1"/>
    <col min="10" max="10" width="13.21875" customWidth="1"/>
    <col min="11" max="11" width="14.21875" customWidth="1"/>
    <col min="12" max="12" width="4.77734375" customWidth="1"/>
    <col min="13" max="13" width="12.6640625" bestFit="1" customWidth="1"/>
    <col min="14" max="14" width="11.44140625" bestFit="1" customWidth="1"/>
  </cols>
  <sheetData>
    <row r="1" spans="2:25" ht="27" customHeight="1">
      <c r="B1" s="897" t="s">
        <v>123</v>
      </c>
      <c r="C1" s="897"/>
      <c r="D1" s="897"/>
      <c r="E1" s="897"/>
      <c r="F1" s="897"/>
      <c r="G1" s="897"/>
      <c r="H1" s="897"/>
      <c r="I1" s="897"/>
      <c r="J1" s="897"/>
      <c r="K1" s="897"/>
    </row>
    <row r="2" spans="2:25" ht="15" customHeight="1">
      <c r="B2" s="135"/>
      <c r="C2" s="136"/>
      <c r="D2" s="136"/>
      <c r="E2" s="136"/>
      <c r="F2" s="137"/>
      <c r="G2" s="137"/>
      <c r="H2" s="137"/>
      <c r="I2" s="137"/>
      <c r="J2" s="137"/>
      <c r="K2" s="137"/>
    </row>
    <row r="3" spans="2:25" ht="20.100000000000001" customHeight="1" thickBot="1">
      <c r="B3" s="138" t="s">
        <v>64</v>
      </c>
      <c r="C3" s="139"/>
      <c r="D3" s="139"/>
      <c r="E3" s="139"/>
      <c r="F3" s="140"/>
      <c r="G3" s="140"/>
      <c r="H3" s="140"/>
      <c r="I3" s="140"/>
      <c r="J3" s="140"/>
      <c r="K3" s="140"/>
    </row>
    <row r="4" spans="2:25" ht="15.75" customHeight="1" thickBot="1">
      <c r="B4" s="910" t="s">
        <v>102</v>
      </c>
      <c r="C4" s="911"/>
      <c r="D4" s="911"/>
      <c r="E4" s="911"/>
      <c r="F4" s="901" t="s">
        <v>364</v>
      </c>
      <c r="G4" s="902"/>
      <c r="H4" s="902"/>
      <c r="I4" s="902"/>
      <c r="J4" s="902"/>
      <c r="K4" s="903"/>
      <c r="N4" s="600">
        <f>F8+F9</f>
        <v>34980000</v>
      </c>
    </row>
    <row r="5" spans="2:25" ht="15.75" customHeight="1">
      <c r="B5" s="912" t="s">
        <v>0</v>
      </c>
      <c r="C5" s="913"/>
      <c r="D5" s="913"/>
      <c r="E5" s="914"/>
      <c r="F5" s="904">
        <f>SUM(F6:K9)</f>
        <v>41048000</v>
      </c>
      <c r="G5" s="905"/>
      <c r="H5" s="905"/>
      <c r="I5" s="905"/>
      <c r="J5" s="905"/>
      <c r="K5" s="906"/>
      <c r="M5" s="172"/>
      <c r="N5">
        <f>N4*0.1</f>
        <v>3498000</v>
      </c>
    </row>
    <row r="6" spans="2:25" ht="15.75" customHeight="1">
      <c r="B6" s="898" t="s">
        <v>361</v>
      </c>
      <c r="C6" s="899"/>
      <c r="D6" s="899"/>
      <c r="E6" s="900"/>
      <c r="F6" s="907">
        <f>K13</f>
        <v>3368000</v>
      </c>
      <c r="G6" s="908"/>
      <c r="H6" s="908"/>
      <c r="I6" s="908"/>
      <c r="J6" s="908"/>
      <c r="K6" s="909"/>
      <c r="N6" s="600">
        <f>N4+N5</f>
        <v>38478000</v>
      </c>
    </row>
    <row r="7" spans="2:25" ht="15.75" customHeight="1">
      <c r="B7" s="898" t="s">
        <v>362</v>
      </c>
      <c r="C7" s="899"/>
      <c r="D7" s="899"/>
      <c r="E7" s="900"/>
      <c r="F7" s="907">
        <f>K20</f>
        <v>2700000</v>
      </c>
      <c r="G7" s="908"/>
      <c r="H7" s="908"/>
      <c r="I7" s="908"/>
      <c r="J7" s="908"/>
      <c r="K7" s="909"/>
    </row>
    <row r="8" spans="2:25" ht="15.75" customHeight="1">
      <c r="B8" s="898" t="s">
        <v>363</v>
      </c>
      <c r="C8" s="899"/>
      <c r="D8" s="899"/>
      <c r="E8" s="900"/>
      <c r="F8" s="907">
        <f>K27</f>
        <v>21380000</v>
      </c>
      <c r="G8" s="908"/>
      <c r="H8" s="908"/>
      <c r="I8" s="908"/>
      <c r="J8" s="908"/>
      <c r="K8" s="909"/>
    </row>
    <row r="9" spans="2:25" ht="15.75" customHeight="1" thickBot="1">
      <c r="B9" s="916" t="s">
        <v>137</v>
      </c>
      <c r="C9" s="917"/>
      <c r="D9" s="917"/>
      <c r="E9" s="918"/>
      <c r="F9" s="919">
        <f>K46</f>
        <v>13600000</v>
      </c>
      <c r="G9" s="920"/>
      <c r="H9" s="920"/>
      <c r="I9" s="920"/>
      <c r="J9" s="920"/>
      <c r="K9" s="921"/>
    </row>
    <row r="10" spans="2:25" ht="15" customHeight="1">
      <c r="B10" s="141"/>
      <c r="C10" s="141"/>
      <c r="D10" s="141"/>
      <c r="E10" s="141"/>
      <c r="F10" s="142"/>
      <c r="G10" s="142"/>
      <c r="H10" s="142"/>
      <c r="I10" s="142"/>
      <c r="J10" s="143"/>
      <c r="K10" s="143"/>
    </row>
    <row r="11" spans="2:25" ht="18" customHeight="1" thickBot="1">
      <c r="B11" s="144" t="s">
        <v>106</v>
      </c>
      <c r="C11" s="144"/>
      <c r="D11" s="144"/>
      <c r="E11" s="144"/>
      <c r="F11" s="144"/>
      <c r="G11" s="144"/>
      <c r="H11" s="144"/>
      <c r="I11" s="144"/>
      <c r="J11" s="144"/>
      <c r="K11" s="144"/>
    </row>
    <row r="12" spans="2:25" ht="15.75" customHeight="1" thickBot="1">
      <c r="B12" s="910" t="s">
        <v>102</v>
      </c>
      <c r="C12" s="911"/>
      <c r="D12" s="911"/>
      <c r="E12" s="911"/>
      <c r="F12" s="336" t="s">
        <v>101</v>
      </c>
      <c r="G12" s="336" t="s">
        <v>4</v>
      </c>
      <c r="H12" s="344" t="s">
        <v>101</v>
      </c>
      <c r="I12" s="336" t="s">
        <v>4</v>
      </c>
      <c r="J12" s="336" t="s">
        <v>353</v>
      </c>
      <c r="K12" s="329" t="s">
        <v>104</v>
      </c>
    </row>
    <row r="13" spans="2:25" ht="15.75" customHeight="1">
      <c r="B13" s="922" t="s">
        <v>348</v>
      </c>
      <c r="C13" s="923"/>
      <c r="D13" s="923"/>
      <c r="E13" s="924"/>
      <c r="F13" s="339"/>
      <c r="G13" s="339"/>
      <c r="H13" s="339"/>
      <c r="I13" s="339"/>
      <c r="J13" s="342"/>
      <c r="K13" s="330">
        <f>TRUNC(SUM(K14:K16), -3)</f>
        <v>3368000</v>
      </c>
      <c r="M13" s="161"/>
      <c r="N13" s="161"/>
      <c r="O13" s="161"/>
      <c r="P13" s="161"/>
      <c r="Q13" s="162"/>
      <c r="R13" s="161"/>
      <c r="S13" s="161"/>
      <c r="T13" s="163"/>
      <c r="U13" s="164"/>
      <c r="V13" s="161"/>
      <c r="W13" s="165"/>
      <c r="X13" s="915"/>
      <c r="Y13" s="915"/>
    </row>
    <row r="14" spans="2:25" ht="15.75" customHeight="1">
      <c r="B14" s="337" t="s">
        <v>351</v>
      </c>
      <c r="C14" s="338"/>
      <c r="D14" s="338"/>
      <c r="E14" s="338"/>
      <c r="F14" s="340">
        <v>200</v>
      </c>
      <c r="G14" s="341" t="s">
        <v>111</v>
      </c>
      <c r="H14" s="341"/>
      <c r="I14" s="341"/>
      <c r="J14" s="351">
        <v>15288</v>
      </c>
      <c r="K14" s="331">
        <f>F14*J14</f>
        <v>3057600</v>
      </c>
      <c r="M14" s="161"/>
      <c r="N14" s="166"/>
      <c r="O14" s="163"/>
      <c r="P14" s="161"/>
      <c r="Q14" s="166"/>
      <c r="R14" s="161"/>
      <c r="S14" s="166"/>
      <c r="T14" s="162"/>
      <c r="U14" s="167"/>
      <c r="V14" s="161"/>
      <c r="W14" s="165"/>
      <c r="X14" s="165"/>
      <c r="Y14" s="165"/>
    </row>
    <row r="15" spans="2:25" ht="15.75" customHeight="1">
      <c r="B15" s="337" t="s">
        <v>352</v>
      </c>
      <c r="C15" s="338"/>
      <c r="D15" s="338"/>
      <c r="E15" s="338"/>
      <c r="F15" s="280">
        <v>1</v>
      </c>
      <c r="G15" s="281" t="s">
        <v>11</v>
      </c>
      <c r="H15" s="281"/>
      <c r="I15" s="281"/>
      <c r="J15" s="351">
        <v>290100</v>
      </c>
      <c r="K15" s="331">
        <f>F15*J15</f>
        <v>290100</v>
      </c>
      <c r="M15" s="161"/>
      <c r="N15" s="168"/>
      <c r="O15" s="169"/>
      <c r="P15" s="168"/>
      <c r="Q15" s="168"/>
      <c r="R15" s="168"/>
      <c r="S15" s="168"/>
      <c r="T15" s="162"/>
      <c r="U15" s="167"/>
      <c r="V15" s="161"/>
      <c r="W15" s="165"/>
      <c r="X15" s="165"/>
      <c r="Y15" s="165"/>
    </row>
    <row r="16" spans="2:25" ht="15.75" customHeight="1" thickBot="1">
      <c r="B16" s="925" t="s">
        <v>355</v>
      </c>
      <c r="C16" s="926"/>
      <c r="D16" s="926"/>
      <c r="E16" s="927"/>
      <c r="F16" s="328">
        <v>1</v>
      </c>
      <c r="G16" s="328" t="s">
        <v>392</v>
      </c>
      <c r="H16" s="328"/>
      <c r="I16" s="328"/>
      <c r="J16" s="352">
        <v>21160</v>
      </c>
      <c r="K16" s="173">
        <f>F16*J16</f>
        <v>21160</v>
      </c>
      <c r="M16" s="161"/>
      <c r="N16" s="166"/>
      <c r="O16" s="163"/>
      <c r="P16" s="161"/>
      <c r="Q16" s="166"/>
      <c r="R16" s="161"/>
      <c r="S16" s="166"/>
      <c r="T16" s="162"/>
      <c r="U16" s="170"/>
      <c r="V16" s="161"/>
      <c r="W16" s="165"/>
      <c r="X16" s="279"/>
      <c r="Y16" s="279"/>
    </row>
    <row r="17" spans="2:11" ht="15" customHeight="1">
      <c r="B17" s="145"/>
      <c r="C17" s="146"/>
      <c r="D17" s="146"/>
      <c r="E17" s="146"/>
      <c r="F17" s="141"/>
      <c r="G17" s="147"/>
      <c r="H17" s="147"/>
      <c r="I17" s="147"/>
      <c r="J17" s="146"/>
      <c r="K17" s="148"/>
    </row>
    <row r="18" spans="2:11" ht="18" customHeight="1" thickBot="1">
      <c r="B18" s="144" t="s">
        <v>349</v>
      </c>
      <c r="C18" s="277"/>
      <c r="D18" s="277"/>
      <c r="E18" s="277"/>
      <c r="F18" s="277"/>
      <c r="G18" s="277"/>
      <c r="H18" s="277"/>
      <c r="I18" s="277"/>
      <c r="J18" s="277"/>
      <c r="K18" s="277"/>
    </row>
    <row r="19" spans="2:11" ht="15.75" customHeight="1" thickBot="1">
      <c r="B19" s="935" t="s">
        <v>102</v>
      </c>
      <c r="C19" s="936"/>
      <c r="D19" s="936"/>
      <c r="E19" s="937"/>
      <c r="F19" s="344" t="s">
        <v>101</v>
      </c>
      <c r="G19" s="344" t="s">
        <v>4</v>
      </c>
      <c r="H19" s="344" t="s">
        <v>101</v>
      </c>
      <c r="I19" s="336" t="s">
        <v>4</v>
      </c>
      <c r="J19" s="344" t="s">
        <v>103</v>
      </c>
      <c r="K19" s="329" t="s">
        <v>104</v>
      </c>
    </row>
    <row r="20" spans="2:11" ht="15.75" customHeight="1">
      <c r="B20" s="922" t="s">
        <v>285</v>
      </c>
      <c r="C20" s="923"/>
      <c r="D20" s="923"/>
      <c r="E20" s="923"/>
      <c r="F20" s="349"/>
      <c r="G20" s="349"/>
      <c r="H20" s="349"/>
      <c r="I20" s="349"/>
      <c r="J20" s="350"/>
      <c r="K20" s="330">
        <f>TRUNC(SUM(K21:K22), -3)</f>
        <v>2700000</v>
      </c>
    </row>
    <row r="21" spans="2:11" ht="15.75" customHeight="1">
      <c r="B21" s="938" t="s">
        <v>377</v>
      </c>
      <c r="C21" s="939"/>
      <c r="D21" s="939"/>
      <c r="E21" s="939"/>
      <c r="F21" s="358">
        <v>6</v>
      </c>
      <c r="G21" s="345" t="s">
        <v>294</v>
      </c>
      <c r="H21" s="345"/>
      <c r="I21" s="345"/>
      <c r="J21" s="353">
        <v>150000</v>
      </c>
      <c r="K21" s="332">
        <f>F21*J21</f>
        <v>900000</v>
      </c>
    </row>
    <row r="22" spans="2:11" ht="15.75" customHeight="1" thickBot="1">
      <c r="B22" s="925" t="s">
        <v>293</v>
      </c>
      <c r="C22" s="926"/>
      <c r="D22" s="926"/>
      <c r="E22" s="926"/>
      <c r="F22" s="357">
        <v>6</v>
      </c>
      <c r="G22" s="346" t="s">
        <v>294</v>
      </c>
      <c r="H22" s="346"/>
      <c r="I22" s="346"/>
      <c r="J22" s="354">
        <v>300000</v>
      </c>
      <c r="K22" s="333">
        <f>F22*J22</f>
        <v>1800000</v>
      </c>
    </row>
    <row r="23" spans="2:11" ht="18" customHeight="1">
      <c r="B23" s="934" t="s">
        <v>356</v>
      </c>
      <c r="C23" s="934"/>
      <c r="D23" s="934"/>
      <c r="E23" s="934"/>
      <c r="F23" s="934"/>
      <c r="G23" s="934"/>
      <c r="H23" s="934"/>
      <c r="I23" s="934"/>
      <c r="J23" s="934"/>
      <c r="K23" s="934"/>
    </row>
    <row r="24" spans="2:11" ht="18" customHeight="1">
      <c r="B24" s="276"/>
      <c r="C24" s="276"/>
      <c r="D24" s="276"/>
      <c r="E24" s="276"/>
      <c r="F24" s="276"/>
      <c r="G24" s="276"/>
      <c r="H24" s="276"/>
      <c r="I24" s="276"/>
      <c r="J24" s="276"/>
      <c r="K24" s="276"/>
    </row>
    <row r="25" spans="2:11" ht="18" customHeight="1" thickBot="1">
      <c r="B25" s="144" t="s">
        <v>282</v>
      </c>
      <c r="C25" s="277"/>
      <c r="D25" s="277"/>
      <c r="E25" s="277"/>
      <c r="F25" s="277"/>
      <c r="G25" s="277"/>
      <c r="H25" s="277"/>
      <c r="I25" s="277"/>
      <c r="J25" s="277"/>
      <c r="K25" s="277"/>
    </row>
    <row r="26" spans="2:11" ht="17.25" customHeight="1" thickBot="1">
      <c r="B26" s="935" t="s">
        <v>102</v>
      </c>
      <c r="C26" s="936"/>
      <c r="D26" s="936"/>
      <c r="E26" s="937"/>
      <c r="F26" s="344" t="s">
        <v>101</v>
      </c>
      <c r="G26" s="344" t="s">
        <v>4</v>
      </c>
      <c r="H26" s="344" t="s">
        <v>101</v>
      </c>
      <c r="I26" s="336" t="s">
        <v>4</v>
      </c>
      <c r="J26" s="344" t="s">
        <v>103</v>
      </c>
      <c r="K26" s="329" t="s">
        <v>104</v>
      </c>
    </row>
    <row r="27" spans="2:11" ht="17.100000000000001" customHeight="1">
      <c r="B27" s="931" t="s">
        <v>0</v>
      </c>
      <c r="C27" s="932"/>
      <c r="D27" s="932"/>
      <c r="E27" s="933"/>
      <c r="F27" s="359"/>
      <c r="G27" s="347"/>
      <c r="H27" s="347"/>
      <c r="I27" s="347"/>
      <c r="J27" s="355"/>
      <c r="K27" s="334">
        <f>SUM(K28+K32)</f>
        <v>21380000</v>
      </c>
    </row>
    <row r="28" spans="2:11" ht="17.100000000000001" customHeight="1">
      <c r="B28" s="941" t="s">
        <v>283</v>
      </c>
      <c r="C28" s="942"/>
      <c r="D28" s="942"/>
      <c r="E28" s="942"/>
      <c r="F28" s="360"/>
      <c r="G28" s="348"/>
      <c r="H28" s="348"/>
      <c r="I28" s="348"/>
      <c r="J28" s="356"/>
      <c r="K28" s="362">
        <f>SUM(K29:K31)</f>
        <v>8690000</v>
      </c>
    </row>
    <row r="29" spans="2:11" ht="17.100000000000001" customHeight="1">
      <c r="B29" s="938" t="s">
        <v>293</v>
      </c>
      <c r="C29" s="939"/>
      <c r="D29" s="939"/>
      <c r="E29" s="939"/>
      <c r="F29" s="358">
        <v>1</v>
      </c>
      <c r="G29" s="345" t="s">
        <v>11</v>
      </c>
      <c r="H29" s="345"/>
      <c r="I29" s="345"/>
      <c r="J29" s="353">
        <v>200000</v>
      </c>
      <c r="K29" s="335">
        <f>F29*J29</f>
        <v>200000</v>
      </c>
    </row>
    <row r="30" spans="2:11" ht="17.100000000000001" customHeight="1">
      <c r="B30" s="938" t="s">
        <v>288</v>
      </c>
      <c r="C30" s="939"/>
      <c r="D30" s="939"/>
      <c r="E30" s="939"/>
      <c r="F30" s="358">
        <v>7</v>
      </c>
      <c r="G30" s="345" t="s">
        <v>295</v>
      </c>
      <c r="H30" s="345"/>
      <c r="I30" s="345"/>
      <c r="J30" s="353">
        <v>570000</v>
      </c>
      <c r="K30" s="335">
        <f>F30*J30</f>
        <v>3990000</v>
      </c>
    </row>
    <row r="31" spans="2:11" ht="17.100000000000001" customHeight="1">
      <c r="B31" s="938" t="s">
        <v>290</v>
      </c>
      <c r="C31" s="939"/>
      <c r="D31" s="939"/>
      <c r="E31" s="939"/>
      <c r="F31" s="358">
        <v>150</v>
      </c>
      <c r="G31" s="345" t="s">
        <v>295</v>
      </c>
      <c r="H31" s="345"/>
      <c r="I31" s="345"/>
      <c r="J31" s="353">
        <v>30000</v>
      </c>
      <c r="K31" s="335">
        <f>F31*J31</f>
        <v>4500000</v>
      </c>
    </row>
    <row r="32" spans="2:11" ht="17.100000000000001" customHeight="1">
      <c r="B32" s="941" t="s">
        <v>284</v>
      </c>
      <c r="C32" s="942"/>
      <c r="D32" s="942"/>
      <c r="E32" s="942"/>
      <c r="F32" s="358"/>
      <c r="G32" s="345"/>
      <c r="H32" s="345"/>
      <c r="I32" s="345"/>
      <c r="J32" s="353"/>
      <c r="K32" s="361">
        <f>SUM(K33:K39)</f>
        <v>12690000</v>
      </c>
    </row>
    <row r="33" spans="2:11" ht="17.100000000000001" customHeight="1">
      <c r="B33" s="938" t="s">
        <v>293</v>
      </c>
      <c r="C33" s="939"/>
      <c r="D33" s="939"/>
      <c r="E33" s="939"/>
      <c r="F33" s="358">
        <v>1</v>
      </c>
      <c r="G33" s="345" t="s">
        <v>11</v>
      </c>
      <c r="H33" s="345"/>
      <c r="I33" s="345"/>
      <c r="J33" s="353">
        <v>290000</v>
      </c>
      <c r="K33" s="335">
        <f>F33*J33</f>
        <v>290000</v>
      </c>
    </row>
    <row r="34" spans="2:11" ht="17.100000000000001" customHeight="1">
      <c r="B34" s="938" t="s">
        <v>289</v>
      </c>
      <c r="C34" s="939"/>
      <c r="D34" s="939"/>
      <c r="E34" s="939"/>
      <c r="F34" s="358">
        <v>1</v>
      </c>
      <c r="G34" s="345" t="s">
        <v>292</v>
      </c>
      <c r="H34" s="345">
        <v>2</v>
      </c>
      <c r="I34" s="345" t="s">
        <v>357</v>
      </c>
      <c r="J34" s="353">
        <v>1000000</v>
      </c>
      <c r="K34" s="335">
        <f>F34*H34*J34</f>
        <v>2000000</v>
      </c>
    </row>
    <row r="35" spans="2:11" ht="17.100000000000001" customHeight="1">
      <c r="B35" s="938" t="s">
        <v>286</v>
      </c>
      <c r="C35" s="939"/>
      <c r="D35" s="939"/>
      <c r="E35" s="939"/>
      <c r="F35" s="358">
        <v>50</v>
      </c>
      <c r="G35" s="345" t="s">
        <v>292</v>
      </c>
      <c r="H35" s="345">
        <v>1</v>
      </c>
      <c r="I35" s="345" t="s">
        <v>357</v>
      </c>
      <c r="J35" s="353">
        <v>70000</v>
      </c>
      <c r="K35" s="335">
        <f>F35*H35*J35</f>
        <v>3500000</v>
      </c>
    </row>
    <row r="36" spans="2:11" ht="17.100000000000001" customHeight="1">
      <c r="B36" s="938" t="s">
        <v>287</v>
      </c>
      <c r="C36" s="939"/>
      <c r="D36" s="939"/>
      <c r="E36" s="939"/>
      <c r="F36" s="358">
        <v>50</v>
      </c>
      <c r="G36" s="345" t="s">
        <v>295</v>
      </c>
      <c r="H36" s="345">
        <v>3</v>
      </c>
      <c r="I36" s="345" t="s">
        <v>358</v>
      </c>
      <c r="J36" s="353">
        <v>9000</v>
      </c>
      <c r="K36" s="335">
        <f>F36*H36*J36</f>
        <v>1350000</v>
      </c>
    </row>
    <row r="37" spans="2:11" ht="17.100000000000001" customHeight="1">
      <c r="B37" s="938" t="s">
        <v>288</v>
      </c>
      <c r="C37" s="939"/>
      <c r="D37" s="939"/>
      <c r="E37" s="939"/>
      <c r="F37" s="358">
        <v>5</v>
      </c>
      <c r="G37" s="345" t="s">
        <v>295</v>
      </c>
      <c r="H37" s="345"/>
      <c r="I37" s="345"/>
      <c r="J37" s="353">
        <v>570000</v>
      </c>
      <c r="K37" s="335">
        <f>F37*J37</f>
        <v>2850000</v>
      </c>
    </row>
    <row r="38" spans="2:11" ht="17.100000000000001" customHeight="1">
      <c r="B38" s="938" t="s">
        <v>374</v>
      </c>
      <c r="C38" s="939"/>
      <c r="D38" s="939"/>
      <c r="E38" s="940"/>
      <c r="F38" s="375">
        <v>50</v>
      </c>
      <c r="G38" s="376" t="s">
        <v>359</v>
      </c>
      <c r="H38" s="376"/>
      <c r="I38" s="376"/>
      <c r="J38" s="377">
        <v>30000</v>
      </c>
      <c r="K38" s="335">
        <f>F38*J38</f>
        <v>1500000</v>
      </c>
    </row>
    <row r="39" spans="2:11" ht="17.100000000000001" customHeight="1" thickBot="1">
      <c r="B39" s="925" t="s">
        <v>376</v>
      </c>
      <c r="C39" s="926"/>
      <c r="D39" s="926"/>
      <c r="E39" s="926"/>
      <c r="F39" s="357">
        <v>8</v>
      </c>
      <c r="G39" s="346" t="s">
        <v>359</v>
      </c>
      <c r="H39" s="346">
        <v>1</v>
      </c>
      <c r="I39" s="346" t="s">
        <v>357</v>
      </c>
      <c r="J39" s="354">
        <v>150000</v>
      </c>
      <c r="K39" s="343">
        <f>F39*J39</f>
        <v>1200000</v>
      </c>
    </row>
    <row r="40" spans="2:11" s="750" customFormat="1" ht="15" customHeight="1">
      <c r="B40" s="928" t="s">
        <v>291</v>
      </c>
      <c r="C40" s="928"/>
      <c r="D40" s="928"/>
      <c r="E40" s="928"/>
      <c r="F40" s="928"/>
      <c r="G40" s="928"/>
      <c r="H40" s="928"/>
      <c r="I40" s="928"/>
      <c r="J40" s="928"/>
      <c r="K40" s="928"/>
    </row>
    <row r="41" spans="2:11" s="750" customFormat="1" ht="15" customHeight="1">
      <c r="B41" s="327" t="s">
        <v>367</v>
      </c>
      <c r="C41" s="751"/>
      <c r="D41" s="752"/>
      <c r="E41" s="752"/>
      <c r="F41" s="752"/>
      <c r="G41" s="752"/>
      <c r="H41" s="752"/>
      <c r="I41" s="752"/>
      <c r="J41" s="752"/>
      <c r="K41" s="752"/>
    </row>
    <row r="42" spans="2:11" s="750" customFormat="1" ht="15" customHeight="1">
      <c r="B42" s="327" t="s">
        <v>375</v>
      </c>
      <c r="C42" s="751"/>
      <c r="D42" s="752"/>
      <c r="E42" s="752"/>
      <c r="F42" s="752"/>
      <c r="G42" s="752"/>
      <c r="H42" s="752"/>
      <c r="I42" s="752"/>
      <c r="J42" s="752"/>
      <c r="K42" s="752"/>
    </row>
    <row r="43" spans="2:11" ht="3.75" customHeight="1" thickBot="1">
      <c r="B43" s="327"/>
      <c r="C43" s="277"/>
      <c r="D43" s="277"/>
      <c r="E43" s="277"/>
      <c r="F43" s="277"/>
      <c r="G43" s="277"/>
      <c r="H43" s="277"/>
      <c r="I43" s="277"/>
      <c r="J43" s="277"/>
      <c r="K43" s="277"/>
    </row>
    <row r="44" spans="2:11" ht="18" customHeight="1" thickBot="1">
      <c r="B44" s="382" t="s">
        <v>350</v>
      </c>
      <c r="C44" s="383"/>
      <c r="D44" s="383"/>
      <c r="E44" s="383"/>
      <c r="F44" s="383"/>
      <c r="G44" s="383"/>
      <c r="H44" s="383"/>
      <c r="I44" s="383"/>
      <c r="J44" s="383"/>
      <c r="K44" s="384"/>
    </row>
    <row r="45" spans="2:11" ht="17.25" customHeight="1" thickBot="1">
      <c r="B45" s="929" t="s">
        <v>102</v>
      </c>
      <c r="C45" s="930"/>
      <c r="D45" s="930"/>
      <c r="E45" s="930"/>
      <c r="F45" s="380" t="s">
        <v>101</v>
      </c>
      <c r="G45" s="380" t="s">
        <v>4</v>
      </c>
      <c r="H45" s="378" t="s">
        <v>101</v>
      </c>
      <c r="I45" s="379" t="s">
        <v>4</v>
      </c>
      <c r="J45" s="380" t="s">
        <v>103</v>
      </c>
      <c r="K45" s="381" t="s">
        <v>104</v>
      </c>
    </row>
    <row r="46" spans="2:11" ht="17.25" customHeight="1">
      <c r="B46" s="368" t="s">
        <v>136</v>
      </c>
      <c r="C46" s="369"/>
      <c r="D46" s="369"/>
      <c r="E46" s="370"/>
      <c r="F46" s="371"/>
      <c r="G46" s="371"/>
      <c r="H46" s="371"/>
      <c r="I46" s="371"/>
      <c r="J46" s="372"/>
      <c r="K46" s="330">
        <f>TRUNC(SUM(K47:K47), -3)</f>
        <v>13600000</v>
      </c>
    </row>
    <row r="47" spans="2:11" ht="17.25" customHeight="1" thickBot="1">
      <c r="B47" s="363" t="s">
        <v>280</v>
      </c>
      <c r="C47" s="364"/>
      <c r="D47" s="364"/>
      <c r="E47" s="365"/>
      <c r="F47" s="373">
        <v>17</v>
      </c>
      <c r="G47" s="373" t="s">
        <v>295</v>
      </c>
      <c r="H47" s="373">
        <v>4</v>
      </c>
      <c r="I47" s="373" t="s">
        <v>360</v>
      </c>
      <c r="J47" s="366">
        <v>200000</v>
      </c>
      <c r="K47" s="367">
        <f>F47*H47*J47</f>
        <v>13600000</v>
      </c>
    </row>
    <row r="48" spans="2:11" s="750" customFormat="1" ht="15" customHeight="1">
      <c r="B48" s="928" t="s">
        <v>279</v>
      </c>
      <c r="C48" s="928"/>
      <c r="D48" s="928"/>
      <c r="E48" s="928"/>
      <c r="F48" s="928"/>
      <c r="G48" s="928"/>
      <c r="H48" s="928"/>
      <c r="I48" s="928"/>
      <c r="J48" s="928"/>
      <c r="K48" s="928"/>
    </row>
    <row r="49" spans="2:11" s="750" customFormat="1" ht="15" customHeight="1">
      <c r="B49" s="327" t="s">
        <v>281</v>
      </c>
      <c r="C49" s="751"/>
      <c r="D49" s="752"/>
      <c r="E49" s="752"/>
      <c r="F49" s="752"/>
      <c r="G49" s="752"/>
      <c r="H49" s="752"/>
      <c r="I49" s="752"/>
      <c r="J49" s="752"/>
      <c r="K49" s="752"/>
    </row>
  </sheetData>
  <mergeCells count="39">
    <mergeCell ref="B34:E34"/>
    <mergeCell ref="B35:E35"/>
    <mergeCell ref="B20:E20"/>
    <mergeCell ref="B21:E21"/>
    <mergeCell ref="B22:E22"/>
    <mergeCell ref="B28:E28"/>
    <mergeCell ref="B29:E29"/>
    <mergeCell ref="B16:E16"/>
    <mergeCell ref="B48:K48"/>
    <mergeCell ref="B40:K40"/>
    <mergeCell ref="B45:E45"/>
    <mergeCell ref="B27:E27"/>
    <mergeCell ref="B23:K23"/>
    <mergeCell ref="B26:E26"/>
    <mergeCell ref="B38:E38"/>
    <mergeCell ref="B36:E36"/>
    <mergeCell ref="B37:E37"/>
    <mergeCell ref="B39:E39"/>
    <mergeCell ref="B30:E30"/>
    <mergeCell ref="B31:E31"/>
    <mergeCell ref="B19:E19"/>
    <mergeCell ref="B32:E32"/>
    <mergeCell ref="B33:E33"/>
    <mergeCell ref="X13:Y13"/>
    <mergeCell ref="B9:E9"/>
    <mergeCell ref="B12:E12"/>
    <mergeCell ref="F9:K9"/>
    <mergeCell ref="B6:E6"/>
    <mergeCell ref="B8:E8"/>
    <mergeCell ref="F8:K8"/>
    <mergeCell ref="B13:E13"/>
    <mergeCell ref="B1:K1"/>
    <mergeCell ref="B7:E7"/>
    <mergeCell ref="F4:K4"/>
    <mergeCell ref="F5:K5"/>
    <mergeCell ref="F6:K6"/>
    <mergeCell ref="F7:K7"/>
    <mergeCell ref="B4:E4"/>
    <mergeCell ref="B5:E5"/>
  </mergeCells>
  <phoneticPr fontId="9" type="noConversion"/>
  <pageMargins left="0.70866141732283472" right="0.70866141732283472" top="0.74803149606299213" bottom="0.74803149606299213" header="0.31496062992125984" footer="0.31496062992125984"/>
  <pageSetup paperSize="9" scale="12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M34"/>
  <sheetViews>
    <sheetView view="pageBreakPreview" zoomScaleNormal="70" zoomScaleSheetLayoutView="100" workbookViewId="0">
      <selection activeCell="J25" sqref="J25"/>
    </sheetView>
  </sheetViews>
  <sheetFormatPr defaultRowHeight="13.5"/>
  <cols>
    <col min="1" max="1" width="4.77734375" customWidth="1"/>
    <col min="2" max="3" width="10.6640625" customWidth="1"/>
    <col min="4" max="4" width="15.33203125" bestFit="1" customWidth="1"/>
    <col min="5" max="10" width="13.33203125" customWidth="1"/>
    <col min="11" max="11" width="4.77734375" customWidth="1"/>
    <col min="12" max="12" width="13.5546875" customWidth="1"/>
  </cols>
  <sheetData>
    <row r="1" spans="1:13" ht="24" customHeight="1">
      <c r="A1" s="549" t="s">
        <v>404</v>
      </c>
      <c r="B1" s="549"/>
      <c r="C1" s="549"/>
      <c r="D1" s="549"/>
      <c r="E1" s="549"/>
      <c r="F1" s="549"/>
      <c r="G1" s="549"/>
      <c r="H1" s="549"/>
      <c r="I1" s="549"/>
      <c r="J1" s="549"/>
      <c r="K1" s="549"/>
      <c r="L1" s="549"/>
    </row>
    <row r="2" spans="1:13" ht="9.9499999999999993" customHeight="1">
      <c r="A2" s="109"/>
      <c r="B2" s="109"/>
      <c r="C2" s="110"/>
      <c r="D2" s="109"/>
      <c r="E2" s="109"/>
      <c r="F2" s="109"/>
      <c r="G2" s="109"/>
      <c r="H2" s="109"/>
      <c r="I2" s="109"/>
      <c r="J2" s="109"/>
      <c r="K2" s="109"/>
      <c r="L2" s="109"/>
    </row>
    <row r="3" spans="1:13" ht="15.95" customHeight="1">
      <c r="A3" s="109"/>
      <c r="B3" s="109"/>
      <c r="C3" s="119"/>
      <c r="D3" s="118"/>
      <c r="E3" s="118"/>
      <c r="F3" s="117"/>
      <c r="G3" s="117"/>
      <c r="H3" s="117"/>
      <c r="I3" s="117"/>
      <c r="J3" s="117"/>
      <c r="K3" s="109"/>
      <c r="L3" s="109"/>
    </row>
    <row r="4" spans="1:13" ht="24" customHeight="1">
      <c r="A4" s="109"/>
      <c r="B4" s="943" t="s">
        <v>300</v>
      </c>
      <c r="C4" s="943"/>
      <c r="D4" s="304" t="s">
        <v>390</v>
      </c>
      <c r="E4" s="305" t="s">
        <v>389</v>
      </c>
      <c r="F4" s="305" t="s">
        <v>388</v>
      </c>
      <c r="G4" s="291"/>
      <c r="H4" s="291"/>
      <c r="I4" s="291"/>
      <c r="J4" s="291"/>
      <c r="K4" s="109"/>
      <c r="L4" s="109"/>
    </row>
    <row r="5" spans="1:13" ht="15.95" customHeight="1">
      <c r="A5" s="109"/>
      <c r="B5" s="945" t="s">
        <v>299</v>
      </c>
      <c r="C5" s="945"/>
      <c r="D5" s="959">
        <v>80</v>
      </c>
      <c r="E5" s="959">
        <v>400</v>
      </c>
      <c r="F5" s="959">
        <f>D5*E5</f>
        <v>32000</v>
      </c>
      <c r="G5" s="293"/>
      <c r="H5" s="293"/>
      <c r="I5" s="293"/>
      <c r="J5" s="294"/>
      <c r="K5" s="109"/>
      <c r="L5" s="109"/>
    </row>
    <row r="6" spans="1:13" ht="15.95" customHeight="1">
      <c r="A6" s="109"/>
      <c r="B6" s="945"/>
      <c r="C6" s="945"/>
      <c r="D6" s="959"/>
      <c r="E6" s="959"/>
      <c r="F6" s="959"/>
      <c r="G6" s="293"/>
      <c r="H6" s="293"/>
      <c r="I6" s="293"/>
      <c r="J6" s="294"/>
      <c r="K6" s="109"/>
      <c r="L6" s="109"/>
    </row>
    <row r="7" spans="1:13" ht="15.95" customHeight="1">
      <c r="A7" s="109"/>
      <c r="B7" s="945"/>
      <c r="C7" s="945"/>
      <c r="D7" s="959"/>
      <c r="E7" s="959"/>
      <c r="F7" s="959"/>
      <c r="G7" s="293"/>
      <c r="H7" s="293"/>
      <c r="I7" s="293"/>
      <c r="J7" s="294"/>
      <c r="K7" s="109"/>
      <c r="L7" s="109"/>
    </row>
    <row r="8" spans="1:13" ht="15.95" customHeight="1">
      <c r="A8" s="109"/>
      <c r="B8" s="945" t="s">
        <v>298</v>
      </c>
      <c r="C8" s="945"/>
      <c r="D8" s="959">
        <v>20</v>
      </c>
      <c r="E8" s="959">
        <v>400</v>
      </c>
      <c r="F8" s="959">
        <f>D8*E8</f>
        <v>8000</v>
      </c>
      <c r="G8" s="293"/>
      <c r="H8" s="293"/>
      <c r="I8" s="293"/>
      <c r="J8" s="294"/>
      <c r="K8" s="109"/>
      <c r="L8" s="109"/>
    </row>
    <row r="9" spans="1:13" ht="15.95" customHeight="1">
      <c r="A9" s="109"/>
      <c r="B9" s="945"/>
      <c r="C9" s="945"/>
      <c r="D9" s="959"/>
      <c r="E9" s="959"/>
      <c r="F9" s="959"/>
      <c r="G9" s="293"/>
      <c r="H9" s="293"/>
      <c r="I9" s="293"/>
      <c r="J9" s="294"/>
      <c r="K9" s="109"/>
      <c r="L9" s="109"/>
    </row>
    <row r="10" spans="1:13" ht="15.95" customHeight="1">
      <c r="A10" s="109"/>
      <c r="B10" s="945"/>
      <c r="C10" s="945"/>
      <c r="D10" s="959"/>
      <c r="E10" s="959"/>
      <c r="F10" s="959"/>
      <c r="G10" s="293"/>
      <c r="H10" s="293"/>
      <c r="I10" s="293"/>
      <c r="J10" s="294"/>
      <c r="K10" s="109"/>
      <c r="L10" s="109"/>
    </row>
    <row r="11" spans="1:13" ht="15" customHeight="1">
      <c r="A11" s="109"/>
      <c r="B11" s="946" t="s">
        <v>301</v>
      </c>
      <c r="C11" s="947"/>
      <c r="D11" s="963">
        <v>100</v>
      </c>
      <c r="E11" s="963" t="s">
        <v>302</v>
      </c>
      <c r="F11" s="960">
        <f>F5+F8</f>
        <v>40000</v>
      </c>
      <c r="G11" s="296"/>
      <c r="H11" s="296"/>
      <c r="I11" s="296"/>
      <c r="J11" s="297"/>
      <c r="K11" s="109"/>
      <c r="L11" s="109"/>
    </row>
    <row r="12" spans="1:13" ht="15" customHeight="1">
      <c r="A12" s="109"/>
      <c r="B12" s="948"/>
      <c r="C12" s="949"/>
      <c r="D12" s="964"/>
      <c r="E12" s="964"/>
      <c r="F12" s="961"/>
      <c r="G12" s="296"/>
      <c r="H12" s="296"/>
      <c r="I12" s="296"/>
      <c r="J12" s="297"/>
      <c r="K12" s="109"/>
      <c r="L12" s="109"/>
    </row>
    <row r="13" spans="1:13" ht="15" customHeight="1">
      <c r="A13" s="109"/>
      <c r="B13" s="950"/>
      <c r="C13" s="951"/>
      <c r="D13" s="965"/>
      <c r="E13" s="965"/>
      <c r="F13" s="962"/>
      <c r="G13" s="296"/>
      <c r="H13" s="296"/>
      <c r="I13" s="296"/>
      <c r="J13" s="297"/>
      <c r="K13" s="109"/>
      <c r="L13" s="109"/>
    </row>
    <row r="14" spans="1:13" ht="15" customHeight="1">
      <c r="A14" s="109"/>
      <c r="B14" s="952" t="s">
        <v>396</v>
      </c>
      <c r="C14" s="953"/>
      <c r="D14" s="953"/>
      <c r="E14" s="947"/>
      <c r="F14" s="956">
        <v>50000</v>
      </c>
      <c r="G14" s="296"/>
      <c r="H14" s="296"/>
      <c r="I14" s="296"/>
      <c r="J14" s="297"/>
      <c r="K14" s="109"/>
      <c r="L14" s="109"/>
    </row>
    <row r="15" spans="1:13" ht="15" customHeight="1">
      <c r="A15" s="109"/>
      <c r="B15" s="948"/>
      <c r="C15" s="954"/>
      <c r="D15" s="954"/>
      <c r="E15" s="949"/>
      <c r="F15" s="957"/>
      <c r="G15" s="296"/>
      <c r="H15" s="296"/>
      <c r="I15" s="296"/>
      <c r="J15" s="297"/>
      <c r="K15" s="109"/>
      <c r="L15" s="109"/>
    </row>
    <row r="16" spans="1:13" ht="15" customHeight="1">
      <c r="A16" s="109"/>
      <c r="B16" s="950"/>
      <c r="C16" s="955"/>
      <c r="D16" s="955"/>
      <c r="E16" s="951"/>
      <c r="F16" s="958"/>
      <c r="G16" s="296"/>
      <c r="H16" s="296"/>
      <c r="I16" s="296"/>
      <c r="J16" s="297"/>
      <c r="K16" s="109"/>
      <c r="L16" s="109"/>
      <c r="M16" s="134"/>
    </row>
    <row r="17" spans="1:12" ht="9.9499999999999993" customHeight="1">
      <c r="A17" s="109"/>
      <c r="B17" s="296"/>
      <c r="C17" s="295"/>
      <c r="D17" s="296"/>
      <c r="E17" s="296"/>
      <c r="F17" s="296"/>
      <c r="G17" s="296"/>
      <c r="H17" s="296"/>
      <c r="I17" s="296"/>
      <c r="J17" s="297"/>
      <c r="K17" s="109"/>
      <c r="L17" s="109"/>
    </row>
    <row r="18" spans="1:12" ht="15.95" customHeight="1">
      <c r="A18" s="109"/>
      <c r="B18" s="296"/>
      <c r="C18" s="295"/>
      <c r="D18" s="296"/>
      <c r="E18" s="296"/>
      <c r="F18" s="296"/>
      <c r="G18" s="296"/>
      <c r="H18" s="296"/>
      <c r="I18" s="296"/>
      <c r="J18" s="297"/>
      <c r="K18" s="109"/>
      <c r="L18" s="109"/>
    </row>
    <row r="19" spans="1:12" ht="15.95" customHeight="1">
      <c r="A19" s="109"/>
      <c r="B19" s="954"/>
      <c r="C19" s="954"/>
      <c r="D19" s="290"/>
      <c r="E19" s="290"/>
      <c r="F19" s="216"/>
      <c r="G19" s="944"/>
      <c r="H19" s="944"/>
      <c r="I19" s="219"/>
      <c r="J19" s="284"/>
      <c r="K19" s="111"/>
      <c r="L19" s="112"/>
    </row>
    <row r="20" spans="1:12" ht="15.95" customHeight="1">
      <c r="A20" s="109"/>
      <c r="B20" s="968"/>
      <c r="C20" s="968"/>
      <c r="D20" s="298"/>
      <c r="E20" s="298"/>
      <c r="F20" s="217"/>
      <c r="G20" s="944"/>
      <c r="H20" s="944"/>
      <c r="I20" s="219"/>
      <c r="J20" s="285"/>
      <c r="K20" s="111"/>
      <c r="L20" s="113"/>
    </row>
    <row r="21" spans="1:12" ht="15.95" customHeight="1">
      <c r="A21" s="109"/>
      <c r="B21" s="969"/>
      <c r="C21" s="292"/>
      <c r="D21" s="218"/>
      <c r="E21" s="218"/>
      <c r="F21" s="218"/>
      <c r="G21" s="219"/>
      <c r="H21" s="219"/>
      <c r="I21" s="219"/>
      <c r="J21" s="215"/>
      <c r="K21" s="115"/>
      <c r="L21" s="118"/>
    </row>
    <row r="22" spans="1:12" ht="15.95" customHeight="1">
      <c r="A22" s="109"/>
      <c r="B22" s="969"/>
      <c r="C22" s="292"/>
      <c r="D22" s="218"/>
      <c r="E22" s="299"/>
      <c r="F22" s="970"/>
      <c r="G22" s="970"/>
      <c r="H22" s="286"/>
      <c r="I22" s="286"/>
      <c r="J22" s="114"/>
      <c r="K22" s="115"/>
      <c r="L22" s="118"/>
    </row>
    <row r="23" spans="1:12" ht="15.95" customHeight="1">
      <c r="A23" s="109"/>
      <c r="B23" s="969"/>
      <c r="C23" s="292"/>
      <c r="D23" s="218"/>
      <c r="E23" s="299"/>
      <c r="F23" s="970"/>
      <c r="G23" s="970"/>
      <c r="H23" s="286"/>
      <c r="I23" s="286"/>
      <c r="J23" s="114"/>
      <c r="K23" s="115"/>
      <c r="L23" s="118"/>
    </row>
    <row r="24" spans="1:12" ht="15.95" customHeight="1">
      <c r="A24" s="109"/>
      <c r="B24" s="954"/>
      <c r="C24" s="292"/>
      <c r="D24" s="218"/>
      <c r="E24" s="291"/>
      <c r="F24" s="218"/>
      <c r="G24" s="218"/>
      <c r="H24" s="218"/>
      <c r="I24" s="218"/>
      <c r="J24" s="115"/>
      <c r="K24" s="114"/>
      <c r="L24" s="116"/>
    </row>
    <row r="25" spans="1:12" ht="15.95" customHeight="1">
      <c r="A25" s="109"/>
      <c r="B25" s="954"/>
      <c r="C25" s="292"/>
      <c r="D25" s="218"/>
      <c r="E25" s="291"/>
      <c r="F25" s="218"/>
      <c r="G25" s="218"/>
      <c r="H25" s="218"/>
      <c r="I25" s="218"/>
      <c r="J25" s="115"/>
      <c r="K25" s="114"/>
      <c r="L25" s="116"/>
    </row>
    <row r="26" spans="1:12" ht="15.95" customHeight="1">
      <c r="A26" s="109"/>
      <c r="B26" s="969"/>
      <c r="C26" s="292"/>
      <c r="D26" s="287"/>
      <c r="E26" s="287"/>
      <c r="F26" s="287"/>
      <c r="G26" s="287"/>
      <c r="H26" s="287"/>
      <c r="I26" s="287"/>
      <c r="J26" s="116"/>
      <c r="K26" s="116"/>
      <c r="L26" s="116"/>
    </row>
    <row r="27" spans="1:12" ht="15.95" customHeight="1">
      <c r="A27" s="109"/>
      <c r="B27" s="969"/>
      <c r="C27" s="292"/>
      <c r="D27" s="287"/>
      <c r="E27" s="299"/>
      <c r="F27" s="970"/>
      <c r="G27" s="970"/>
      <c r="H27" s="286"/>
      <c r="I27" s="286"/>
      <c r="J27" s="116"/>
      <c r="K27" s="116"/>
      <c r="L27" s="116"/>
    </row>
    <row r="28" spans="1:12" ht="15.95" customHeight="1">
      <c r="A28" s="109"/>
      <c r="B28" s="954"/>
      <c r="C28" s="292"/>
      <c r="D28" s="287"/>
      <c r="E28" s="291"/>
      <c r="F28" s="218"/>
      <c r="G28" s="218"/>
      <c r="H28" s="218"/>
      <c r="I28" s="218"/>
      <c r="J28" s="116"/>
      <c r="K28" s="116"/>
      <c r="L28" s="116"/>
    </row>
    <row r="29" spans="1:12" ht="15.95" customHeight="1">
      <c r="A29" s="109"/>
      <c r="B29" s="954"/>
      <c r="C29" s="292"/>
      <c r="D29" s="287"/>
      <c r="E29" s="291"/>
      <c r="F29" s="218"/>
      <c r="G29" s="218"/>
      <c r="H29" s="218"/>
      <c r="I29" s="218"/>
      <c r="J29" s="116"/>
      <c r="K29" s="116"/>
      <c r="L29" s="116"/>
    </row>
    <row r="30" spans="1:12" ht="9.9499999999999993" customHeight="1">
      <c r="A30" s="109"/>
      <c r="B30" s="301"/>
      <c r="C30" s="300"/>
      <c r="D30" s="118"/>
      <c r="E30" s="118"/>
      <c r="F30" s="117"/>
      <c r="G30" s="117"/>
      <c r="H30" s="117"/>
      <c r="I30" s="117"/>
      <c r="J30" s="117"/>
      <c r="K30" s="116"/>
      <c r="L30" s="116"/>
    </row>
    <row r="31" spans="1:12" ht="18" customHeight="1">
      <c r="A31" s="109"/>
      <c r="B31" s="301"/>
      <c r="C31" s="300"/>
      <c r="D31" s="118"/>
      <c r="E31" s="118"/>
      <c r="F31" s="117"/>
      <c r="G31" s="117"/>
      <c r="H31" s="117"/>
      <c r="I31" s="117"/>
      <c r="J31" s="117"/>
      <c r="K31" s="116"/>
      <c r="L31" s="116"/>
    </row>
    <row r="32" spans="1:12" ht="18" customHeight="1">
      <c r="A32" s="109"/>
      <c r="B32" s="967"/>
      <c r="C32" s="967"/>
      <c r="D32" s="302"/>
      <c r="E32" s="118"/>
      <c r="F32" s="120"/>
      <c r="G32" s="120"/>
      <c r="H32" s="120"/>
      <c r="I32" s="120"/>
      <c r="J32" s="120"/>
      <c r="K32" s="121"/>
      <c r="L32" s="116"/>
    </row>
    <row r="33" spans="1:12" ht="15" customHeight="1">
      <c r="A33" s="109"/>
      <c r="B33" s="966"/>
      <c r="C33" s="966"/>
      <c r="D33" s="966"/>
      <c r="E33" s="966"/>
      <c r="F33" s="288"/>
      <c r="G33" s="289"/>
      <c r="H33" s="289"/>
      <c r="I33" s="289"/>
      <c r="J33" s="303"/>
      <c r="K33" s="122"/>
      <c r="L33" s="122"/>
    </row>
    <row r="34" spans="1:12" ht="12.95" customHeight="1"/>
  </sheetData>
  <mergeCells count="25">
    <mergeCell ref="D11:D13"/>
    <mergeCell ref="F27:G27"/>
    <mergeCell ref="F22:G23"/>
    <mergeCell ref="B33:E33"/>
    <mergeCell ref="B32:C32"/>
    <mergeCell ref="B19:C19"/>
    <mergeCell ref="B20:C20"/>
    <mergeCell ref="B21:B25"/>
    <mergeCell ref="B26:B29"/>
    <mergeCell ref="B4:C4"/>
    <mergeCell ref="G19:H19"/>
    <mergeCell ref="G20:H20"/>
    <mergeCell ref="B5:C7"/>
    <mergeCell ref="B8:C10"/>
    <mergeCell ref="B11:C13"/>
    <mergeCell ref="B14:E16"/>
    <mergeCell ref="F14:F16"/>
    <mergeCell ref="D5:D7"/>
    <mergeCell ref="D8:D10"/>
    <mergeCell ref="E5:E7"/>
    <mergeCell ref="E8:E10"/>
    <mergeCell ref="F5:F7"/>
    <mergeCell ref="F8:F10"/>
    <mergeCell ref="F11:F13"/>
    <mergeCell ref="E11:E13"/>
  </mergeCells>
  <phoneticPr fontId="9" type="noConversion"/>
  <pageMargins left="0.70866141732283472" right="0.70866141732283472" top="0.74803149606299213" bottom="0.74803149606299213" header="0.31496062992125984" footer="0.31496062992125984"/>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221"/>
  <sheetViews>
    <sheetView view="pageBreakPreview" zoomScaleNormal="100" zoomScaleSheetLayoutView="100" workbookViewId="0">
      <selection activeCell="Q11" sqref="Q11"/>
    </sheetView>
  </sheetViews>
  <sheetFormatPr defaultColWidth="8" defaultRowHeight="12"/>
  <cols>
    <col min="1" max="1" width="2" style="309" customWidth="1"/>
    <col min="2" max="2" width="6.6640625" style="309" customWidth="1"/>
    <col min="3" max="3" width="8" style="309" customWidth="1"/>
    <col min="4" max="4" width="8.5546875" style="309" customWidth="1"/>
    <col min="5" max="6" width="7.77734375" style="309" customWidth="1"/>
    <col min="7" max="7" width="3.33203125" style="309" customWidth="1"/>
    <col min="8" max="8" width="6.6640625" style="309" customWidth="1"/>
    <col min="9" max="9" width="6.109375" style="309" bestFit="1" customWidth="1"/>
    <col min="10" max="10" width="6.109375" style="309" customWidth="1"/>
    <col min="11" max="11" width="3.88671875" style="309" customWidth="1"/>
    <col min="12" max="12" width="6.109375" style="309" customWidth="1"/>
    <col min="13" max="13" width="3.88671875" style="309" customWidth="1"/>
    <col min="14" max="14" width="6.109375" style="309" customWidth="1"/>
    <col min="15" max="15" width="3.88671875" style="309" customWidth="1"/>
    <col min="16" max="16" width="6.109375" style="309" customWidth="1"/>
    <col min="17" max="17" width="2.5546875" style="309" customWidth="1"/>
    <col min="18" max="18" width="4.33203125" style="309" customWidth="1"/>
    <col min="19" max="19" width="11.44140625" style="309" bestFit="1" customWidth="1"/>
    <col min="20" max="20" width="2" style="309" customWidth="1"/>
    <col min="21" max="16384" width="8" style="309"/>
  </cols>
  <sheetData>
    <row r="1" spans="1:21" ht="20.100000000000001" customHeight="1">
      <c r="A1" s="484" t="s">
        <v>368</v>
      </c>
      <c r="B1" s="485"/>
      <c r="C1" s="445"/>
      <c r="D1" s="445"/>
      <c r="E1" s="445"/>
      <c r="F1" s="445"/>
      <c r="G1" s="445"/>
      <c r="H1" s="445"/>
      <c r="I1" s="445"/>
      <c r="J1" s="445"/>
      <c r="K1" s="445"/>
      <c r="L1" s="445"/>
      <c r="M1" s="445"/>
      <c r="N1" s="445"/>
      <c r="O1" s="445"/>
      <c r="P1" s="445"/>
      <c r="Q1" s="445"/>
      <c r="R1" s="445"/>
      <c r="S1" s="445"/>
      <c r="T1" s="446"/>
      <c r="U1" s="308"/>
    </row>
    <row r="2" spans="1:21" ht="20.100000000000001" customHeight="1">
      <c r="A2" s="447"/>
      <c r="B2" s="308"/>
      <c r="C2" s="308"/>
      <c r="D2" s="308"/>
      <c r="E2" s="308"/>
      <c r="F2" s="308"/>
      <c r="G2" s="308"/>
      <c r="H2" s="308"/>
      <c r="I2" s="308"/>
      <c r="J2" s="308"/>
      <c r="K2" s="308"/>
      <c r="L2" s="308"/>
      <c r="M2" s="308"/>
      <c r="N2" s="308"/>
      <c r="O2" s="308"/>
      <c r="P2" s="308"/>
      <c r="Q2" s="308"/>
      <c r="R2" s="308"/>
      <c r="S2" s="308"/>
      <c r="T2" s="448"/>
      <c r="U2" s="308"/>
    </row>
    <row r="3" spans="1:21" ht="20.100000000000001" customHeight="1">
      <c r="A3" s="449"/>
      <c r="B3" s="307" t="s">
        <v>354</v>
      </c>
      <c r="C3" s="308"/>
      <c r="D3" s="307" t="s">
        <v>306</v>
      </c>
      <c r="E3" s="311">
        <v>50</v>
      </c>
      <c r="F3" s="307" t="s">
        <v>307</v>
      </c>
      <c r="G3" s="308"/>
      <c r="H3" s="307"/>
      <c r="I3" s="308"/>
      <c r="J3" s="308"/>
      <c r="K3" s="308"/>
      <c r="L3" s="308"/>
      <c r="M3" s="308"/>
      <c r="N3" s="308"/>
      <c r="O3" s="308"/>
      <c r="P3" s="308"/>
      <c r="Q3" s="308"/>
      <c r="R3" s="308"/>
      <c r="S3" s="308"/>
      <c r="T3" s="448"/>
      <c r="U3" s="308"/>
    </row>
    <row r="4" spans="1:21" ht="8.25" customHeight="1">
      <c r="A4" s="449"/>
      <c r="B4" s="307"/>
      <c r="C4" s="308"/>
      <c r="D4" s="307"/>
      <c r="E4" s="311"/>
      <c r="F4" s="307"/>
      <c r="G4" s="308"/>
      <c r="H4" s="307"/>
      <c r="I4" s="308"/>
      <c r="J4" s="308"/>
      <c r="K4" s="308"/>
      <c r="L4" s="308"/>
      <c r="M4" s="308"/>
      <c r="N4" s="308"/>
      <c r="O4" s="308"/>
      <c r="P4" s="308"/>
      <c r="Q4" s="308"/>
      <c r="R4" s="308"/>
      <c r="S4" s="308"/>
      <c r="T4" s="448"/>
      <c r="U4" s="308"/>
    </row>
    <row r="5" spans="1:21" ht="20.100000000000001" customHeight="1">
      <c r="A5" s="449"/>
      <c r="B5" s="307" t="s">
        <v>343</v>
      </c>
      <c r="C5" s="308"/>
      <c r="D5" s="308"/>
      <c r="E5" s="308"/>
      <c r="F5" s="308"/>
      <c r="G5" s="308"/>
      <c r="H5" s="308"/>
      <c r="I5" s="308"/>
      <c r="J5" s="308"/>
      <c r="K5" s="308"/>
      <c r="L5" s="308"/>
      <c r="M5" s="308"/>
      <c r="N5" s="308"/>
      <c r="O5" s="308"/>
      <c r="P5" s="308"/>
      <c r="Q5" s="308"/>
      <c r="R5" s="308"/>
      <c r="S5" s="308"/>
      <c r="T5" s="448"/>
      <c r="U5" s="308"/>
    </row>
    <row r="6" spans="1:21" ht="18.75" customHeight="1">
      <c r="A6" s="449"/>
      <c r="B6" s="308" t="s">
        <v>308</v>
      </c>
      <c r="C6" s="308"/>
      <c r="D6" s="308"/>
      <c r="E6" s="308"/>
      <c r="F6" s="308"/>
      <c r="G6" s="308"/>
      <c r="H6" s="308" t="s">
        <v>309</v>
      </c>
      <c r="I6" s="308"/>
      <c r="J6" s="308"/>
      <c r="K6" s="308"/>
      <c r="L6" s="308"/>
      <c r="M6" s="308"/>
      <c r="N6" s="308"/>
      <c r="O6" s="308"/>
      <c r="P6" s="308"/>
      <c r="Q6" s="308"/>
      <c r="R6" s="308"/>
      <c r="S6" s="308"/>
      <c r="T6" s="448"/>
      <c r="U6" s="308"/>
    </row>
    <row r="7" spans="1:21" ht="20.100000000000001" customHeight="1">
      <c r="A7" s="449"/>
      <c r="B7" s="311" t="s">
        <v>310</v>
      </c>
      <c r="C7" s="311" t="s">
        <v>311</v>
      </c>
      <c r="D7" s="311" t="s">
        <v>312</v>
      </c>
      <c r="E7" s="311" t="s">
        <v>313</v>
      </c>
      <c r="F7" s="311" t="s">
        <v>314</v>
      </c>
      <c r="G7" s="308"/>
      <c r="H7" s="312" t="s">
        <v>315</v>
      </c>
      <c r="I7" s="313"/>
      <c r="J7" s="313"/>
      <c r="K7" s="313"/>
      <c r="L7" s="313"/>
      <c r="M7" s="313"/>
      <c r="N7" s="313"/>
      <c r="O7" s="313"/>
      <c r="P7" s="313"/>
      <c r="Q7" s="313"/>
      <c r="R7" s="313"/>
      <c r="S7" s="308"/>
      <c r="T7" s="448"/>
      <c r="U7" s="308"/>
    </row>
    <row r="8" spans="1:21" ht="20.100000000000001" customHeight="1">
      <c r="A8" s="449"/>
      <c r="B8" s="314" t="s">
        <v>316</v>
      </c>
      <c r="C8" s="314" t="s">
        <v>317</v>
      </c>
      <c r="D8" s="315">
        <v>19340</v>
      </c>
      <c r="E8" s="314">
        <v>229</v>
      </c>
      <c r="F8" s="311"/>
      <c r="G8" s="308"/>
      <c r="H8" s="312" t="s">
        <v>318</v>
      </c>
      <c r="I8" s="313"/>
      <c r="J8" s="313"/>
      <c r="K8" s="313"/>
      <c r="L8" s="313"/>
      <c r="M8" s="313"/>
      <c r="N8" s="313"/>
      <c r="O8" s="313"/>
      <c r="P8" s="313"/>
      <c r="Q8" s="313"/>
      <c r="R8" s="313"/>
      <c r="S8" s="308"/>
      <c r="T8" s="448"/>
      <c r="U8" s="308"/>
    </row>
    <row r="9" spans="1:21" ht="20.100000000000001" customHeight="1">
      <c r="A9" s="449"/>
      <c r="B9" s="311" t="s">
        <v>319</v>
      </c>
      <c r="C9" s="311" t="s">
        <v>317</v>
      </c>
      <c r="D9" s="316">
        <v>15288</v>
      </c>
      <c r="E9" s="311">
        <v>196</v>
      </c>
      <c r="F9" s="311" t="s">
        <v>320</v>
      </c>
      <c r="G9" s="308"/>
      <c r="H9" s="317" t="s">
        <v>345</v>
      </c>
      <c r="I9" s="313"/>
      <c r="J9" s="313"/>
      <c r="K9" s="313"/>
      <c r="L9" s="313"/>
      <c r="M9" s="313"/>
      <c r="N9" s="313"/>
      <c r="O9" s="313"/>
      <c r="P9" s="313"/>
      <c r="Q9" s="313"/>
      <c r="R9" s="313"/>
      <c r="S9" s="308"/>
      <c r="T9" s="448"/>
      <c r="U9" s="308"/>
    </row>
    <row r="10" spans="1:21" ht="20.100000000000001" customHeight="1">
      <c r="A10" s="449"/>
      <c r="B10" s="314" t="s">
        <v>321</v>
      </c>
      <c r="C10" s="314" t="s">
        <v>317</v>
      </c>
      <c r="D10" s="315">
        <v>10293</v>
      </c>
      <c r="E10" s="314">
        <v>125</v>
      </c>
      <c r="F10" s="314"/>
      <c r="G10" s="308"/>
      <c r="H10" s="312" t="s">
        <v>322</v>
      </c>
      <c r="I10" s="313"/>
      <c r="J10" s="313"/>
      <c r="K10" s="313"/>
      <c r="L10" s="313"/>
      <c r="M10" s="313"/>
      <c r="N10" s="313"/>
      <c r="O10" s="313"/>
      <c r="P10" s="313"/>
      <c r="Q10" s="313"/>
      <c r="R10" s="313"/>
      <c r="S10" s="308"/>
      <c r="T10" s="448"/>
      <c r="U10" s="308"/>
    </row>
    <row r="11" spans="1:21" ht="20.100000000000001" customHeight="1">
      <c r="A11" s="449"/>
      <c r="B11" s="314" t="s">
        <v>323</v>
      </c>
      <c r="C11" s="314" t="s">
        <v>317</v>
      </c>
      <c r="D11" s="315">
        <v>7020</v>
      </c>
      <c r="E11" s="314">
        <v>100</v>
      </c>
      <c r="F11" s="314"/>
      <c r="G11" s="308"/>
      <c r="H11" s="312" t="s">
        <v>324</v>
      </c>
      <c r="I11" s="308"/>
      <c r="J11" s="308"/>
      <c r="K11" s="308"/>
      <c r="L11" s="308"/>
      <c r="M11" s="308"/>
      <c r="N11" s="308"/>
      <c r="O11" s="308"/>
      <c r="P11" s="308"/>
      <c r="Q11" s="308"/>
      <c r="R11" s="308"/>
      <c r="S11" s="308"/>
      <c r="T11" s="448"/>
      <c r="U11" s="308"/>
    </row>
    <row r="12" spans="1:21" ht="20.100000000000001" customHeight="1">
      <c r="A12" s="449"/>
      <c r="B12" s="314" t="s">
        <v>325</v>
      </c>
      <c r="C12" s="314" t="s">
        <v>317</v>
      </c>
      <c r="D12" s="315">
        <v>5271</v>
      </c>
      <c r="E12" s="314">
        <v>68</v>
      </c>
      <c r="F12" s="314"/>
      <c r="G12" s="308"/>
      <c r="H12" s="312" t="s">
        <v>326</v>
      </c>
      <c r="I12" s="308"/>
      <c r="J12" s="308"/>
      <c r="K12" s="308"/>
      <c r="L12" s="308"/>
      <c r="M12" s="308"/>
      <c r="N12" s="308"/>
      <c r="O12" s="308"/>
      <c r="P12" s="308"/>
      <c r="Q12" s="308"/>
      <c r="R12" s="308"/>
      <c r="S12" s="308"/>
      <c r="T12" s="448"/>
      <c r="U12" s="308"/>
    </row>
    <row r="13" spans="1:21" ht="20.100000000000001" customHeight="1">
      <c r="A13" s="449"/>
      <c r="B13" s="318" t="s">
        <v>327</v>
      </c>
      <c r="C13" s="308"/>
      <c r="D13" s="308"/>
      <c r="E13" s="308"/>
      <c r="F13" s="308"/>
      <c r="G13" s="308"/>
      <c r="H13" s="312" t="s">
        <v>344</v>
      </c>
      <c r="I13" s="308"/>
      <c r="J13" s="308"/>
      <c r="K13" s="308"/>
      <c r="L13" s="308"/>
      <c r="M13" s="308"/>
      <c r="N13" s="308"/>
      <c r="O13" s="308"/>
      <c r="P13" s="308"/>
      <c r="Q13" s="308"/>
      <c r="R13" s="308"/>
      <c r="S13" s="308"/>
      <c r="T13" s="448"/>
      <c r="U13" s="308"/>
    </row>
    <row r="14" spans="1:21" ht="20.100000000000001" customHeight="1">
      <c r="A14" s="449"/>
      <c r="B14" s="308"/>
      <c r="C14" s="308"/>
      <c r="D14" s="308"/>
      <c r="E14" s="308"/>
      <c r="F14" s="308"/>
      <c r="G14" s="308"/>
      <c r="H14" s="312" t="s">
        <v>328</v>
      </c>
      <c r="I14" s="308"/>
      <c r="J14" s="308"/>
      <c r="K14" s="308"/>
      <c r="L14" s="308"/>
      <c r="M14" s="308"/>
      <c r="N14" s="308"/>
      <c r="O14" s="308"/>
      <c r="P14" s="308"/>
      <c r="Q14" s="308"/>
      <c r="R14" s="308"/>
      <c r="S14" s="308"/>
      <c r="T14" s="448"/>
      <c r="U14" s="308"/>
    </row>
    <row r="15" spans="1:21" ht="20.100000000000001" customHeight="1">
      <c r="A15" s="449"/>
      <c r="B15" s="308"/>
      <c r="C15" s="308"/>
      <c r="D15" s="308"/>
      <c r="E15" s="308"/>
      <c r="F15" s="308"/>
      <c r="G15" s="308"/>
      <c r="H15" s="312" t="s">
        <v>329</v>
      </c>
      <c r="I15" s="308"/>
      <c r="J15" s="308"/>
      <c r="K15" s="308"/>
      <c r="L15" s="308"/>
      <c r="M15" s="308"/>
      <c r="N15" s="308"/>
      <c r="O15" s="308"/>
      <c r="P15" s="308"/>
      <c r="Q15" s="308"/>
      <c r="R15" s="308"/>
      <c r="S15" s="308"/>
      <c r="T15" s="448"/>
      <c r="U15" s="308"/>
    </row>
    <row r="16" spans="1:21" ht="20.100000000000001" customHeight="1">
      <c r="A16" s="449"/>
      <c r="B16" s="308"/>
      <c r="C16" s="319"/>
      <c r="D16" s="319"/>
      <c r="E16" s="319"/>
      <c r="F16" s="319"/>
      <c r="G16" s="312" t="str">
        <f>"(일금"&amp;TEXT(D16,"[DBnum4]G/표준")&amp;"원)"</f>
        <v>(일금영원)</v>
      </c>
      <c r="H16" s="312" t="s">
        <v>330</v>
      </c>
      <c r="I16" s="308"/>
      <c r="J16" s="308"/>
      <c r="K16" s="308"/>
      <c r="L16" s="308"/>
      <c r="M16" s="308"/>
      <c r="N16" s="308"/>
      <c r="O16" s="308"/>
      <c r="P16" s="308"/>
      <c r="Q16" s="308"/>
      <c r="R16" s="308"/>
      <c r="S16" s="308"/>
      <c r="T16" s="448"/>
      <c r="U16" s="308"/>
    </row>
    <row r="17" spans="1:21" ht="19.5" customHeight="1">
      <c r="A17" s="449"/>
      <c r="B17" s="308"/>
      <c r="C17" s="319"/>
      <c r="D17" s="319"/>
      <c r="E17" s="319"/>
      <c r="F17" s="319"/>
      <c r="G17" s="312"/>
      <c r="H17" s="312"/>
      <c r="I17" s="308"/>
      <c r="J17" s="308"/>
      <c r="K17" s="308"/>
      <c r="L17" s="308"/>
      <c r="M17" s="308"/>
      <c r="N17" s="308"/>
      <c r="O17" s="308"/>
      <c r="P17" s="308"/>
      <c r="Q17" s="308"/>
      <c r="R17" s="308"/>
      <c r="S17" s="308"/>
      <c r="T17" s="448"/>
      <c r="U17" s="308"/>
    </row>
    <row r="18" spans="1:21">
      <c r="A18" s="449"/>
      <c r="B18" s="308" t="s">
        <v>331</v>
      </c>
      <c r="C18" s="312"/>
      <c r="D18" s="312"/>
      <c r="E18" s="312"/>
      <c r="F18" s="312"/>
      <c r="G18" s="312"/>
      <c r="H18" s="308"/>
      <c r="I18" s="308"/>
      <c r="J18" s="308"/>
      <c r="K18" s="308"/>
      <c r="L18" s="308"/>
      <c r="M18" s="308"/>
      <c r="N18" s="308"/>
      <c r="O18" s="308"/>
      <c r="P18" s="308"/>
      <c r="Q18" s="308"/>
      <c r="R18" s="308"/>
      <c r="S18" s="308"/>
      <c r="T18" s="448"/>
      <c r="U18" s="308"/>
    </row>
    <row r="19" spans="1:21" ht="20.100000000000001" customHeight="1">
      <c r="A19" s="449"/>
      <c r="B19" s="308" t="s">
        <v>332</v>
      </c>
      <c r="C19" s="308"/>
      <c r="D19" s="308"/>
      <c r="E19" s="312" t="s">
        <v>347</v>
      </c>
      <c r="F19" s="312"/>
      <c r="G19" s="308"/>
      <c r="H19" s="308"/>
      <c r="I19" s="308"/>
      <c r="J19" s="308"/>
      <c r="K19" s="307"/>
      <c r="L19" s="308"/>
      <c r="M19" s="308"/>
      <c r="N19" s="308"/>
      <c r="O19" s="308"/>
      <c r="P19" s="308"/>
      <c r="Q19" s="308"/>
      <c r="R19" s="308"/>
      <c r="S19" s="308"/>
      <c r="T19" s="448"/>
      <c r="U19" s="308"/>
    </row>
    <row r="20" spans="1:21" ht="20.100000000000001" customHeight="1">
      <c r="A20" s="449"/>
      <c r="B20" s="308"/>
      <c r="C20" s="308"/>
      <c r="D20" s="320">
        <f>D9</f>
        <v>15288</v>
      </c>
      <c r="E20" s="320" t="s">
        <v>333</v>
      </c>
      <c r="F20" s="315">
        <v>100</v>
      </c>
      <c r="G20" s="314" t="s">
        <v>334</v>
      </c>
      <c r="H20" s="314">
        <v>2</v>
      </c>
      <c r="I20" s="315" t="s">
        <v>335</v>
      </c>
      <c r="J20" s="314">
        <v>0</v>
      </c>
      <c r="K20" s="314" t="s">
        <v>334</v>
      </c>
      <c r="L20" s="314">
        <v>0</v>
      </c>
      <c r="M20" s="314" t="s">
        <v>334</v>
      </c>
      <c r="N20" s="314">
        <v>0</v>
      </c>
      <c r="O20" s="314" t="s">
        <v>334</v>
      </c>
      <c r="P20" s="314">
        <v>0</v>
      </c>
      <c r="Q20" s="308" t="s">
        <v>336</v>
      </c>
      <c r="R20" s="321" t="s">
        <v>337</v>
      </c>
      <c r="S20" s="320">
        <f>D20*(F20*H20)+(J20*L20*N20*P20)</f>
        <v>3057600</v>
      </c>
      <c r="T20" s="448"/>
      <c r="U20" s="308"/>
    </row>
    <row r="21" spans="1:21" ht="20.100000000000001" customHeight="1">
      <c r="A21" s="449"/>
      <c r="B21" s="308" t="s">
        <v>338</v>
      </c>
      <c r="C21" s="308"/>
      <c r="D21" s="322"/>
      <c r="E21" s="308" t="s">
        <v>346</v>
      </c>
      <c r="F21" s="308"/>
      <c r="G21" s="308"/>
      <c r="H21" s="308"/>
      <c r="I21" s="308"/>
      <c r="J21" s="308"/>
      <c r="K21" s="308"/>
      <c r="L21" s="308"/>
      <c r="M21" s="308"/>
      <c r="N21" s="308"/>
      <c r="O21" s="308"/>
      <c r="P21" s="308"/>
      <c r="Q21" s="308"/>
      <c r="R21" s="312"/>
      <c r="S21" s="308"/>
      <c r="T21" s="448"/>
      <c r="U21" s="308"/>
    </row>
    <row r="22" spans="1:21" ht="20.100000000000001" customHeight="1">
      <c r="A22" s="449"/>
      <c r="B22" s="308"/>
      <c r="C22" s="308"/>
      <c r="D22" s="320">
        <v>19340</v>
      </c>
      <c r="E22" s="320" t="s">
        <v>333</v>
      </c>
      <c r="F22" s="314">
        <v>5</v>
      </c>
      <c r="G22" s="314" t="s">
        <v>339</v>
      </c>
      <c r="H22" s="314">
        <v>2.5</v>
      </c>
      <c r="I22" s="314" t="s">
        <v>339</v>
      </c>
      <c r="J22" s="314">
        <v>2.5</v>
      </c>
      <c r="K22" s="314" t="s">
        <v>339</v>
      </c>
      <c r="L22" s="314">
        <v>2.5</v>
      </c>
      <c r="M22" s="314" t="s">
        <v>334</v>
      </c>
      <c r="N22" s="314">
        <v>2</v>
      </c>
      <c r="O22" s="308" t="s">
        <v>340</v>
      </c>
      <c r="P22" s="314">
        <v>1</v>
      </c>
      <c r="Q22" s="308"/>
      <c r="R22" s="323" t="s">
        <v>337</v>
      </c>
      <c r="S22" s="324">
        <f>D22*(F22+H22+J22+(L22*N22))*P22</f>
        <v>290100</v>
      </c>
      <c r="T22" s="448"/>
      <c r="U22" s="308"/>
    </row>
    <row r="23" spans="1:21" ht="20.100000000000001" customHeight="1">
      <c r="A23" s="449"/>
      <c r="B23" s="308" t="s">
        <v>341</v>
      </c>
      <c r="C23" s="308"/>
      <c r="D23" s="322"/>
      <c r="E23" s="308" t="s">
        <v>373</v>
      </c>
      <c r="F23" s="308"/>
      <c r="G23" s="308"/>
      <c r="H23" s="308"/>
      <c r="I23" s="308"/>
      <c r="J23" s="308"/>
      <c r="K23" s="308"/>
      <c r="L23" s="308"/>
      <c r="M23" s="308"/>
      <c r="N23" s="308"/>
      <c r="O23" s="308"/>
      <c r="P23" s="308"/>
      <c r="Q23" s="308"/>
      <c r="R23" s="312"/>
      <c r="S23" s="308"/>
      <c r="T23" s="448"/>
      <c r="U23" s="308"/>
    </row>
    <row r="24" spans="1:21" ht="20.100000000000001" customHeight="1">
      <c r="A24" s="449"/>
      <c r="B24" s="308"/>
      <c r="C24" s="308"/>
      <c r="D24" s="325">
        <v>2.1160000000000001</v>
      </c>
      <c r="E24" s="320" t="s">
        <v>333</v>
      </c>
      <c r="F24" s="315">
        <v>100</v>
      </c>
      <c r="G24" s="314" t="s">
        <v>334</v>
      </c>
      <c r="H24" s="314">
        <v>2</v>
      </c>
      <c r="I24" s="314" t="s">
        <v>334</v>
      </c>
      <c r="J24" s="314">
        <v>50</v>
      </c>
      <c r="K24" s="308" t="s">
        <v>336</v>
      </c>
      <c r="L24" s="308"/>
      <c r="M24" s="308"/>
      <c r="N24" s="308"/>
      <c r="O24" s="308"/>
      <c r="P24" s="308"/>
      <c r="Q24" s="308"/>
      <c r="R24" s="323" t="s">
        <v>337</v>
      </c>
      <c r="S24" s="324">
        <f>F24*D24*H24*J24</f>
        <v>21160.000000000004</v>
      </c>
      <c r="T24" s="448"/>
      <c r="U24" s="308"/>
    </row>
    <row r="25" spans="1:21" ht="20.100000000000001" customHeight="1">
      <c r="A25" s="449"/>
      <c r="B25" s="308" t="s">
        <v>369</v>
      </c>
      <c r="C25" s="312"/>
      <c r="D25" s="312"/>
      <c r="E25" s="312"/>
      <c r="F25" s="312"/>
      <c r="G25" s="308"/>
      <c r="H25" s="308"/>
      <c r="I25" s="308"/>
      <c r="J25" s="308"/>
      <c r="K25" s="308"/>
      <c r="L25" s="308"/>
      <c r="M25" s="308"/>
      <c r="N25" s="308"/>
      <c r="O25" s="308"/>
      <c r="P25" s="308"/>
      <c r="Q25" s="308"/>
      <c r="R25" s="323" t="s">
        <v>337</v>
      </c>
      <c r="S25" s="326">
        <f>ROUNDDOWN((S22+S20+S24),-3)</f>
        <v>3368000</v>
      </c>
      <c r="T25" s="448"/>
      <c r="U25" s="308"/>
    </row>
    <row r="26" spans="1:21" ht="20.100000000000001" customHeight="1" thickBot="1">
      <c r="A26" s="450"/>
      <c r="B26" s="451"/>
      <c r="C26" s="452"/>
      <c r="D26" s="452"/>
      <c r="E26" s="452"/>
      <c r="F26" s="452"/>
      <c r="G26" s="451"/>
      <c r="H26" s="451"/>
      <c r="I26" s="451"/>
      <c r="J26" s="451"/>
      <c r="K26" s="451"/>
      <c r="L26" s="451"/>
      <c r="M26" s="451"/>
      <c r="N26" s="451"/>
      <c r="O26" s="451"/>
      <c r="P26" s="451"/>
      <c r="Q26" s="451"/>
      <c r="R26" s="453"/>
      <c r="S26" s="454"/>
      <c r="T26" s="455"/>
      <c r="U26" s="308"/>
    </row>
    <row r="27" spans="1:21" ht="20.100000000000001" customHeight="1">
      <c r="A27" s="310"/>
      <c r="B27" s="307"/>
      <c r="C27" s="312"/>
      <c r="D27" s="312"/>
      <c r="E27" s="312"/>
      <c r="F27" s="312"/>
      <c r="G27" s="308"/>
      <c r="H27" s="308"/>
      <c r="I27" s="308"/>
      <c r="J27" s="308"/>
      <c r="K27" s="308"/>
      <c r="L27" s="308"/>
      <c r="M27" s="308"/>
      <c r="N27" s="308"/>
      <c r="O27" s="308"/>
      <c r="P27" s="308"/>
      <c r="Q27" s="308"/>
      <c r="R27" s="314"/>
      <c r="S27" s="326"/>
      <c r="T27" s="308"/>
      <c r="U27" s="308"/>
    </row>
    <row r="28" spans="1:21" ht="20.100000000000001" customHeight="1">
      <c r="A28" s="308"/>
      <c r="B28" s="308"/>
      <c r="C28" s="308"/>
      <c r="D28" s="308"/>
      <c r="E28" s="308"/>
      <c r="F28" s="308"/>
      <c r="G28" s="308"/>
      <c r="H28" s="308"/>
      <c r="I28" s="308"/>
      <c r="J28" s="308"/>
      <c r="K28" s="308"/>
      <c r="L28" s="308"/>
      <c r="M28" s="308"/>
      <c r="N28" s="308"/>
      <c r="O28" s="308"/>
      <c r="P28" s="308"/>
      <c r="Q28" s="308"/>
      <c r="R28" s="308"/>
      <c r="S28" s="308"/>
      <c r="T28" s="308"/>
      <c r="U28" s="308"/>
    </row>
    <row r="29" spans="1:21" ht="20.100000000000001" customHeight="1">
      <c r="A29" s="308"/>
      <c r="B29" s="307"/>
      <c r="C29" s="308"/>
      <c r="D29" s="308"/>
      <c r="E29" s="308"/>
      <c r="F29" s="308"/>
      <c r="G29" s="308"/>
      <c r="H29" s="308"/>
      <c r="I29" s="308"/>
      <c r="J29" s="308"/>
      <c r="K29" s="308"/>
      <c r="L29" s="308"/>
      <c r="M29" s="308"/>
      <c r="N29" s="308"/>
      <c r="O29" s="308"/>
      <c r="P29" s="308"/>
      <c r="Q29" s="308"/>
      <c r="R29" s="314"/>
      <c r="S29" s="326"/>
      <c r="T29" s="308"/>
      <c r="U29" s="308"/>
    </row>
    <row r="30" spans="1:21" ht="20.100000000000001" customHeight="1">
      <c r="A30" s="308"/>
      <c r="B30" s="308"/>
      <c r="C30" s="308"/>
      <c r="D30" s="308"/>
      <c r="E30" s="308"/>
      <c r="F30" s="308"/>
      <c r="G30" s="308"/>
      <c r="H30" s="308"/>
      <c r="I30" s="308"/>
      <c r="J30" s="308"/>
      <c r="K30" s="308"/>
      <c r="L30" s="308"/>
      <c r="M30" s="308"/>
      <c r="N30" s="308"/>
      <c r="O30" s="308"/>
      <c r="P30" s="308"/>
      <c r="Q30" s="308"/>
      <c r="R30" s="308"/>
      <c r="S30" s="308"/>
      <c r="T30" s="308"/>
      <c r="U30" s="308"/>
    </row>
    <row r="31" spans="1:21" ht="20.100000000000001" customHeight="1">
      <c r="A31" s="308"/>
      <c r="B31" s="308"/>
      <c r="C31" s="308"/>
      <c r="D31" s="308"/>
      <c r="E31" s="308"/>
      <c r="F31" s="308"/>
      <c r="G31" s="308"/>
      <c r="H31" s="308"/>
      <c r="I31" s="308"/>
      <c r="J31" s="308"/>
      <c r="K31" s="308"/>
      <c r="L31" s="308"/>
      <c r="M31" s="308"/>
      <c r="N31" s="308"/>
      <c r="O31" s="308"/>
      <c r="P31" s="308"/>
      <c r="Q31" s="308"/>
      <c r="R31" s="308"/>
      <c r="S31" s="308"/>
      <c r="T31" s="308"/>
      <c r="U31" s="308"/>
    </row>
    <row r="32" spans="1:21" ht="20.100000000000001" customHeight="1">
      <c r="A32" s="308"/>
      <c r="B32" s="308"/>
      <c r="C32" s="308"/>
      <c r="D32" s="308"/>
      <c r="E32" s="308"/>
      <c r="F32" s="308"/>
      <c r="G32" s="308"/>
      <c r="H32" s="308"/>
      <c r="I32" s="308"/>
      <c r="J32" s="308"/>
      <c r="K32" s="308"/>
      <c r="L32" s="308"/>
      <c r="M32" s="308"/>
      <c r="N32" s="308"/>
      <c r="O32" s="308"/>
      <c r="P32" s="308"/>
      <c r="Q32" s="308"/>
      <c r="R32" s="308"/>
      <c r="S32" s="308"/>
      <c r="T32" s="308"/>
      <c r="U32" s="308"/>
    </row>
    <row r="33" spans="1:21" ht="20.100000000000001" customHeight="1">
      <c r="A33" s="308"/>
      <c r="B33" s="308"/>
      <c r="C33" s="308"/>
      <c r="D33" s="308"/>
      <c r="E33" s="308"/>
      <c r="F33" s="308"/>
      <c r="G33" s="308"/>
      <c r="H33" s="308"/>
      <c r="I33" s="308"/>
      <c r="J33" s="308"/>
      <c r="K33" s="308"/>
      <c r="L33" s="308"/>
      <c r="M33" s="308"/>
      <c r="N33" s="308"/>
      <c r="O33" s="308"/>
      <c r="P33" s="308"/>
      <c r="Q33" s="308"/>
      <c r="R33" s="308"/>
      <c r="S33" s="308"/>
      <c r="T33" s="308"/>
      <c r="U33" s="308"/>
    </row>
    <row r="34" spans="1:21" ht="20.100000000000001" customHeight="1">
      <c r="A34" s="308"/>
      <c r="B34" s="308"/>
      <c r="C34" s="308"/>
      <c r="D34" s="308"/>
      <c r="E34" s="308"/>
      <c r="F34" s="308"/>
      <c r="G34" s="308"/>
      <c r="H34" s="308"/>
      <c r="I34" s="308"/>
      <c r="J34" s="308"/>
      <c r="K34" s="308"/>
      <c r="L34" s="308"/>
      <c r="M34" s="308"/>
      <c r="N34" s="308"/>
      <c r="O34" s="308"/>
      <c r="P34" s="308"/>
      <c r="Q34" s="308"/>
      <c r="R34" s="308"/>
      <c r="S34" s="308"/>
      <c r="T34" s="308"/>
      <c r="U34" s="308"/>
    </row>
    <row r="35" spans="1:21" ht="20.100000000000001" customHeight="1">
      <c r="A35" s="308"/>
      <c r="B35" s="308"/>
      <c r="C35" s="308"/>
      <c r="D35" s="308"/>
      <c r="E35" s="308"/>
      <c r="F35" s="308"/>
      <c r="G35" s="308"/>
      <c r="H35" s="308"/>
      <c r="I35" s="308"/>
      <c r="J35" s="308"/>
      <c r="K35" s="308"/>
      <c r="L35" s="308"/>
      <c r="M35" s="308"/>
      <c r="N35" s="308"/>
      <c r="O35" s="308"/>
      <c r="P35" s="308"/>
      <c r="Q35" s="308"/>
      <c r="R35" s="308"/>
      <c r="S35" s="308"/>
      <c r="T35" s="308"/>
      <c r="U35" s="308"/>
    </row>
    <row r="36" spans="1:21" ht="20.100000000000001" customHeight="1">
      <c r="A36" s="308"/>
      <c r="B36" s="308"/>
      <c r="C36" s="308"/>
      <c r="D36" s="308"/>
      <c r="E36" s="308"/>
      <c r="F36" s="308"/>
      <c r="G36" s="308"/>
      <c r="H36" s="308"/>
      <c r="I36" s="308"/>
      <c r="J36" s="308"/>
      <c r="K36" s="308"/>
      <c r="L36" s="308"/>
      <c r="M36" s="308"/>
      <c r="N36" s="308"/>
      <c r="O36" s="308"/>
      <c r="P36" s="308"/>
      <c r="Q36" s="308"/>
      <c r="R36" s="308"/>
      <c r="S36" s="308"/>
      <c r="T36" s="308"/>
      <c r="U36" s="308"/>
    </row>
    <row r="37" spans="1:21" ht="20.100000000000001" customHeight="1">
      <c r="A37" s="308"/>
      <c r="B37" s="308"/>
      <c r="C37" s="308"/>
      <c r="D37" s="308"/>
      <c r="E37" s="308"/>
      <c r="F37" s="308"/>
      <c r="G37" s="308"/>
      <c r="H37" s="308"/>
      <c r="I37" s="308"/>
      <c r="J37" s="308"/>
      <c r="K37" s="308"/>
      <c r="L37" s="308"/>
      <c r="M37" s="308"/>
      <c r="N37" s="308"/>
      <c r="O37" s="308"/>
      <c r="P37" s="308"/>
      <c r="Q37" s="308"/>
      <c r="R37" s="308"/>
      <c r="S37" s="308"/>
      <c r="T37" s="308"/>
      <c r="U37" s="308"/>
    </row>
    <row r="38" spans="1:21" ht="20.100000000000001" customHeight="1">
      <c r="A38" s="308"/>
      <c r="B38" s="308"/>
      <c r="C38" s="308"/>
      <c r="D38" s="308"/>
      <c r="E38" s="308"/>
      <c r="F38" s="308"/>
      <c r="G38" s="308"/>
      <c r="H38" s="308"/>
      <c r="I38" s="308"/>
      <c r="J38" s="308"/>
      <c r="K38" s="308"/>
      <c r="L38" s="308"/>
      <c r="M38" s="308"/>
      <c r="N38" s="308"/>
      <c r="O38" s="308"/>
      <c r="P38" s="308"/>
      <c r="Q38" s="308"/>
      <c r="R38" s="308"/>
      <c r="S38" s="308"/>
      <c r="T38" s="308"/>
      <c r="U38" s="308"/>
    </row>
    <row r="39" spans="1:21" ht="20.100000000000001" customHeight="1">
      <c r="A39" s="308"/>
      <c r="B39" s="308"/>
      <c r="C39" s="308"/>
      <c r="D39" s="308"/>
      <c r="E39" s="308"/>
      <c r="F39" s="308"/>
      <c r="G39" s="308"/>
      <c r="H39" s="308"/>
      <c r="I39" s="308"/>
      <c r="J39" s="308"/>
      <c r="K39" s="308"/>
      <c r="L39" s="308"/>
      <c r="M39" s="308"/>
      <c r="N39" s="308"/>
      <c r="O39" s="308"/>
      <c r="P39" s="308"/>
      <c r="Q39" s="308"/>
      <c r="R39" s="308"/>
      <c r="S39" s="308"/>
      <c r="T39" s="308"/>
      <c r="U39" s="308"/>
    </row>
    <row r="40" spans="1:21" ht="20.100000000000001" customHeight="1">
      <c r="A40" s="308"/>
      <c r="B40" s="308"/>
      <c r="C40" s="308"/>
      <c r="D40" s="308"/>
      <c r="E40" s="308"/>
      <c r="F40" s="308"/>
      <c r="G40" s="308"/>
      <c r="H40" s="308"/>
      <c r="I40" s="308"/>
      <c r="J40" s="308"/>
      <c r="K40" s="308"/>
      <c r="L40" s="308"/>
      <c r="M40" s="308"/>
      <c r="N40" s="308"/>
      <c r="O40" s="308"/>
      <c r="P40" s="308"/>
      <c r="Q40" s="308"/>
      <c r="R40" s="308"/>
      <c r="S40" s="308"/>
      <c r="T40" s="308"/>
      <c r="U40" s="308"/>
    </row>
    <row r="41" spans="1:21" ht="20.100000000000001" customHeight="1">
      <c r="A41" s="308"/>
      <c r="B41" s="308"/>
      <c r="C41" s="308"/>
      <c r="D41" s="308"/>
      <c r="E41" s="308"/>
      <c r="F41" s="308"/>
      <c r="G41" s="308"/>
      <c r="H41" s="308"/>
      <c r="I41" s="308"/>
      <c r="J41" s="308"/>
      <c r="K41" s="308"/>
      <c r="L41" s="308"/>
      <c r="M41" s="308"/>
      <c r="N41" s="308"/>
      <c r="O41" s="308"/>
      <c r="P41" s="308"/>
      <c r="Q41" s="308"/>
      <c r="R41" s="308"/>
      <c r="S41" s="308"/>
      <c r="T41" s="308"/>
      <c r="U41" s="308"/>
    </row>
    <row r="42" spans="1:21" ht="20.100000000000001" customHeight="1">
      <c r="A42" s="308"/>
      <c r="B42" s="308"/>
      <c r="C42" s="308"/>
      <c r="D42" s="308"/>
      <c r="E42" s="308"/>
      <c r="F42" s="308"/>
      <c r="G42" s="308"/>
      <c r="H42" s="308"/>
      <c r="I42" s="308"/>
      <c r="J42" s="308"/>
      <c r="K42" s="308"/>
      <c r="L42" s="308"/>
      <c r="M42" s="308"/>
      <c r="N42" s="308"/>
      <c r="O42" s="308"/>
      <c r="P42" s="308"/>
      <c r="Q42" s="308"/>
      <c r="R42" s="308"/>
      <c r="S42" s="308"/>
      <c r="T42" s="308"/>
      <c r="U42" s="308"/>
    </row>
    <row r="43" spans="1:21" ht="20.100000000000001" customHeight="1">
      <c r="A43" s="308"/>
      <c r="B43" s="308"/>
      <c r="C43" s="308"/>
      <c r="D43" s="308"/>
      <c r="E43" s="308"/>
      <c r="F43" s="308"/>
      <c r="G43" s="308"/>
      <c r="H43" s="308"/>
      <c r="I43" s="308"/>
      <c r="J43" s="308"/>
      <c r="K43" s="308"/>
      <c r="L43" s="308"/>
      <c r="M43" s="308"/>
      <c r="N43" s="308"/>
      <c r="O43" s="308"/>
      <c r="P43" s="308"/>
      <c r="Q43" s="308"/>
      <c r="R43" s="308"/>
      <c r="S43" s="308"/>
      <c r="T43" s="308"/>
      <c r="U43" s="308"/>
    </row>
    <row r="44" spans="1:21" ht="20.100000000000001" customHeight="1">
      <c r="A44" s="308"/>
      <c r="B44" s="308"/>
      <c r="C44" s="308"/>
      <c r="D44" s="308"/>
      <c r="E44" s="308"/>
      <c r="F44" s="308"/>
      <c r="G44" s="308"/>
      <c r="H44" s="308"/>
      <c r="I44" s="308"/>
      <c r="J44" s="308"/>
      <c r="K44" s="308"/>
      <c r="L44" s="308"/>
      <c r="M44" s="308"/>
      <c r="N44" s="308"/>
      <c r="O44" s="308"/>
      <c r="P44" s="308"/>
      <c r="Q44" s="308"/>
      <c r="R44" s="308"/>
      <c r="S44" s="308"/>
      <c r="T44" s="308"/>
      <c r="U44" s="308"/>
    </row>
    <row r="45" spans="1:21" ht="20.100000000000001" customHeight="1">
      <c r="A45" s="308"/>
      <c r="B45" s="308"/>
      <c r="C45" s="308"/>
      <c r="D45" s="308"/>
      <c r="E45" s="308"/>
      <c r="F45" s="308"/>
      <c r="G45" s="308"/>
      <c r="H45" s="308"/>
      <c r="I45" s="308"/>
      <c r="J45" s="308"/>
      <c r="K45" s="308"/>
      <c r="L45" s="308"/>
      <c r="M45" s="308"/>
      <c r="N45" s="308"/>
      <c r="O45" s="308"/>
      <c r="P45" s="308"/>
      <c r="Q45" s="308"/>
      <c r="R45" s="308"/>
      <c r="S45" s="308"/>
      <c r="T45" s="308"/>
      <c r="U45" s="308"/>
    </row>
    <row r="46" spans="1:21" ht="20.100000000000001" customHeight="1">
      <c r="A46" s="308"/>
      <c r="B46" s="308"/>
      <c r="C46" s="308"/>
      <c r="D46" s="308"/>
      <c r="E46" s="308"/>
      <c r="F46" s="308"/>
      <c r="G46" s="308"/>
      <c r="H46" s="308"/>
      <c r="I46" s="308"/>
      <c r="J46" s="308"/>
      <c r="K46" s="308"/>
      <c r="L46" s="308"/>
      <c r="M46" s="308"/>
      <c r="N46" s="308"/>
      <c r="O46" s="308"/>
      <c r="P46" s="308"/>
      <c r="Q46" s="308"/>
      <c r="R46" s="308"/>
      <c r="S46" s="308"/>
      <c r="T46" s="308"/>
      <c r="U46" s="308"/>
    </row>
    <row r="47" spans="1:21" ht="20.100000000000001" customHeight="1">
      <c r="A47" s="308"/>
      <c r="B47" s="308"/>
      <c r="C47" s="308"/>
      <c r="D47" s="308"/>
      <c r="E47" s="308"/>
      <c r="F47" s="308"/>
      <c r="G47" s="308"/>
      <c r="H47" s="308"/>
      <c r="I47" s="308"/>
      <c r="J47" s="308"/>
      <c r="K47" s="308"/>
      <c r="L47" s="308"/>
      <c r="M47" s="308"/>
      <c r="N47" s="308"/>
      <c r="O47" s="308"/>
      <c r="P47" s="308"/>
      <c r="Q47" s="308"/>
      <c r="R47" s="308"/>
      <c r="S47" s="308"/>
      <c r="T47" s="308"/>
      <c r="U47" s="308"/>
    </row>
    <row r="48" spans="1:21" ht="20.100000000000001" customHeight="1">
      <c r="A48" s="308"/>
      <c r="B48" s="308"/>
      <c r="C48" s="308"/>
      <c r="D48" s="308"/>
      <c r="E48" s="308"/>
      <c r="F48" s="308"/>
      <c r="G48" s="308"/>
      <c r="H48" s="308"/>
      <c r="I48" s="308"/>
      <c r="J48" s="308"/>
      <c r="K48" s="308"/>
      <c r="L48" s="308"/>
      <c r="M48" s="308"/>
      <c r="N48" s="308"/>
      <c r="O48" s="308"/>
      <c r="P48" s="308"/>
      <c r="Q48" s="308"/>
      <c r="R48" s="308"/>
      <c r="S48" s="308"/>
      <c r="T48" s="308"/>
      <c r="U48" s="308"/>
    </row>
    <row r="49" spans="1:21" ht="20.100000000000001" customHeight="1">
      <c r="A49" s="308"/>
      <c r="B49" s="308"/>
      <c r="C49" s="308"/>
      <c r="D49" s="308"/>
      <c r="E49" s="308"/>
      <c r="F49" s="308"/>
      <c r="G49" s="308"/>
      <c r="H49" s="308"/>
      <c r="I49" s="308"/>
      <c r="J49" s="308"/>
      <c r="K49" s="308"/>
      <c r="L49" s="308"/>
      <c r="M49" s="308"/>
      <c r="N49" s="308"/>
      <c r="O49" s="308"/>
      <c r="P49" s="308"/>
      <c r="Q49" s="308"/>
      <c r="R49" s="308"/>
      <c r="S49" s="308"/>
      <c r="T49" s="308"/>
      <c r="U49" s="308"/>
    </row>
    <row r="50" spans="1:21" ht="20.100000000000001" customHeight="1">
      <c r="A50" s="308"/>
      <c r="B50" s="308"/>
      <c r="C50" s="308"/>
      <c r="D50" s="308"/>
      <c r="E50" s="308"/>
      <c r="F50" s="308"/>
      <c r="G50" s="308"/>
      <c r="H50" s="308"/>
      <c r="I50" s="308"/>
      <c r="J50" s="308"/>
      <c r="K50" s="308"/>
      <c r="L50" s="308"/>
      <c r="M50" s="308"/>
      <c r="N50" s="308"/>
      <c r="O50" s="308"/>
      <c r="P50" s="308"/>
      <c r="Q50" s="308"/>
      <c r="R50" s="308"/>
      <c r="S50" s="308"/>
      <c r="T50" s="308"/>
      <c r="U50" s="308"/>
    </row>
    <row r="51" spans="1:21" ht="20.100000000000001" customHeight="1">
      <c r="A51" s="308"/>
      <c r="B51" s="308"/>
      <c r="C51" s="308"/>
      <c r="D51" s="308"/>
      <c r="E51" s="308"/>
      <c r="F51" s="308"/>
      <c r="G51" s="308"/>
      <c r="H51" s="308"/>
      <c r="I51" s="308"/>
      <c r="J51" s="308"/>
      <c r="K51" s="308"/>
      <c r="L51" s="308"/>
      <c r="M51" s="308"/>
      <c r="N51" s="308"/>
      <c r="O51" s="308"/>
      <c r="P51" s="308"/>
      <c r="Q51" s="308"/>
      <c r="R51" s="308"/>
      <c r="S51" s="308"/>
      <c r="T51" s="308"/>
      <c r="U51" s="308"/>
    </row>
    <row r="52" spans="1:21" ht="20.100000000000001" customHeight="1">
      <c r="A52" s="308"/>
      <c r="B52" s="308"/>
      <c r="C52" s="308"/>
      <c r="D52" s="308"/>
      <c r="E52" s="308"/>
      <c r="F52" s="308"/>
      <c r="G52" s="308"/>
      <c r="H52" s="308"/>
      <c r="I52" s="308"/>
      <c r="J52" s="308"/>
      <c r="K52" s="308"/>
      <c r="L52" s="308"/>
      <c r="M52" s="308"/>
      <c r="N52" s="308"/>
      <c r="O52" s="308"/>
      <c r="P52" s="308"/>
      <c r="Q52" s="308"/>
      <c r="R52" s="308"/>
      <c r="S52" s="308"/>
      <c r="T52" s="308"/>
    </row>
    <row r="53" spans="1:21" ht="20.100000000000001" customHeight="1">
      <c r="A53" s="308"/>
      <c r="B53" s="308"/>
      <c r="C53" s="308"/>
      <c r="D53" s="308"/>
      <c r="E53" s="308"/>
      <c r="F53" s="308"/>
      <c r="G53" s="308"/>
      <c r="H53" s="308"/>
      <c r="I53" s="308"/>
      <c r="J53" s="308"/>
      <c r="K53" s="308"/>
      <c r="L53" s="308"/>
      <c r="M53" s="308"/>
      <c r="N53" s="308"/>
      <c r="O53" s="308"/>
      <c r="P53" s="308"/>
      <c r="Q53" s="308"/>
      <c r="R53" s="308"/>
      <c r="S53" s="308"/>
      <c r="T53" s="308"/>
    </row>
    <row r="54" spans="1:21" ht="20.100000000000001" customHeight="1">
      <c r="A54" s="308"/>
      <c r="B54" s="308"/>
      <c r="C54" s="308"/>
      <c r="D54" s="308"/>
      <c r="E54" s="308"/>
      <c r="F54" s="308"/>
      <c r="G54" s="308"/>
      <c r="H54" s="308"/>
      <c r="I54" s="308"/>
      <c r="J54" s="308"/>
      <c r="K54" s="308"/>
      <c r="L54" s="308"/>
      <c r="M54" s="308"/>
      <c r="N54" s="308"/>
      <c r="O54" s="308"/>
      <c r="P54" s="308"/>
      <c r="Q54" s="308"/>
      <c r="R54" s="308"/>
      <c r="S54" s="308"/>
      <c r="T54" s="308"/>
    </row>
    <row r="55" spans="1:21" ht="20.100000000000001" customHeight="1">
      <c r="A55" s="308"/>
      <c r="B55" s="308"/>
      <c r="C55" s="308"/>
      <c r="D55" s="308"/>
      <c r="E55" s="308"/>
      <c r="F55" s="308"/>
      <c r="G55" s="308"/>
      <c r="H55" s="308"/>
      <c r="I55" s="308"/>
      <c r="J55" s="308"/>
      <c r="K55" s="308"/>
      <c r="L55" s="308"/>
      <c r="M55" s="308"/>
      <c r="N55" s="308"/>
      <c r="O55" s="308"/>
      <c r="P55" s="308"/>
      <c r="Q55" s="308"/>
      <c r="R55" s="308"/>
      <c r="S55" s="308"/>
      <c r="T55" s="308"/>
    </row>
    <row r="56" spans="1:21" ht="20.100000000000001" customHeight="1">
      <c r="A56" s="308"/>
      <c r="B56" s="308"/>
      <c r="C56" s="308"/>
      <c r="D56" s="308"/>
      <c r="E56" s="308"/>
      <c r="F56" s="308"/>
      <c r="G56" s="308"/>
      <c r="H56" s="308"/>
      <c r="I56" s="308"/>
      <c r="J56" s="308"/>
      <c r="K56" s="308"/>
      <c r="L56" s="308"/>
      <c r="M56" s="308"/>
      <c r="N56" s="308"/>
      <c r="O56" s="308"/>
      <c r="P56" s="308"/>
      <c r="Q56" s="308"/>
      <c r="R56" s="308"/>
      <c r="S56" s="308"/>
      <c r="T56" s="308"/>
    </row>
    <row r="57" spans="1:21" ht="20.100000000000001" customHeight="1">
      <c r="A57" s="308"/>
      <c r="B57" s="308"/>
      <c r="C57" s="308"/>
      <c r="D57" s="308"/>
      <c r="E57" s="308"/>
      <c r="F57" s="308"/>
      <c r="G57" s="308"/>
      <c r="H57" s="308"/>
      <c r="I57" s="308"/>
      <c r="J57" s="308"/>
      <c r="K57" s="308"/>
      <c r="L57" s="308"/>
      <c r="M57" s="308"/>
      <c r="N57" s="308"/>
      <c r="O57" s="308"/>
      <c r="P57" s="308"/>
      <c r="Q57" s="308"/>
      <c r="R57" s="308"/>
      <c r="S57" s="308"/>
      <c r="T57" s="308"/>
    </row>
    <row r="58" spans="1:21" ht="20.100000000000001" customHeight="1">
      <c r="A58" s="308"/>
      <c r="B58" s="308"/>
      <c r="C58" s="308"/>
      <c r="D58" s="308"/>
      <c r="E58" s="308"/>
      <c r="F58" s="308"/>
      <c r="G58" s="308"/>
      <c r="H58" s="308"/>
      <c r="I58" s="308"/>
      <c r="J58" s="308"/>
      <c r="K58" s="308"/>
      <c r="L58" s="308"/>
      <c r="M58" s="308"/>
      <c r="N58" s="308"/>
      <c r="O58" s="308"/>
      <c r="P58" s="308"/>
      <c r="Q58" s="308"/>
      <c r="R58" s="308"/>
      <c r="S58" s="308"/>
      <c r="T58" s="308"/>
    </row>
    <row r="59" spans="1:21" ht="20.100000000000001" customHeight="1">
      <c r="A59" s="308"/>
      <c r="B59" s="308"/>
      <c r="C59" s="308"/>
      <c r="D59" s="308"/>
      <c r="E59" s="308"/>
      <c r="F59" s="308"/>
      <c r="G59" s="308"/>
      <c r="H59" s="308"/>
      <c r="I59" s="308"/>
      <c r="J59" s="308"/>
      <c r="K59" s="308"/>
      <c r="L59" s="308"/>
      <c r="M59" s="308"/>
      <c r="N59" s="308"/>
      <c r="O59" s="308"/>
      <c r="P59" s="308"/>
      <c r="Q59" s="308"/>
      <c r="R59" s="308"/>
      <c r="S59" s="308"/>
      <c r="T59" s="308"/>
    </row>
    <row r="60" spans="1:21" ht="20.100000000000001" customHeight="1">
      <c r="A60" s="308"/>
      <c r="B60" s="308"/>
      <c r="C60" s="308"/>
      <c r="D60" s="308"/>
      <c r="E60" s="308"/>
      <c r="F60" s="308"/>
      <c r="G60" s="308"/>
      <c r="H60" s="308"/>
      <c r="I60" s="308"/>
      <c r="J60" s="308"/>
      <c r="K60" s="308"/>
      <c r="L60" s="308"/>
      <c r="M60" s="308"/>
      <c r="N60" s="308"/>
      <c r="O60" s="308"/>
      <c r="P60" s="308"/>
      <c r="Q60" s="308"/>
      <c r="R60" s="308"/>
      <c r="S60" s="308"/>
      <c r="T60" s="308"/>
    </row>
    <row r="61" spans="1:21" ht="20.100000000000001" customHeight="1">
      <c r="A61" s="308"/>
      <c r="B61" s="308"/>
      <c r="C61" s="308"/>
      <c r="D61" s="308"/>
      <c r="E61" s="308"/>
      <c r="F61" s="308"/>
      <c r="G61" s="308"/>
      <c r="H61" s="308"/>
      <c r="I61" s="308"/>
      <c r="J61" s="308"/>
      <c r="K61" s="308"/>
      <c r="L61" s="308"/>
      <c r="M61" s="308"/>
      <c r="N61" s="308"/>
      <c r="O61" s="308"/>
      <c r="P61" s="308"/>
      <c r="Q61" s="308"/>
      <c r="R61" s="308"/>
      <c r="S61" s="308"/>
      <c r="T61" s="308"/>
    </row>
    <row r="62" spans="1:21" ht="20.100000000000001" customHeight="1">
      <c r="A62" s="308"/>
      <c r="B62" s="308"/>
      <c r="C62" s="308"/>
      <c r="D62" s="308"/>
      <c r="E62" s="308"/>
      <c r="F62" s="308"/>
      <c r="G62" s="308"/>
      <c r="H62" s="308"/>
      <c r="I62" s="308"/>
      <c r="J62" s="308"/>
      <c r="K62" s="308"/>
      <c r="L62" s="308"/>
      <c r="M62" s="308"/>
      <c r="N62" s="308"/>
      <c r="O62" s="308"/>
      <c r="P62" s="308"/>
      <c r="Q62" s="308"/>
      <c r="R62" s="308"/>
      <c r="S62" s="308"/>
      <c r="T62" s="308"/>
    </row>
    <row r="63" spans="1:21" ht="20.100000000000001" customHeight="1">
      <c r="A63" s="308"/>
      <c r="B63" s="308"/>
      <c r="C63" s="308"/>
      <c r="D63" s="308"/>
      <c r="E63" s="308"/>
      <c r="F63" s="308"/>
      <c r="G63" s="308"/>
      <c r="H63" s="308"/>
      <c r="I63" s="308"/>
      <c r="J63" s="308"/>
      <c r="K63" s="308"/>
      <c r="L63" s="308"/>
      <c r="M63" s="308"/>
      <c r="N63" s="308"/>
      <c r="O63" s="308"/>
      <c r="P63" s="308"/>
      <c r="Q63" s="308"/>
      <c r="R63" s="308"/>
      <c r="S63" s="308"/>
      <c r="T63" s="308"/>
    </row>
    <row r="64" spans="1:21" ht="20.100000000000001" customHeight="1">
      <c r="A64" s="308"/>
      <c r="B64" s="308"/>
      <c r="C64" s="308"/>
      <c r="D64" s="308"/>
      <c r="E64" s="308"/>
      <c r="F64" s="308"/>
      <c r="G64" s="308"/>
      <c r="H64" s="308"/>
      <c r="I64" s="308"/>
      <c r="J64" s="308"/>
      <c r="K64" s="308"/>
      <c r="L64" s="308"/>
      <c r="M64" s="308"/>
      <c r="N64" s="308"/>
      <c r="O64" s="308"/>
      <c r="P64" s="308"/>
      <c r="Q64" s="308"/>
      <c r="R64" s="308"/>
      <c r="S64" s="308"/>
      <c r="T64" s="308"/>
    </row>
    <row r="65" spans="1:20" ht="20.100000000000001" customHeight="1">
      <c r="A65" s="308"/>
      <c r="B65" s="308"/>
      <c r="C65" s="308"/>
      <c r="D65" s="308"/>
      <c r="E65" s="308"/>
      <c r="F65" s="308"/>
      <c r="G65" s="308"/>
      <c r="H65" s="308"/>
      <c r="I65" s="308"/>
      <c r="J65" s="308"/>
      <c r="K65" s="308"/>
      <c r="L65" s="308"/>
      <c r="M65" s="308"/>
      <c r="N65" s="308"/>
      <c r="O65" s="308"/>
      <c r="P65" s="308"/>
      <c r="Q65" s="308"/>
      <c r="R65" s="308"/>
      <c r="S65" s="308"/>
      <c r="T65" s="308"/>
    </row>
    <row r="66" spans="1:20" ht="20.100000000000001" customHeight="1">
      <c r="A66" s="308"/>
      <c r="B66" s="308"/>
      <c r="C66" s="308"/>
      <c r="D66" s="308"/>
      <c r="E66" s="308"/>
      <c r="F66" s="308"/>
      <c r="G66" s="308"/>
      <c r="H66" s="308"/>
      <c r="I66" s="308"/>
      <c r="J66" s="308"/>
      <c r="K66" s="308"/>
      <c r="L66" s="308"/>
      <c r="M66" s="308"/>
      <c r="N66" s="308"/>
      <c r="O66" s="308"/>
      <c r="P66" s="308"/>
      <c r="Q66" s="308"/>
      <c r="R66" s="308"/>
      <c r="S66" s="308"/>
      <c r="T66" s="308"/>
    </row>
    <row r="67" spans="1:20" ht="20.100000000000001" customHeight="1">
      <c r="A67" s="308"/>
      <c r="B67" s="308"/>
      <c r="C67" s="308"/>
      <c r="D67" s="308"/>
      <c r="E67" s="308"/>
      <c r="F67" s="308"/>
      <c r="G67" s="308"/>
      <c r="H67" s="308"/>
      <c r="I67" s="308"/>
      <c r="J67" s="308"/>
      <c r="K67" s="308"/>
      <c r="L67" s="308"/>
      <c r="M67" s="308"/>
      <c r="N67" s="308"/>
      <c r="O67" s="308"/>
      <c r="P67" s="308"/>
      <c r="Q67" s="308"/>
      <c r="R67" s="308"/>
      <c r="S67" s="308"/>
      <c r="T67" s="308"/>
    </row>
    <row r="68" spans="1:20" ht="20.100000000000001" customHeight="1">
      <c r="A68" s="308"/>
      <c r="B68" s="308"/>
      <c r="C68" s="308"/>
      <c r="D68" s="308"/>
      <c r="E68" s="308"/>
      <c r="F68" s="308"/>
      <c r="G68" s="308"/>
      <c r="H68" s="308"/>
      <c r="I68" s="308"/>
      <c r="J68" s="308"/>
      <c r="K68" s="308"/>
      <c r="L68" s="308"/>
      <c r="M68" s="308"/>
      <c r="N68" s="308"/>
      <c r="O68" s="308"/>
      <c r="P68" s="308"/>
      <c r="Q68" s="308"/>
      <c r="R68" s="308"/>
      <c r="S68" s="308"/>
      <c r="T68" s="308"/>
    </row>
    <row r="69" spans="1:20" ht="20.100000000000001" customHeight="1">
      <c r="A69" s="308"/>
      <c r="B69" s="308"/>
      <c r="C69" s="308"/>
      <c r="D69" s="308"/>
      <c r="E69" s="308"/>
      <c r="F69" s="308"/>
      <c r="G69" s="308"/>
      <c r="H69" s="308"/>
      <c r="I69" s="308"/>
      <c r="J69" s="308"/>
      <c r="K69" s="308"/>
      <c r="L69" s="308"/>
      <c r="M69" s="308"/>
      <c r="N69" s="308"/>
      <c r="O69" s="308"/>
      <c r="P69" s="308"/>
      <c r="Q69" s="308"/>
      <c r="R69" s="308"/>
      <c r="S69" s="308"/>
      <c r="T69" s="308"/>
    </row>
    <row r="70" spans="1:20" ht="20.100000000000001" customHeight="1">
      <c r="A70" s="308"/>
      <c r="B70" s="308"/>
      <c r="C70" s="308"/>
      <c r="D70" s="308"/>
      <c r="E70" s="308"/>
      <c r="F70" s="308"/>
      <c r="G70" s="308"/>
      <c r="H70" s="308"/>
      <c r="I70" s="308"/>
      <c r="J70" s="308"/>
      <c r="K70" s="308"/>
      <c r="L70" s="308"/>
      <c r="M70" s="308"/>
      <c r="N70" s="308"/>
      <c r="O70" s="308"/>
      <c r="P70" s="308"/>
      <c r="Q70" s="308"/>
      <c r="R70" s="308"/>
      <c r="S70" s="308"/>
      <c r="T70" s="308"/>
    </row>
    <row r="71" spans="1:20" ht="20.100000000000001" customHeight="1">
      <c r="A71" s="308"/>
      <c r="B71" s="308"/>
      <c r="C71" s="308"/>
      <c r="D71" s="308"/>
      <c r="E71" s="308"/>
      <c r="F71" s="308"/>
      <c r="G71" s="308"/>
      <c r="H71" s="308"/>
      <c r="I71" s="308"/>
      <c r="J71" s="308"/>
      <c r="K71" s="308"/>
      <c r="L71" s="308"/>
      <c r="M71" s="308"/>
      <c r="N71" s="308"/>
      <c r="O71" s="308"/>
      <c r="P71" s="308"/>
      <c r="Q71" s="308"/>
      <c r="R71" s="308"/>
      <c r="S71" s="308"/>
      <c r="T71" s="308"/>
    </row>
    <row r="72" spans="1:20" ht="20.100000000000001" customHeight="1">
      <c r="A72" s="308"/>
      <c r="B72" s="308"/>
      <c r="C72" s="308"/>
      <c r="D72" s="308"/>
      <c r="E72" s="308"/>
      <c r="F72" s="308"/>
      <c r="G72" s="308"/>
      <c r="H72" s="308"/>
      <c r="I72" s="308"/>
      <c r="J72" s="308"/>
      <c r="K72" s="308"/>
      <c r="L72" s="308"/>
      <c r="M72" s="308"/>
      <c r="N72" s="308"/>
      <c r="O72" s="308"/>
      <c r="P72" s="308"/>
      <c r="Q72" s="308"/>
      <c r="R72" s="308"/>
      <c r="S72" s="308"/>
      <c r="T72" s="308"/>
    </row>
    <row r="73" spans="1:20" ht="20.100000000000001" customHeight="1">
      <c r="A73" s="308"/>
      <c r="B73" s="308"/>
      <c r="C73" s="308"/>
      <c r="D73" s="308"/>
      <c r="E73" s="308"/>
      <c r="F73" s="308"/>
      <c r="G73" s="308"/>
      <c r="H73" s="308"/>
      <c r="I73" s="308"/>
      <c r="J73" s="308"/>
      <c r="K73" s="308"/>
      <c r="L73" s="308"/>
      <c r="M73" s="308"/>
      <c r="N73" s="308"/>
      <c r="O73" s="308"/>
      <c r="P73" s="308"/>
      <c r="Q73" s="308"/>
      <c r="R73" s="308"/>
      <c r="S73" s="308"/>
      <c r="T73" s="308"/>
    </row>
    <row r="74" spans="1:20" ht="20.100000000000001" customHeight="1">
      <c r="A74" s="308"/>
      <c r="B74" s="308"/>
      <c r="C74" s="308"/>
      <c r="D74" s="308"/>
      <c r="E74" s="308"/>
      <c r="F74" s="308"/>
      <c r="G74" s="308"/>
      <c r="H74" s="308"/>
      <c r="I74" s="308"/>
      <c r="J74" s="308"/>
      <c r="K74" s="308"/>
      <c r="L74" s="308"/>
      <c r="M74" s="308"/>
      <c r="N74" s="308"/>
      <c r="O74" s="308"/>
      <c r="P74" s="308"/>
      <c r="Q74" s="308"/>
      <c r="R74" s="308"/>
      <c r="S74" s="308"/>
      <c r="T74" s="308"/>
    </row>
    <row r="75" spans="1:20" ht="20.100000000000001" customHeight="1">
      <c r="A75" s="308"/>
      <c r="B75" s="308"/>
      <c r="C75" s="308"/>
      <c r="D75" s="308"/>
      <c r="E75" s="308"/>
      <c r="F75" s="308"/>
      <c r="G75" s="308"/>
      <c r="H75" s="308"/>
      <c r="I75" s="308"/>
      <c r="J75" s="308"/>
      <c r="K75" s="308"/>
      <c r="L75" s="308"/>
      <c r="M75" s="308"/>
      <c r="N75" s="308"/>
      <c r="O75" s="308"/>
      <c r="P75" s="308"/>
      <c r="Q75" s="308"/>
      <c r="R75" s="308"/>
      <c r="S75" s="308"/>
      <c r="T75" s="308"/>
    </row>
    <row r="76" spans="1:20" ht="20.100000000000001" customHeight="1">
      <c r="A76" s="308"/>
      <c r="B76" s="308"/>
      <c r="C76" s="308"/>
      <c r="D76" s="308"/>
      <c r="E76" s="308"/>
      <c r="F76" s="308"/>
      <c r="G76" s="308"/>
      <c r="H76" s="308"/>
      <c r="I76" s="308"/>
      <c r="J76" s="308"/>
      <c r="K76" s="308"/>
      <c r="L76" s="308"/>
      <c r="M76" s="308"/>
      <c r="N76" s="308"/>
      <c r="O76" s="308"/>
      <c r="P76" s="308"/>
      <c r="Q76" s="308"/>
      <c r="R76" s="308"/>
      <c r="S76" s="308"/>
      <c r="T76" s="308"/>
    </row>
    <row r="77" spans="1:20" ht="20.100000000000001" customHeight="1">
      <c r="A77" s="308"/>
      <c r="B77" s="308"/>
      <c r="C77" s="308"/>
      <c r="D77" s="308"/>
      <c r="E77" s="308"/>
      <c r="F77" s="308"/>
      <c r="G77" s="308"/>
      <c r="H77" s="308"/>
      <c r="I77" s="308"/>
      <c r="J77" s="308"/>
      <c r="K77" s="308"/>
      <c r="L77" s="308"/>
      <c r="M77" s="308"/>
      <c r="N77" s="308"/>
      <c r="O77" s="308"/>
      <c r="P77" s="308"/>
      <c r="Q77" s="308"/>
      <c r="R77" s="308"/>
      <c r="S77" s="308"/>
      <c r="T77" s="308"/>
    </row>
    <row r="78" spans="1:20" ht="20.100000000000001" customHeight="1">
      <c r="A78" s="308"/>
      <c r="B78" s="308"/>
      <c r="C78" s="308"/>
      <c r="D78" s="308"/>
      <c r="E78" s="308"/>
      <c r="F78" s="308"/>
      <c r="G78" s="308"/>
      <c r="H78" s="308"/>
      <c r="I78" s="308"/>
      <c r="J78" s="308"/>
      <c r="K78" s="308"/>
      <c r="L78" s="308"/>
      <c r="M78" s="308"/>
      <c r="N78" s="308"/>
      <c r="O78" s="308"/>
      <c r="P78" s="308"/>
      <c r="Q78" s="308"/>
      <c r="R78" s="308"/>
      <c r="S78" s="308"/>
      <c r="T78" s="308"/>
    </row>
    <row r="79" spans="1:20" ht="20.100000000000001" customHeight="1">
      <c r="A79" s="308"/>
      <c r="B79" s="308"/>
      <c r="C79" s="308"/>
      <c r="D79" s="308"/>
      <c r="E79" s="308"/>
      <c r="F79" s="308"/>
      <c r="G79" s="308"/>
      <c r="H79" s="308"/>
      <c r="I79" s="308"/>
      <c r="J79" s="308"/>
      <c r="K79" s="308"/>
      <c r="L79" s="308"/>
      <c r="M79" s="308"/>
      <c r="N79" s="308"/>
      <c r="O79" s="308"/>
      <c r="P79" s="308"/>
      <c r="Q79" s="308"/>
      <c r="R79" s="308"/>
      <c r="S79" s="308"/>
      <c r="T79" s="308"/>
    </row>
    <row r="80" spans="1:20" ht="20.100000000000001" customHeight="1">
      <c r="A80" s="308"/>
      <c r="B80" s="308"/>
      <c r="C80" s="308"/>
      <c r="D80" s="308"/>
      <c r="E80" s="308"/>
      <c r="F80" s="308"/>
      <c r="G80" s="308"/>
      <c r="H80" s="308"/>
      <c r="I80" s="308"/>
      <c r="J80" s="308"/>
      <c r="K80" s="308"/>
      <c r="L80" s="308"/>
      <c r="M80" s="308"/>
      <c r="N80" s="308"/>
      <c r="O80" s="308"/>
      <c r="P80" s="308"/>
      <c r="Q80" s="308"/>
      <c r="R80" s="308"/>
      <c r="S80" s="308"/>
      <c r="T80" s="308"/>
    </row>
    <row r="81" spans="1:20" ht="20.100000000000001" customHeight="1">
      <c r="A81" s="308"/>
      <c r="B81" s="308"/>
      <c r="C81" s="308"/>
      <c r="D81" s="308"/>
      <c r="E81" s="308"/>
      <c r="F81" s="308"/>
      <c r="G81" s="308"/>
      <c r="H81" s="308"/>
      <c r="I81" s="308"/>
      <c r="J81" s="308"/>
      <c r="K81" s="308"/>
      <c r="L81" s="308"/>
      <c r="M81" s="308"/>
      <c r="N81" s="308"/>
      <c r="O81" s="308"/>
      <c r="P81" s="308"/>
      <c r="Q81" s="308"/>
      <c r="R81" s="308"/>
      <c r="S81" s="308"/>
      <c r="T81" s="308"/>
    </row>
    <row r="82" spans="1:20" ht="20.100000000000001" customHeight="1">
      <c r="A82" s="308"/>
      <c r="B82" s="308"/>
      <c r="C82" s="308"/>
      <c r="D82" s="308"/>
      <c r="E82" s="308"/>
      <c r="F82" s="308"/>
      <c r="G82" s="308"/>
      <c r="H82" s="308"/>
      <c r="I82" s="308"/>
      <c r="J82" s="308"/>
      <c r="K82" s="308"/>
      <c r="L82" s="308"/>
      <c r="M82" s="308"/>
      <c r="N82" s="308"/>
      <c r="O82" s="308"/>
      <c r="P82" s="308"/>
      <c r="Q82" s="308"/>
      <c r="R82" s="308"/>
      <c r="S82" s="308"/>
      <c r="T82" s="308"/>
    </row>
    <row r="83" spans="1:20" ht="20.100000000000001" customHeight="1">
      <c r="A83" s="308"/>
      <c r="B83" s="308"/>
      <c r="C83" s="308"/>
      <c r="D83" s="308"/>
      <c r="E83" s="308"/>
      <c r="F83" s="308"/>
      <c r="G83" s="308"/>
      <c r="H83" s="308"/>
      <c r="I83" s="308"/>
      <c r="J83" s="308"/>
      <c r="K83" s="308"/>
      <c r="L83" s="308"/>
      <c r="M83" s="308"/>
      <c r="N83" s="308"/>
      <c r="O83" s="308"/>
      <c r="P83" s="308"/>
      <c r="Q83" s="308"/>
      <c r="R83" s="308"/>
      <c r="S83" s="308"/>
      <c r="T83" s="308"/>
    </row>
    <row r="84" spans="1:20" ht="20.100000000000001" customHeight="1">
      <c r="A84" s="308"/>
      <c r="B84" s="308"/>
      <c r="C84" s="308"/>
      <c r="D84" s="308"/>
      <c r="E84" s="308"/>
      <c r="F84" s="308"/>
      <c r="G84" s="308"/>
      <c r="H84" s="308"/>
      <c r="I84" s="308"/>
      <c r="J84" s="308"/>
      <c r="K84" s="308"/>
      <c r="L84" s="308"/>
      <c r="M84" s="308"/>
      <c r="N84" s="308"/>
      <c r="O84" s="308"/>
      <c r="P84" s="308"/>
      <c r="Q84" s="308"/>
      <c r="R84" s="308"/>
      <c r="S84" s="308"/>
      <c r="T84" s="308"/>
    </row>
    <row r="85" spans="1:20" ht="20.100000000000001" customHeight="1">
      <c r="A85" s="308"/>
      <c r="B85" s="308"/>
      <c r="C85" s="308"/>
      <c r="D85" s="308"/>
      <c r="E85" s="308"/>
      <c r="F85" s="308"/>
      <c r="G85" s="308"/>
      <c r="H85" s="308"/>
      <c r="I85" s="308"/>
      <c r="J85" s="308"/>
      <c r="K85" s="308"/>
      <c r="L85" s="308"/>
      <c r="M85" s="308"/>
      <c r="N85" s="308"/>
      <c r="O85" s="308"/>
      <c r="P85" s="308"/>
      <c r="Q85" s="308"/>
      <c r="R85" s="308"/>
      <c r="S85" s="308"/>
      <c r="T85" s="308"/>
    </row>
    <row r="86" spans="1:20" ht="20.100000000000001" customHeight="1">
      <c r="A86" s="308"/>
      <c r="B86" s="308"/>
      <c r="C86" s="308"/>
      <c r="D86" s="308"/>
      <c r="E86" s="308"/>
      <c r="F86" s="308"/>
      <c r="G86" s="308"/>
      <c r="H86" s="308"/>
      <c r="I86" s="308"/>
      <c r="J86" s="308"/>
      <c r="K86" s="308"/>
      <c r="L86" s="308"/>
      <c r="M86" s="308"/>
      <c r="N86" s="308"/>
      <c r="O86" s="308"/>
      <c r="P86" s="308"/>
      <c r="Q86" s="308"/>
      <c r="R86" s="308"/>
      <c r="S86" s="308"/>
      <c r="T86" s="308"/>
    </row>
    <row r="87" spans="1:20" ht="20.100000000000001" customHeight="1">
      <c r="A87" s="308"/>
      <c r="B87" s="308"/>
      <c r="C87" s="308"/>
      <c r="D87" s="308"/>
      <c r="E87" s="308"/>
      <c r="F87" s="308"/>
      <c r="G87" s="308"/>
      <c r="H87" s="308"/>
      <c r="I87" s="308"/>
      <c r="J87" s="308"/>
      <c r="K87" s="308"/>
      <c r="L87" s="308"/>
      <c r="M87" s="308"/>
      <c r="N87" s="308"/>
      <c r="O87" s="308"/>
      <c r="P87" s="308"/>
      <c r="Q87" s="308"/>
      <c r="R87" s="308"/>
      <c r="S87" s="308"/>
      <c r="T87" s="308"/>
    </row>
    <row r="88" spans="1:20" ht="20.100000000000001" customHeight="1">
      <c r="A88" s="308"/>
      <c r="B88" s="308"/>
      <c r="C88" s="308"/>
      <c r="D88" s="308"/>
      <c r="E88" s="308"/>
      <c r="F88" s="308"/>
      <c r="G88" s="308"/>
      <c r="H88" s="308"/>
      <c r="I88" s="308"/>
      <c r="J88" s="308"/>
      <c r="K88" s="308"/>
      <c r="L88" s="308"/>
      <c r="M88" s="308"/>
      <c r="N88" s="308"/>
      <c r="O88" s="308"/>
      <c r="P88" s="308"/>
      <c r="Q88" s="308"/>
      <c r="R88" s="308"/>
      <c r="S88" s="308"/>
      <c r="T88" s="308"/>
    </row>
    <row r="89" spans="1:20" ht="20.100000000000001" customHeight="1">
      <c r="A89" s="308"/>
      <c r="B89" s="308"/>
      <c r="C89" s="308"/>
      <c r="D89" s="308"/>
      <c r="E89" s="308"/>
      <c r="F89" s="308"/>
      <c r="G89" s="308"/>
      <c r="H89" s="308"/>
      <c r="I89" s="308"/>
      <c r="J89" s="308"/>
      <c r="K89" s="308"/>
      <c r="L89" s="308"/>
      <c r="M89" s="308"/>
      <c r="N89" s="308"/>
      <c r="O89" s="308"/>
      <c r="P89" s="308"/>
      <c r="Q89" s="308"/>
      <c r="R89" s="308"/>
      <c r="S89" s="308"/>
      <c r="T89" s="308"/>
    </row>
    <row r="90" spans="1:20" ht="20.100000000000001" customHeight="1">
      <c r="A90" s="308"/>
      <c r="B90" s="308"/>
      <c r="C90" s="308"/>
      <c r="D90" s="308"/>
      <c r="E90" s="308"/>
      <c r="F90" s="308"/>
      <c r="G90" s="308"/>
      <c r="H90" s="308"/>
      <c r="I90" s="308"/>
      <c r="J90" s="308"/>
      <c r="K90" s="308"/>
      <c r="L90" s="308"/>
      <c r="M90" s="308"/>
      <c r="N90" s="308"/>
      <c r="O90" s="308"/>
      <c r="P90" s="308"/>
      <c r="Q90" s="308"/>
      <c r="R90" s="308"/>
      <c r="S90" s="308"/>
      <c r="T90" s="308"/>
    </row>
    <row r="91" spans="1:20" ht="20.100000000000001" customHeight="1">
      <c r="A91" s="308"/>
      <c r="B91" s="308"/>
      <c r="C91" s="308"/>
      <c r="D91" s="308"/>
      <c r="E91" s="308"/>
      <c r="F91" s="308"/>
      <c r="G91" s="308"/>
      <c r="H91" s="308"/>
      <c r="I91" s="308"/>
      <c r="J91" s="308"/>
      <c r="K91" s="308"/>
      <c r="L91" s="308"/>
      <c r="M91" s="308"/>
      <c r="N91" s="308"/>
      <c r="O91" s="308"/>
      <c r="P91" s="308"/>
      <c r="Q91" s="308"/>
      <c r="R91" s="308"/>
      <c r="S91" s="308"/>
      <c r="T91" s="308"/>
    </row>
    <row r="92" spans="1:20" ht="20.100000000000001" customHeight="1">
      <c r="A92" s="308"/>
      <c r="B92" s="308"/>
      <c r="C92" s="308"/>
      <c r="D92" s="308"/>
      <c r="E92" s="308"/>
      <c r="F92" s="308"/>
      <c r="G92" s="308"/>
      <c r="H92" s="308"/>
      <c r="I92" s="308"/>
      <c r="J92" s="308"/>
      <c r="K92" s="308"/>
      <c r="L92" s="308"/>
      <c r="M92" s="308"/>
      <c r="N92" s="308"/>
      <c r="O92" s="308"/>
      <c r="P92" s="308"/>
      <c r="Q92" s="308"/>
      <c r="R92" s="308"/>
      <c r="S92" s="308"/>
      <c r="T92" s="308"/>
    </row>
    <row r="93" spans="1:20" ht="20.100000000000001" customHeight="1">
      <c r="A93" s="308"/>
      <c r="B93" s="308"/>
      <c r="C93" s="308"/>
      <c r="D93" s="308"/>
      <c r="E93" s="308"/>
      <c r="F93" s="308"/>
      <c r="G93" s="308"/>
      <c r="H93" s="308"/>
      <c r="I93" s="308"/>
      <c r="J93" s="308"/>
      <c r="K93" s="308"/>
      <c r="L93" s="308"/>
      <c r="M93" s="308"/>
      <c r="N93" s="308"/>
      <c r="O93" s="308"/>
      <c r="P93" s="308"/>
      <c r="Q93" s="308"/>
      <c r="R93" s="308"/>
      <c r="S93" s="308"/>
      <c r="T93" s="308"/>
    </row>
    <row r="94" spans="1:20" ht="20.100000000000001" customHeight="1">
      <c r="A94" s="308"/>
      <c r="B94" s="308"/>
      <c r="C94" s="308"/>
      <c r="D94" s="308"/>
      <c r="E94" s="308"/>
      <c r="F94" s="308"/>
      <c r="G94" s="308"/>
      <c r="H94" s="308"/>
      <c r="I94" s="308"/>
      <c r="J94" s="308"/>
      <c r="K94" s="308"/>
      <c r="L94" s="308"/>
      <c r="M94" s="308"/>
      <c r="N94" s="308"/>
      <c r="O94" s="308"/>
      <c r="P94" s="308"/>
      <c r="Q94" s="308"/>
      <c r="R94" s="308"/>
      <c r="S94" s="308"/>
      <c r="T94" s="308"/>
    </row>
    <row r="95" spans="1:20" ht="20.100000000000001" customHeight="1">
      <c r="A95" s="308"/>
      <c r="B95" s="308"/>
      <c r="C95" s="308"/>
      <c r="D95" s="308"/>
      <c r="E95" s="308"/>
      <c r="F95" s="308"/>
      <c r="G95" s="308"/>
      <c r="H95" s="308"/>
      <c r="I95" s="308"/>
      <c r="J95" s="308"/>
      <c r="K95" s="308"/>
      <c r="L95" s="308"/>
      <c r="M95" s="308"/>
      <c r="N95" s="308"/>
      <c r="O95" s="308"/>
      <c r="P95" s="308"/>
      <c r="Q95" s="308"/>
      <c r="R95" s="308"/>
      <c r="S95" s="308"/>
      <c r="T95" s="308"/>
    </row>
    <row r="96" spans="1:20" ht="20.100000000000001" customHeight="1">
      <c r="A96" s="308"/>
      <c r="B96" s="308"/>
      <c r="C96" s="308"/>
      <c r="D96" s="308"/>
      <c r="E96" s="308"/>
      <c r="F96" s="308"/>
      <c r="G96" s="308"/>
      <c r="H96" s="308"/>
      <c r="I96" s="308"/>
      <c r="J96" s="308"/>
      <c r="K96" s="308"/>
      <c r="L96" s="308"/>
      <c r="M96" s="308"/>
      <c r="N96" s="308"/>
      <c r="O96" s="308"/>
      <c r="P96" s="308"/>
      <c r="Q96" s="308"/>
      <c r="R96" s="308"/>
      <c r="S96" s="308"/>
      <c r="T96" s="308"/>
    </row>
    <row r="97" spans="1:20" ht="20.100000000000001" customHeight="1">
      <c r="A97" s="308"/>
      <c r="B97" s="308"/>
      <c r="C97" s="308"/>
      <c r="D97" s="308"/>
      <c r="E97" s="308"/>
      <c r="F97" s="308"/>
      <c r="G97" s="308"/>
      <c r="H97" s="308"/>
      <c r="I97" s="308"/>
      <c r="J97" s="308"/>
      <c r="K97" s="308"/>
      <c r="L97" s="308"/>
      <c r="M97" s="308"/>
      <c r="N97" s="308"/>
      <c r="O97" s="308"/>
      <c r="P97" s="308"/>
      <c r="Q97" s="308"/>
      <c r="R97" s="308"/>
      <c r="S97" s="308"/>
      <c r="T97" s="308"/>
    </row>
    <row r="98" spans="1:20" ht="20.100000000000001" customHeight="1">
      <c r="A98" s="308"/>
      <c r="B98" s="308"/>
      <c r="C98" s="308"/>
      <c r="D98" s="308"/>
      <c r="E98" s="308"/>
      <c r="F98" s="308"/>
      <c r="G98" s="308"/>
      <c r="H98" s="308"/>
      <c r="I98" s="308"/>
      <c r="J98" s="308"/>
      <c r="K98" s="308"/>
      <c r="L98" s="308"/>
      <c r="M98" s="308"/>
      <c r="N98" s="308"/>
      <c r="O98" s="308"/>
      <c r="P98" s="308"/>
      <c r="Q98" s="308"/>
      <c r="R98" s="308"/>
      <c r="S98" s="308"/>
      <c r="T98" s="308"/>
    </row>
    <row r="99" spans="1:20" ht="20.100000000000001" customHeight="1">
      <c r="A99" s="308"/>
      <c r="B99" s="308"/>
      <c r="C99" s="308"/>
      <c r="D99" s="308"/>
      <c r="E99" s="308"/>
      <c r="F99" s="308"/>
      <c r="G99" s="308"/>
      <c r="H99" s="308"/>
      <c r="I99" s="308"/>
      <c r="J99" s="308"/>
      <c r="K99" s="308"/>
      <c r="L99" s="308"/>
      <c r="M99" s="308"/>
      <c r="N99" s="308"/>
      <c r="O99" s="308"/>
      <c r="P99" s="308"/>
      <c r="Q99" s="308"/>
      <c r="R99" s="308"/>
      <c r="S99" s="308"/>
      <c r="T99" s="308"/>
    </row>
    <row r="100" spans="1:20" ht="20.100000000000001" customHeight="1">
      <c r="A100" s="308"/>
      <c r="B100" s="308"/>
      <c r="C100" s="308"/>
      <c r="D100" s="308"/>
      <c r="E100" s="308"/>
      <c r="F100" s="308"/>
      <c r="G100" s="308"/>
      <c r="H100" s="308"/>
      <c r="I100" s="308"/>
      <c r="J100" s="308"/>
      <c r="K100" s="308"/>
      <c r="L100" s="308"/>
      <c r="M100" s="308"/>
      <c r="N100" s="308"/>
      <c r="O100" s="308"/>
      <c r="P100" s="308"/>
      <c r="Q100" s="308"/>
      <c r="R100" s="308"/>
      <c r="S100" s="308"/>
      <c r="T100" s="308"/>
    </row>
    <row r="101" spans="1:20" ht="20.100000000000001" customHeight="1">
      <c r="A101" s="308"/>
      <c r="B101" s="308"/>
      <c r="C101" s="308"/>
      <c r="D101" s="308"/>
      <c r="E101" s="308"/>
      <c r="F101" s="308"/>
      <c r="G101" s="308"/>
      <c r="H101" s="308"/>
      <c r="I101" s="308"/>
      <c r="J101" s="308"/>
      <c r="K101" s="308"/>
      <c r="L101" s="308"/>
      <c r="M101" s="308"/>
      <c r="N101" s="308"/>
      <c r="O101" s="308"/>
      <c r="P101" s="308"/>
      <c r="Q101" s="308"/>
      <c r="R101" s="308"/>
      <c r="S101" s="308"/>
      <c r="T101" s="308"/>
    </row>
    <row r="102" spans="1:20" ht="20.100000000000001" customHeight="1">
      <c r="A102" s="308"/>
      <c r="B102" s="308"/>
      <c r="C102" s="308"/>
      <c r="D102" s="308"/>
      <c r="E102" s="308"/>
      <c r="F102" s="308"/>
      <c r="G102" s="308"/>
      <c r="H102" s="308"/>
      <c r="I102" s="308"/>
      <c r="J102" s="308"/>
      <c r="K102" s="308"/>
      <c r="L102" s="308"/>
      <c r="M102" s="308"/>
      <c r="N102" s="308"/>
      <c r="O102" s="308"/>
      <c r="P102" s="308"/>
      <c r="Q102" s="308"/>
      <c r="R102" s="308"/>
      <c r="S102" s="308"/>
      <c r="T102" s="308"/>
    </row>
    <row r="103" spans="1:20" ht="20.25" customHeight="1">
      <c r="A103" s="308"/>
      <c r="B103" s="308"/>
      <c r="C103" s="308"/>
      <c r="D103" s="308"/>
      <c r="E103" s="308"/>
      <c r="F103" s="308"/>
      <c r="G103" s="308"/>
      <c r="H103" s="308"/>
      <c r="I103" s="308"/>
      <c r="J103" s="308"/>
      <c r="K103" s="308"/>
      <c r="L103" s="308"/>
      <c r="M103" s="308"/>
      <c r="N103" s="308"/>
      <c r="O103" s="308"/>
      <c r="P103" s="308"/>
      <c r="Q103" s="308"/>
      <c r="R103" s="308"/>
      <c r="S103" s="308"/>
      <c r="T103" s="308"/>
    </row>
    <row r="104" spans="1:20" ht="20.25" customHeight="1">
      <c r="A104" s="308"/>
      <c r="B104" s="308"/>
      <c r="C104" s="308"/>
      <c r="D104" s="308"/>
      <c r="E104" s="308"/>
      <c r="F104" s="308"/>
      <c r="G104" s="308"/>
      <c r="H104" s="308"/>
      <c r="I104" s="308"/>
      <c r="J104" s="308"/>
      <c r="K104" s="308"/>
      <c r="L104" s="308"/>
      <c r="M104" s="308"/>
      <c r="N104" s="308"/>
      <c r="O104" s="308"/>
      <c r="P104" s="308"/>
      <c r="Q104" s="308"/>
      <c r="R104" s="308"/>
      <c r="S104" s="308"/>
      <c r="T104" s="308"/>
    </row>
    <row r="105" spans="1:20" ht="20.25" customHeight="1">
      <c r="A105" s="308"/>
      <c r="B105" s="308"/>
      <c r="C105" s="308"/>
      <c r="D105" s="308"/>
      <c r="E105" s="308"/>
      <c r="F105" s="308"/>
      <c r="G105" s="308"/>
      <c r="H105" s="308"/>
      <c r="I105" s="308"/>
      <c r="J105" s="308"/>
      <c r="K105" s="308"/>
      <c r="L105" s="308"/>
      <c r="M105" s="308"/>
      <c r="N105" s="308"/>
      <c r="O105" s="308"/>
      <c r="P105" s="308"/>
      <c r="Q105" s="308"/>
      <c r="R105" s="308"/>
      <c r="S105" s="308"/>
      <c r="T105" s="308"/>
    </row>
    <row r="106" spans="1:20" ht="20.25" customHeight="1">
      <c r="A106" s="308"/>
      <c r="B106" s="308"/>
      <c r="C106" s="308"/>
      <c r="D106" s="308"/>
      <c r="E106" s="308"/>
      <c r="F106" s="308"/>
      <c r="G106" s="308"/>
      <c r="H106" s="308"/>
      <c r="I106" s="308"/>
      <c r="J106" s="308"/>
      <c r="K106" s="308"/>
      <c r="L106" s="308"/>
      <c r="M106" s="308"/>
      <c r="N106" s="308"/>
      <c r="O106" s="308"/>
      <c r="P106" s="308"/>
      <c r="Q106" s="308"/>
      <c r="R106" s="308"/>
      <c r="S106" s="308"/>
      <c r="T106" s="308"/>
    </row>
    <row r="107" spans="1:20" ht="20.25" customHeight="1">
      <c r="A107" s="308"/>
      <c r="B107" s="308"/>
      <c r="C107" s="308"/>
      <c r="D107" s="308"/>
      <c r="E107" s="308"/>
      <c r="F107" s="308"/>
      <c r="G107" s="308"/>
      <c r="H107" s="308"/>
      <c r="I107" s="308"/>
      <c r="J107" s="308"/>
      <c r="K107" s="308"/>
      <c r="L107" s="308"/>
      <c r="M107" s="308"/>
      <c r="N107" s="308"/>
      <c r="O107" s="308"/>
      <c r="P107" s="308"/>
      <c r="Q107" s="308"/>
      <c r="R107" s="308"/>
      <c r="S107" s="308"/>
      <c r="T107" s="308"/>
    </row>
    <row r="108" spans="1:20" ht="20.25" customHeight="1">
      <c r="A108" s="308"/>
      <c r="B108" s="308"/>
      <c r="C108" s="308"/>
      <c r="D108" s="308"/>
      <c r="E108" s="308"/>
      <c r="F108" s="308"/>
      <c r="G108" s="308"/>
      <c r="H108" s="308"/>
      <c r="I108" s="308"/>
      <c r="J108" s="308"/>
      <c r="K108" s="308"/>
      <c r="L108" s="308"/>
      <c r="M108" s="308"/>
      <c r="N108" s="308"/>
      <c r="O108" s="308"/>
      <c r="P108" s="308"/>
      <c r="Q108" s="308"/>
      <c r="R108" s="308"/>
      <c r="S108" s="308"/>
      <c r="T108" s="308"/>
    </row>
    <row r="109" spans="1:20" ht="20.25" customHeight="1">
      <c r="A109" s="308"/>
      <c r="B109" s="308"/>
      <c r="C109" s="308"/>
      <c r="D109" s="308"/>
      <c r="E109" s="308"/>
      <c r="F109" s="308"/>
      <c r="G109" s="308"/>
      <c r="H109" s="308"/>
      <c r="I109" s="308"/>
      <c r="J109" s="308"/>
      <c r="K109" s="308"/>
      <c r="L109" s="308"/>
      <c r="M109" s="308"/>
      <c r="N109" s="308"/>
      <c r="O109" s="308"/>
      <c r="P109" s="308"/>
      <c r="Q109" s="308"/>
      <c r="R109" s="308"/>
      <c r="S109" s="308"/>
      <c r="T109" s="308"/>
    </row>
    <row r="110" spans="1:20" ht="20.25" customHeight="1">
      <c r="A110" s="308"/>
      <c r="B110" s="308"/>
      <c r="C110" s="308"/>
      <c r="D110" s="308"/>
      <c r="E110" s="308"/>
      <c r="F110" s="308"/>
      <c r="G110" s="308"/>
      <c r="H110" s="308"/>
      <c r="I110" s="308"/>
      <c r="J110" s="308"/>
      <c r="K110" s="308"/>
      <c r="L110" s="308"/>
      <c r="M110" s="308"/>
      <c r="N110" s="308"/>
      <c r="O110" s="308"/>
      <c r="P110" s="308"/>
      <c r="Q110" s="308"/>
      <c r="R110" s="308"/>
      <c r="S110" s="308"/>
      <c r="T110" s="308"/>
    </row>
    <row r="111" spans="1:20" ht="20.25" customHeight="1">
      <c r="A111" s="308"/>
      <c r="B111" s="308"/>
      <c r="C111" s="308"/>
      <c r="D111" s="308"/>
      <c r="E111" s="308"/>
      <c r="F111" s="308"/>
      <c r="G111" s="308"/>
      <c r="H111" s="308"/>
      <c r="I111" s="308"/>
      <c r="J111" s="308"/>
      <c r="K111" s="308"/>
      <c r="L111" s="308"/>
      <c r="M111" s="308"/>
      <c r="N111" s="308"/>
      <c r="O111" s="308"/>
      <c r="P111" s="308"/>
      <c r="Q111" s="308"/>
      <c r="R111" s="308"/>
      <c r="S111" s="308"/>
      <c r="T111" s="308"/>
    </row>
    <row r="112" spans="1:20" ht="20.25" customHeight="1">
      <c r="A112" s="308"/>
      <c r="B112" s="308"/>
      <c r="C112" s="308"/>
      <c r="D112" s="308"/>
      <c r="E112" s="308"/>
      <c r="F112" s="308"/>
      <c r="G112" s="308"/>
      <c r="H112" s="308"/>
      <c r="I112" s="308"/>
      <c r="J112" s="308"/>
      <c r="K112" s="308"/>
      <c r="L112" s="308"/>
      <c r="M112" s="308"/>
      <c r="N112" s="308"/>
      <c r="O112" s="308"/>
      <c r="P112" s="308"/>
      <c r="Q112" s="308"/>
      <c r="R112" s="308"/>
      <c r="S112" s="308"/>
      <c r="T112" s="308"/>
    </row>
    <row r="113" spans="1:20" ht="20.25" customHeight="1">
      <c r="A113" s="308"/>
      <c r="B113" s="308"/>
      <c r="C113" s="308"/>
      <c r="D113" s="308"/>
      <c r="E113" s="308"/>
      <c r="F113" s="308"/>
      <c r="G113" s="308"/>
      <c r="H113" s="308"/>
      <c r="I113" s="308"/>
      <c r="J113" s="308"/>
      <c r="K113" s="308"/>
      <c r="L113" s="308"/>
      <c r="M113" s="308"/>
      <c r="N113" s="308"/>
      <c r="O113" s="308"/>
      <c r="P113" s="308"/>
      <c r="Q113" s="308"/>
      <c r="R113" s="308"/>
      <c r="S113" s="308"/>
      <c r="T113" s="308"/>
    </row>
    <row r="114" spans="1:20" ht="20.25" customHeight="1">
      <c r="A114" s="308"/>
      <c r="B114" s="308"/>
      <c r="C114" s="308"/>
      <c r="D114" s="308"/>
      <c r="E114" s="308"/>
      <c r="F114" s="308"/>
      <c r="G114" s="308"/>
      <c r="H114" s="308"/>
      <c r="I114" s="308"/>
      <c r="J114" s="308"/>
      <c r="K114" s="308"/>
      <c r="L114" s="308"/>
      <c r="M114" s="308"/>
      <c r="N114" s="308"/>
      <c r="O114" s="308"/>
      <c r="P114" s="308"/>
      <c r="Q114" s="308"/>
      <c r="R114" s="308"/>
      <c r="S114" s="308"/>
      <c r="T114" s="308"/>
    </row>
    <row r="115" spans="1:20" ht="20.25" customHeight="1">
      <c r="A115" s="308"/>
      <c r="B115" s="308"/>
      <c r="C115" s="308"/>
      <c r="D115" s="308"/>
      <c r="E115" s="308"/>
      <c r="F115" s="308"/>
      <c r="G115" s="308"/>
      <c r="H115" s="308"/>
      <c r="I115" s="308"/>
      <c r="J115" s="308"/>
      <c r="K115" s="308"/>
      <c r="L115" s="308"/>
      <c r="M115" s="308"/>
      <c r="N115" s="308"/>
      <c r="O115" s="308"/>
      <c r="P115" s="308"/>
      <c r="Q115" s="308"/>
      <c r="R115" s="308"/>
      <c r="S115" s="308"/>
      <c r="T115" s="308"/>
    </row>
    <row r="116" spans="1:20" ht="20.25" customHeight="1">
      <c r="A116" s="308"/>
      <c r="B116" s="308"/>
      <c r="C116" s="308"/>
      <c r="D116" s="308"/>
      <c r="E116" s="308"/>
      <c r="F116" s="308"/>
      <c r="G116" s="308"/>
      <c r="H116" s="308"/>
      <c r="I116" s="308"/>
      <c r="J116" s="308"/>
      <c r="K116" s="308"/>
      <c r="L116" s="308"/>
      <c r="M116" s="308"/>
      <c r="N116" s="308"/>
      <c r="O116" s="308"/>
      <c r="P116" s="308"/>
      <c r="Q116" s="308"/>
      <c r="R116" s="308"/>
      <c r="S116" s="308"/>
      <c r="T116" s="308"/>
    </row>
    <row r="117" spans="1:20" ht="20.25" customHeight="1">
      <c r="A117" s="308"/>
      <c r="B117" s="308"/>
      <c r="C117" s="308"/>
      <c r="D117" s="308"/>
      <c r="E117" s="308"/>
      <c r="F117" s="308"/>
      <c r="G117" s="308"/>
      <c r="H117" s="308"/>
      <c r="I117" s="308"/>
      <c r="J117" s="308"/>
      <c r="K117" s="308"/>
      <c r="L117" s="308"/>
      <c r="M117" s="308"/>
      <c r="N117" s="308"/>
      <c r="O117" s="308"/>
      <c r="P117" s="308"/>
      <c r="Q117" s="308"/>
      <c r="R117" s="308"/>
      <c r="S117" s="308"/>
      <c r="T117" s="308"/>
    </row>
    <row r="118" spans="1:20" ht="20.25" customHeight="1"/>
    <row r="119" spans="1:20" ht="20.25" customHeight="1"/>
    <row r="120" spans="1:20" ht="20.25" customHeight="1"/>
    <row r="121" spans="1:20" ht="20.25" customHeight="1"/>
    <row r="122" spans="1:20" ht="20.25" customHeight="1"/>
    <row r="123" spans="1:20" ht="20.25" customHeight="1"/>
    <row r="124" spans="1:20" ht="20.25" customHeight="1"/>
    <row r="125" spans="1:20" ht="20.25" customHeight="1"/>
    <row r="126" spans="1:20" ht="20.25" customHeight="1"/>
    <row r="127" spans="1:20" ht="20.25" customHeight="1"/>
    <row r="128" spans="1:20"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sheetData>
  <phoneticPr fontId="9" type="noConversion"/>
  <pageMargins left="0.74803149606299213" right="0.27559055118110237" top="0.70866141732283472" bottom="0.51181102362204722" header="0.51181102362204722" footer="0.51181102362204722"/>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4"/>
  <sheetViews>
    <sheetView view="pageBreakPreview" zoomScale="85" zoomScaleNormal="100" zoomScaleSheetLayoutView="85" workbookViewId="0">
      <selection activeCell="B22" sqref="B22"/>
    </sheetView>
  </sheetViews>
  <sheetFormatPr defaultColWidth="11.5546875" defaultRowHeight="24.75" customHeight="1"/>
  <cols>
    <col min="1" max="1" width="25.77734375" style="1" customWidth="1"/>
    <col min="2" max="2" width="20.77734375" style="40" customWidth="1"/>
    <col min="3" max="3" width="25.77734375" style="1" customWidth="1"/>
    <col min="4" max="16384" width="11.5546875" style="1"/>
  </cols>
  <sheetData>
    <row r="1" spans="1:7" ht="32.25" customHeight="1">
      <c r="A1" s="486" t="s">
        <v>380</v>
      </c>
      <c r="B1" s="462"/>
      <c r="C1" s="463"/>
    </row>
    <row r="2" spans="1:7" ht="24.95" customHeight="1" thickBot="1">
      <c r="A2" s="464" t="s">
        <v>28</v>
      </c>
      <c r="B2" s="39" t="s">
        <v>29</v>
      </c>
      <c r="C2" s="465" t="s">
        <v>30</v>
      </c>
    </row>
    <row r="3" spans="1:7" ht="24.95" customHeight="1" thickTop="1">
      <c r="A3" s="466" t="s">
        <v>31</v>
      </c>
      <c r="B3" s="171">
        <v>452718</v>
      </c>
      <c r="C3" s="467"/>
    </row>
    <row r="4" spans="1:7" ht="24.95" customHeight="1">
      <c r="A4" s="468" t="s">
        <v>32</v>
      </c>
      <c r="B4" s="171">
        <v>358273</v>
      </c>
      <c r="C4" s="469"/>
      <c r="E4" s="2"/>
    </row>
    <row r="5" spans="1:7" ht="24.95" customHeight="1">
      <c r="A5" s="470" t="s">
        <v>33</v>
      </c>
      <c r="B5" s="471">
        <v>300980</v>
      </c>
      <c r="C5" s="472"/>
    </row>
    <row r="6" spans="1:7" ht="24.95" customHeight="1">
      <c r="A6" s="470" t="s">
        <v>15</v>
      </c>
      <c r="B6" s="471">
        <v>284046</v>
      </c>
      <c r="C6" s="473"/>
    </row>
    <row r="7" spans="1:7" ht="24.95" customHeight="1">
      <c r="A7" s="470" t="s">
        <v>34</v>
      </c>
      <c r="B7" s="471">
        <v>223644</v>
      </c>
      <c r="C7" s="473"/>
    </row>
    <row r="8" spans="1:7" ht="24.95" customHeight="1">
      <c r="A8" s="474" t="s">
        <v>35</v>
      </c>
      <c r="B8" s="475">
        <v>267012</v>
      </c>
      <c r="C8" s="473"/>
    </row>
    <row r="9" spans="1:7" ht="24.95" customHeight="1">
      <c r="A9" s="474" t="s">
        <v>36</v>
      </c>
      <c r="B9" s="475">
        <v>240710</v>
      </c>
      <c r="C9" s="473"/>
    </row>
    <row r="10" spans="1:7" ht="24.95" customHeight="1">
      <c r="A10" s="470" t="s">
        <v>37</v>
      </c>
      <c r="B10" s="471">
        <v>204392</v>
      </c>
      <c r="C10" s="476" t="s">
        <v>110</v>
      </c>
    </row>
    <row r="11" spans="1:7" ht="24.95" customHeight="1">
      <c r="A11" s="477" t="s">
        <v>100</v>
      </c>
      <c r="B11" s="478">
        <v>429789</v>
      </c>
      <c r="C11" s="473"/>
    </row>
    <row r="12" spans="1:7" ht="24.95" customHeight="1">
      <c r="A12" s="477" t="s">
        <v>38</v>
      </c>
      <c r="B12" s="478">
        <v>315285</v>
      </c>
      <c r="C12" s="472"/>
    </row>
    <row r="13" spans="1:7" ht="24.95" customHeight="1">
      <c r="A13" s="477" t="s">
        <v>39</v>
      </c>
      <c r="B13" s="478">
        <v>280278</v>
      </c>
      <c r="C13" s="472"/>
    </row>
    <row r="14" spans="1:7" ht="24.95" customHeight="1">
      <c r="A14" s="477" t="s">
        <v>40</v>
      </c>
      <c r="B14" s="478">
        <v>244289</v>
      </c>
      <c r="C14" s="472"/>
    </row>
    <row r="15" spans="1:7" ht="24.95" customHeight="1">
      <c r="A15" s="477" t="s">
        <v>41</v>
      </c>
      <c r="B15" s="478">
        <v>207826</v>
      </c>
      <c r="C15" s="472"/>
    </row>
    <row r="16" spans="1:7" ht="24.95" customHeight="1">
      <c r="A16" s="477" t="s">
        <v>42</v>
      </c>
      <c r="B16" s="478">
        <v>250450</v>
      </c>
      <c r="C16" s="472"/>
      <c r="G16" s="1" t="str">
        <f>"(일금"&amp;TEXT(D16,"[DBnum4]G/표준")&amp;"원)"</f>
        <v>(일금영원)</v>
      </c>
    </row>
    <row r="17" spans="1:3" ht="24.95" customHeight="1">
      <c r="A17" s="477" t="s">
        <v>43</v>
      </c>
      <c r="B17" s="478">
        <v>227604</v>
      </c>
      <c r="C17" s="472"/>
    </row>
    <row r="18" spans="1:3" ht="24.95" customHeight="1">
      <c r="A18" s="479" t="s">
        <v>44</v>
      </c>
      <c r="B18" s="201">
        <v>193697</v>
      </c>
      <c r="C18" s="469"/>
    </row>
    <row r="19" spans="1:3" ht="24.95" customHeight="1">
      <c r="A19" s="479" t="s">
        <v>130</v>
      </c>
      <c r="B19" s="201">
        <v>258447</v>
      </c>
      <c r="C19" s="469"/>
    </row>
    <row r="20" spans="1:3" ht="24.95" customHeight="1">
      <c r="A20" s="479" t="s">
        <v>131</v>
      </c>
      <c r="B20" s="201">
        <v>234179</v>
      </c>
      <c r="C20" s="469"/>
    </row>
    <row r="21" spans="1:3" ht="24.95" customHeight="1">
      <c r="A21" s="479" t="s">
        <v>132</v>
      </c>
      <c r="B21" s="201">
        <v>192075</v>
      </c>
      <c r="C21" s="469"/>
    </row>
    <row r="22" spans="1:3" ht="24.95" customHeight="1">
      <c r="A22" s="479" t="s">
        <v>133</v>
      </c>
      <c r="B22" s="201">
        <v>291056</v>
      </c>
      <c r="C22" s="469"/>
    </row>
    <row r="23" spans="1:3" ht="24.95" customHeight="1">
      <c r="A23" s="479" t="s">
        <v>134</v>
      </c>
      <c r="B23" s="201">
        <v>229940</v>
      </c>
      <c r="C23" s="469"/>
    </row>
    <row r="24" spans="1:3" ht="24.95" customHeight="1">
      <c r="A24" s="479" t="s">
        <v>135</v>
      </c>
      <c r="B24" s="201">
        <v>221287</v>
      </c>
      <c r="C24" s="469"/>
    </row>
    <row r="25" spans="1:3" ht="24.95" customHeight="1">
      <c r="A25" s="480" t="s">
        <v>45</v>
      </c>
      <c r="B25" s="133">
        <v>221506</v>
      </c>
      <c r="C25" s="469"/>
    </row>
    <row r="26" spans="1:3" ht="24.95" customHeight="1" thickBot="1">
      <c r="A26" s="481" t="s">
        <v>46</v>
      </c>
      <c r="B26" s="482">
        <v>169804</v>
      </c>
      <c r="C26" s="483"/>
    </row>
    <row r="27" spans="1:3" ht="24.95" customHeight="1">
      <c r="A27" s="456"/>
      <c r="B27" s="457"/>
      <c r="C27" s="458"/>
    </row>
    <row r="28" spans="1:3" ht="24.95" customHeight="1">
      <c r="A28" s="456"/>
      <c r="B28" s="457"/>
      <c r="C28" s="459"/>
    </row>
    <row r="29" spans="1:3" ht="30" customHeight="1">
      <c r="A29" s="460"/>
      <c r="B29" s="461"/>
      <c r="C29" s="460"/>
    </row>
    <row r="30" spans="1:3" ht="30" customHeight="1"/>
    <row r="31" spans="1:3" ht="30" customHeight="1"/>
    <row r="32" spans="1:3"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sheetData>
  <phoneticPr fontId="9" type="noConversion"/>
  <printOptions horizontalCentered="1"/>
  <pageMargins left="0.59055118110236227" right="0.59055118110236227" top="0.78740157480314965" bottom="0.59055118110236227" header="0.59055118110236227" footer="0.39370078740157483"/>
  <pageSetup paperSize="9" scale="75"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O24"/>
  <sheetViews>
    <sheetView showZeros="0" view="pageBreakPreview" zoomScaleNormal="85" zoomScaleSheetLayoutView="100" workbookViewId="0">
      <pane ySplit="2" topLeftCell="A3" activePane="bottomLeft" state="frozen"/>
      <selection activeCell="A5" sqref="A5:N5"/>
      <selection pane="bottomLeft" activeCell="O13" sqref="O13"/>
    </sheetView>
  </sheetViews>
  <sheetFormatPr defaultColWidth="8.88671875" defaultRowHeight="24.95" customHeight="1"/>
  <cols>
    <col min="1" max="1" width="13.77734375" style="9" customWidth="1"/>
    <col min="2" max="2" width="8.77734375" style="10" customWidth="1"/>
    <col min="3" max="3" width="7.77734375" style="11" customWidth="1"/>
    <col min="4" max="4" width="5.77734375" style="10" customWidth="1"/>
    <col min="5" max="12" width="8.77734375" style="9" customWidth="1"/>
    <col min="13" max="13" width="7.77734375" style="10" customWidth="1"/>
    <col min="14" max="16384" width="8.88671875" style="9"/>
  </cols>
  <sheetData>
    <row r="1" spans="1:15" s="6" customFormat="1" ht="24" customHeight="1">
      <c r="A1" s="989" t="s">
        <v>16</v>
      </c>
      <c r="B1" s="991" t="s">
        <v>2</v>
      </c>
      <c r="C1" s="993" t="s">
        <v>17</v>
      </c>
      <c r="D1" s="991" t="s">
        <v>4</v>
      </c>
      <c r="E1" s="985" t="s">
        <v>18</v>
      </c>
      <c r="F1" s="985"/>
      <c r="G1" s="985" t="s">
        <v>19</v>
      </c>
      <c r="H1" s="985"/>
      <c r="I1" s="985" t="s">
        <v>6</v>
      </c>
      <c r="J1" s="985"/>
      <c r="K1" s="985" t="s">
        <v>20</v>
      </c>
      <c r="L1" s="985"/>
      <c r="M1" s="986" t="s">
        <v>8</v>
      </c>
    </row>
    <row r="2" spans="1:15" s="6" customFormat="1" ht="24.75" customHeight="1">
      <c r="A2" s="990"/>
      <c r="B2" s="992"/>
      <c r="C2" s="994"/>
      <c r="D2" s="992"/>
      <c r="E2" s="487" t="s">
        <v>21</v>
      </c>
      <c r="F2" s="488" t="s">
        <v>22</v>
      </c>
      <c r="G2" s="488" t="s">
        <v>12</v>
      </c>
      <c r="H2" s="488" t="s">
        <v>13</v>
      </c>
      <c r="I2" s="488" t="s">
        <v>12</v>
      </c>
      <c r="J2" s="488" t="s">
        <v>13</v>
      </c>
      <c r="K2" s="488" t="s">
        <v>14</v>
      </c>
      <c r="L2" s="488" t="s">
        <v>13</v>
      </c>
      <c r="M2" s="987"/>
    </row>
    <row r="3" spans="1:15" s="7" customFormat="1" ht="24" customHeight="1">
      <c r="A3" s="988" t="s">
        <v>381</v>
      </c>
      <c r="B3" s="819"/>
      <c r="C3" s="819"/>
      <c r="D3" s="819"/>
      <c r="E3" s="819"/>
      <c r="F3" s="819"/>
      <c r="G3" s="819"/>
      <c r="H3" s="819"/>
      <c r="I3" s="819"/>
      <c r="J3" s="819"/>
      <c r="K3" s="819"/>
      <c r="L3" s="820"/>
      <c r="M3" s="123" t="s">
        <v>23</v>
      </c>
    </row>
    <row r="4" spans="1:15" s="7" customFormat="1" ht="24" hidden="1" customHeight="1">
      <c r="A4" s="124"/>
      <c r="B4" s="489"/>
      <c r="C4" s="490"/>
      <c r="D4" s="491"/>
      <c r="E4" s="971"/>
      <c r="F4" s="971"/>
      <c r="G4" s="492"/>
      <c r="H4" s="492"/>
      <c r="I4" s="492"/>
      <c r="J4" s="492"/>
      <c r="K4" s="493"/>
      <c r="L4" s="492"/>
      <c r="M4" s="125"/>
    </row>
    <row r="5" spans="1:15" s="7" customFormat="1" ht="24" customHeight="1">
      <c r="A5" s="494" t="s">
        <v>243</v>
      </c>
      <c r="B5" s="495"/>
      <c r="C5" s="495"/>
      <c r="D5" s="496"/>
      <c r="E5" s="979"/>
      <c r="F5" s="979"/>
      <c r="G5" s="497"/>
      <c r="H5" s="497"/>
      <c r="I5" s="497"/>
      <c r="J5" s="497"/>
      <c r="K5" s="498"/>
      <c r="L5" s="497"/>
      <c r="M5" s="499"/>
    </row>
    <row r="6" spans="1:15" s="7" customFormat="1" ht="24" hidden="1" customHeight="1">
      <c r="A6" s="980"/>
      <c r="B6" s="979"/>
      <c r="C6" s="500"/>
      <c r="D6" s="501"/>
      <c r="E6" s="979"/>
      <c r="F6" s="979"/>
      <c r="G6" s="497"/>
      <c r="H6" s="497"/>
      <c r="I6" s="497"/>
      <c r="J6" s="497"/>
      <c r="K6" s="498"/>
      <c r="L6" s="497"/>
      <c r="M6" s="499"/>
    </row>
    <row r="7" spans="1:15" s="7" customFormat="1" ht="24" customHeight="1">
      <c r="A7" s="981" t="str">
        <f>보간!E2</f>
        <v>: 정원 조성공사(조경) (도로분야 요율 적용)</v>
      </c>
      <c r="B7" s="982"/>
      <c r="C7" s="982"/>
      <c r="D7" s="982"/>
      <c r="E7" s="982"/>
      <c r="F7" s="983"/>
      <c r="G7" s="497"/>
      <c r="H7" s="497"/>
      <c r="I7" s="497"/>
      <c r="J7" s="497"/>
      <c r="K7" s="498"/>
      <c r="L7" s="497"/>
      <c r="M7" s="499"/>
    </row>
    <row r="8" spans="1:15" s="7" customFormat="1" ht="24" customHeight="1">
      <c r="A8" s="494" t="s">
        <v>244</v>
      </c>
      <c r="B8" s="495"/>
      <c r="C8" s="502">
        <v>1</v>
      </c>
      <c r="D8" s="501" t="s">
        <v>52</v>
      </c>
      <c r="E8" s="976">
        <f>보간!C4</f>
        <v>6036363636.363636</v>
      </c>
      <c r="F8" s="976"/>
      <c r="G8" s="497"/>
      <c r="H8" s="497"/>
      <c r="I8" s="497"/>
      <c r="J8" s="497"/>
      <c r="K8" s="498"/>
      <c r="L8" s="497"/>
      <c r="M8" s="499"/>
    </row>
    <row r="9" spans="1:15" s="7" customFormat="1" ht="24" customHeight="1">
      <c r="A9" s="494" t="s">
        <v>245</v>
      </c>
      <c r="B9" s="495"/>
      <c r="C9" s="502">
        <v>1</v>
      </c>
      <c r="D9" s="501" t="s">
        <v>246</v>
      </c>
      <c r="E9" s="984">
        <f>보간!H15</f>
        <v>3.41</v>
      </c>
      <c r="F9" s="984"/>
      <c r="G9" s="497"/>
      <c r="H9" s="497"/>
      <c r="I9" s="497"/>
      <c r="J9" s="497"/>
      <c r="K9" s="497"/>
      <c r="L9" s="497"/>
      <c r="M9" s="503"/>
    </row>
    <row r="10" spans="1:15" s="7" customFormat="1" ht="24" customHeight="1">
      <c r="A10" s="977" t="s">
        <v>247</v>
      </c>
      <c r="B10" s="978"/>
      <c r="C10" s="502">
        <v>1</v>
      </c>
      <c r="D10" s="501" t="s">
        <v>52</v>
      </c>
      <c r="E10" s="976">
        <f>ROUNDDOWN(E8*(E9/100),-6)</f>
        <v>205000000</v>
      </c>
      <c r="F10" s="976"/>
      <c r="G10" s="497"/>
      <c r="H10" s="497"/>
      <c r="I10" s="497"/>
      <c r="J10" s="497"/>
      <c r="K10" s="498"/>
      <c r="L10" s="497"/>
      <c r="M10" s="499"/>
    </row>
    <row r="11" spans="1:15" s="7" customFormat="1" ht="24" customHeight="1">
      <c r="A11" s="494"/>
      <c r="B11" s="495"/>
      <c r="C11" s="502"/>
      <c r="D11" s="501"/>
      <c r="E11" s="976"/>
      <c r="F11" s="976"/>
      <c r="G11" s="497"/>
      <c r="H11" s="497"/>
      <c r="I11" s="497"/>
      <c r="J11" s="497"/>
      <c r="K11" s="498"/>
      <c r="L11" s="497"/>
      <c r="M11" s="504"/>
    </row>
    <row r="12" spans="1:15" s="7" customFormat="1" ht="24" customHeight="1">
      <c r="A12" s="980" t="s">
        <v>248</v>
      </c>
      <c r="B12" s="979"/>
      <c r="C12" s="502"/>
      <c r="D12" s="501"/>
      <c r="E12" s="976">
        <f>E10</f>
        <v>205000000</v>
      </c>
      <c r="F12" s="976"/>
      <c r="G12" s="497"/>
      <c r="H12" s="497"/>
      <c r="I12" s="497"/>
      <c r="J12" s="497"/>
      <c r="K12" s="498"/>
      <c r="L12" s="497"/>
      <c r="M12" s="499"/>
    </row>
    <row r="13" spans="1:15" s="7" customFormat="1" ht="24" customHeight="1">
      <c r="A13" s="972" t="s">
        <v>409</v>
      </c>
      <c r="B13" s="973"/>
      <c r="C13" s="545">
        <v>1</v>
      </c>
      <c r="D13" s="544" t="s">
        <v>11</v>
      </c>
      <c r="E13" s="995">
        <f>ROUNDDOWN(E12*O13,-5)</f>
        <v>171600000</v>
      </c>
      <c r="F13" s="996"/>
      <c r="G13" s="552"/>
      <c r="H13" s="552"/>
      <c r="I13" s="552"/>
      <c r="J13" s="552"/>
      <c r="K13" s="553"/>
      <c r="L13" s="552"/>
      <c r="M13" s="554" t="s">
        <v>407</v>
      </c>
      <c r="O13" s="595">
        <v>0.83741900000000002</v>
      </c>
    </row>
    <row r="14" spans="1:15" s="7" customFormat="1" ht="24" customHeight="1">
      <c r="A14" s="505"/>
      <c r="B14" s="500"/>
      <c r="C14" s="502"/>
      <c r="D14" s="501"/>
      <c r="E14" s="999"/>
      <c r="F14" s="999"/>
      <c r="G14" s="497"/>
      <c r="H14" s="497"/>
      <c r="I14" s="497"/>
      <c r="J14" s="497"/>
      <c r="K14" s="498"/>
      <c r="L14" s="497"/>
      <c r="M14" s="499"/>
    </row>
    <row r="15" spans="1:15" s="7" customFormat="1" ht="24" customHeight="1">
      <c r="A15" s="1000" t="s">
        <v>249</v>
      </c>
      <c r="B15" s="1001"/>
      <c r="C15" s="502"/>
      <c r="D15" s="500"/>
      <c r="E15" s="1002"/>
      <c r="F15" s="1002"/>
      <c r="G15" s="497"/>
      <c r="H15" s="497"/>
      <c r="I15" s="497"/>
      <c r="J15" s="497"/>
      <c r="K15" s="498"/>
      <c r="L15" s="497"/>
      <c r="M15" s="499"/>
    </row>
    <row r="16" spans="1:15" s="7" customFormat="1" ht="24" customHeight="1">
      <c r="A16" s="977" t="s">
        <v>275</v>
      </c>
      <c r="B16" s="978"/>
      <c r="C16" s="502">
        <v>1</v>
      </c>
      <c r="D16" s="500" t="s">
        <v>11</v>
      </c>
      <c r="E16" s="974">
        <v>7000000</v>
      </c>
      <c r="F16" s="975"/>
      <c r="G16" s="497"/>
      <c r="H16" s="497"/>
      <c r="I16" s="497"/>
      <c r="J16" s="497"/>
      <c r="K16" s="498"/>
      <c r="L16" s="497"/>
      <c r="M16" s="499"/>
    </row>
    <row r="17" spans="1:15" s="7" customFormat="1" ht="24" customHeight="1">
      <c r="A17" s="980" t="s">
        <v>248</v>
      </c>
      <c r="B17" s="979"/>
      <c r="C17" s="502"/>
      <c r="D17" s="501"/>
      <c r="E17" s="976">
        <f>E16</f>
        <v>7000000</v>
      </c>
      <c r="F17" s="976"/>
      <c r="G17" s="497"/>
      <c r="H17" s="497"/>
      <c r="I17" s="497"/>
      <c r="J17" s="497"/>
      <c r="K17" s="498"/>
      <c r="L17" s="497"/>
      <c r="M17" s="499"/>
    </row>
    <row r="18" spans="1:15" s="7" customFormat="1" ht="24" hidden="1" customHeight="1">
      <c r="A18" s="972"/>
      <c r="B18" s="973"/>
      <c r="C18" s="502"/>
      <c r="D18" s="501"/>
      <c r="E18" s="1010"/>
      <c r="F18" s="1011"/>
      <c r="G18" s="497"/>
      <c r="H18" s="497"/>
      <c r="I18" s="497"/>
      <c r="J18" s="497"/>
      <c r="K18" s="498"/>
      <c r="L18" s="497"/>
      <c r="M18" s="499"/>
    </row>
    <row r="19" spans="1:15" s="7" customFormat="1" ht="24" hidden="1" customHeight="1">
      <c r="A19" s="980"/>
      <c r="B19" s="979"/>
      <c r="C19" s="502"/>
      <c r="D19" s="501"/>
      <c r="E19" s="976">
        <f>E18</f>
        <v>0</v>
      </c>
      <c r="F19" s="976"/>
      <c r="G19" s="497"/>
      <c r="H19" s="497"/>
      <c r="I19" s="497"/>
      <c r="J19" s="497"/>
      <c r="K19" s="498"/>
      <c r="L19" s="497"/>
      <c r="M19" s="499"/>
    </row>
    <row r="20" spans="1:15" s="7" customFormat="1" ht="24" customHeight="1">
      <c r="A20" s="972" t="s">
        <v>409</v>
      </c>
      <c r="B20" s="973"/>
      <c r="C20" s="545">
        <v>1</v>
      </c>
      <c r="D20" s="544" t="s">
        <v>11</v>
      </c>
      <c r="E20" s="974">
        <f>ROUNDDOWN(E16*O13,-5)</f>
        <v>5800000</v>
      </c>
      <c r="F20" s="975"/>
      <c r="G20" s="552"/>
      <c r="H20" s="552"/>
      <c r="I20" s="552"/>
      <c r="J20" s="552"/>
      <c r="K20" s="553"/>
      <c r="L20" s="552"/>
      <c r="M20" s="554" t="s">
        <v>407</v>
      </c>
      <c r="O20" s="555"/>
    </row>
    <row r="21" spans="1:15" s="7" customFormat="1" ht="24" customHeight="1">
      <c r="A21" s="972"/>
      <c r="B21" s="973"/>
      <c r="C21" s="550"/>
      <c r="D21" s="551"/>
      <c r="E21" s="1006"/>
      <c r="F21" s="1007"/>
      <c r="G21" s="552"/>
      <c r="H21" s="552"/>
      <c r="I21" s="552"/>
      <c r="J21" s="552"/>
      <c r="K21" s="553"/>
      <c r="L21" s="552"/>
      <c r="M21" s="554"/>
    </row>
    <row r="22" spans="1:15" s="7" customFormat="1" ht="24" customHeight="1">
      <c r="A22" s="1003" t="s">
        <v>406</v>
      </c>
      <c r="B22" s="1004"/>
      <c r="C22" s="556"/>
      <c r="D22" s="557"/>
      <c r="E22" s="1005">
        <f>E13+E20</f>
        <v>177400000</v>
      </c>
      <c r="F22" s="1005"/>
      <c r="G22" s="558"/>
      <c r="H22" s="558"/>
      <c r="I22" s="558"/>
      <c r="J22" s="558"/>
      <c r="K22" s="559"/>
      <c r="L22" s="558"/>
      <c r="M22" s="560"/>
      <c r="O22" s="561">
        <f>E12+E17</f>
        <v>212000000</v>
      </c>
    </row>
    <row r="23" spans="1:15" s="7" customFormat="1" ht="24" customHeight="1">
      <c r="A23" s="972"/>
      <c r="B23" s="973"/>
      <c r="C23" s="550"/>
      <c r="D23" s="551"/>
      <c r="E23" s="1006"/>
      <c r="F23" s="1007"/>
      <c r="G23" s="552"/>
      <c r="H23" s="552"/>
      <c r="I23" s="552"/>
      <c r="J23" s="552"/>
      <c r="K23" s="553"/>
      <c r="L23" s="552"/>
      <c r="M23" s="554"/>
    </row>
    <row r="24" spans="1:15" s="7" customFormat="1" ht="24" customHeight="1" thickBot="1">
      <c r="A24" s="1008"/>
      <c r="B24" s="1009"/>
      <c r="C24" s="506"/>
      <c r="D24" s="507"/>
      <c r="E24" s="997">
        <v>0</v>
      </c>
      <c r="F24" s="998"/>
      <c r="G24" s="508"/>
      <c r="H24" s="508"/>
      <c r="I24" s="508"/>
      <c r="J24" s="508"/>
      <c r="K24" s="508"/>
      <c r="L24" s="508"/>
      <c r="M24" s="509"/>
    </row>
  </sheetData>
  <mergeCells count="45">
    <mergeCell ref="A21:B21"/>
    <mergeCell ref="A17:B17"/>
    <mergeCell ref="A23:B23"/>
    <mergeCell ref="E23:F23"/>
    <mergeCell ref="E24:F24"/>
    <mergeCell ref="E11:F11"/>
    <mergeCell ref="E14:F14"/>
    <mergeCell ref="E10:F10"/>
    <mergeCell ref="A12:B12"/>
    <mergeCell ref="E12:F12"/>
    <mergeCell ref="A15:B15"/>
    <mergeCell ref="E15:F15"/>
    <mergeCell ref="A22:B22"/>
    <mergeCell ref="E22:F22"/>
    <mergeCell ref="E19:F19"/>
    <mergeCell ref="A19:B19"/>
    <mergeCell ref="E21:F21"/>
    <mergeCell ref="A24:B24"/>
    <mergeCell ref="E18:F18"/>
    <mergeCell ref="A18:B18"/>
    <mergeCell ref="K1:L1"/>
    <mergeCell ref="M1:M2"/>
    <mergeCell ref="A3:L3"/>
    <mergeCell ref="A1:A2"/>
    <mergeCell ref="B1:B2"/>
    <mergeCell ref="C1:C2"/>
    <mergeCell ref="D1:D2"/>
    <mergeCell ref="E1:F1"/>
    <mergeCell ref="G1:H1"/>
    <mergeCell ref="I1:J1"/>
    <mergeCell ref="E4:F4"/>
    <mergeCell ref="A20:B20"/>
    <mergeCell ref="E20:F20"/>
    <mergeCell ref="E17:F17"/>
    <mergeCell ref="E16:F16"/>
    <mergeCell ref="A16:B16"/>
    <mergeCell ref="E5:F5"/>
    <mergeCell ref="A6:B6"/>
    <mergeCell ref="E6:F6"/>
    <mergeCell ref="A7:F7"/>
    <mergeCell ref="E8:F8"/>
    <mergeCell ref="E9:F9"/>
    <mergeCell ref="A10:B10"/>
    <mergeCell ref="A13:B13"/>
    <mergeCell ref="E13:F13"/>
  </mergeCells>
  <phoneticPr fontId="9" type="noConversion"/>
  <printOptions horizontalCentered="1"/>
  <pageMargins left="0.78740157480314965" right="0.59055118110236227" top="0.78740157480314965" bottom="0.59055118110236227" header="0.59055118110236227" footer="0.39370078740157483"/>
  <pageSetup paperSize="9" fitToHeight="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V46"/>
  <sheetViews>
    <sheetView view="pageBreakPreview" zoomScaleNormal="100" zoomScaleSheetLayoutView="100" workbookViewId="0">
      <selection activeCell="T8" sqref="T8"/>
    </sheetView>
  </sheetViews>
  <sheetFormatPr defaultRowHeight="21.95" customHeight="1"/>
  <cols>
    <col min="1" max="1" width="5" style="252" customWidth="1"/>
    <col min="2" max="2" width="15.44140625" style="252" customWidth="1"/>
    <col min="3" max="3" width="16.6640625" style="252" customWidth="1"/>
    <col min="4" max="4" width="1.109375" style="252" customWidth="1"/>
    <col min="5" max="5" width="17.21875" style="252" customWidth="1"/>
    <col min="6" max="6" width="2.77734375" style="252" customWidth="1"/>
    <col min="7" max="7" width="1.77734375" style="252" customWidth="1"/>
    <col min="8" max="8" width="7.77734375" style="252" customWidth="1"/>
    <col min="9" max="9" width="1.77734375" style="252" customWidth="1"/>
    <col min="10" max="10" width="12" style="252" customWidth="1"/>
    <col min="11" max="12" width="1.77734375" style="252" customWidth="1"/>
    <col min="13" max="13" width="2.21875" style="252" bestFit="1" customWidth="1"/>
    <col min="14" max="14" width="11.6640625" style="252" bestFit="1" customWidth="1"/>
    <col min="15" max="15" width="1.77734375" style="252" customWidth="1"/>
    <col min="16" max="16" width="8.88671875" style="252"/>
    <col min="17" max="17" width="4.77734375" style="252" customWidth="1"/>
    <col min="18" max="18" width="3.77734375" style="252" customWidth="1"/>
    <col min="19" max="21" width="8.88671875" style="252"/>
    <col min="22" max="22" width="14.5546875" style="252" customWidth="1"/>
    <col min="23" max="16384" width="8.88671875" style="252"/>
  </cols>
  <sheetData>
    <row r="1" spans="1:22" ht="21.95" customHeight="1">
      <c r="A1" s="250"/>
      <c r="B1" s="547"/>
      <c r="C1" s="547"/>
      <c r="D1" s="547"/>
      <c r="E1" s="547"/>
      <c r="F1" s="547"/>
      <c r="G1" s="547"/>
      <c r="H1" s="547"/>
      <c r="I1" s="547"/>
      <c r="J1" s="547"/>
      <c r="K1" s="547"/>
      <c r="L1" s="547"/>
      <c r="M1" s="547"/>
      <c r="N1" s="547"/>
      <c r="O1" s="547"/>
      <c r="P1" s="547"/>
      <c r="Q1" s="547"/>
      <c r="R1" s="251"/>
    </row>
    <row r="2" spans="1:22" ht="21.95" customHeight="1">
      <c r="A2" s="253"/>
      <c r="B2" s="254" t="s">
        <v>371</v>
      </c>
      <c r="C2" s="254"/>
      <c r="D2" s="548"/>
      <c r="E2" s="254" t="s">
        <v>276</v>
      </c>
      <c r="F2" s="548"/>
      <c r="G2" s="548"/>
      <c r="H2" s="548"/>
      <c r="I2" s="548"/>
      <c r="J2" s="548"/>
      <c r="K2" s="548"/>
      <c r="L2" s="548"/>
      <c r="M2" s="548"/>
      <c r="N2" s="548"/>
      <c r="O2" s="548"/>
      <c r="P2" s="548"/>
      <c r="Q2" s="548"/>
      <c r="R2" s="256"/>
    </row>
    <row r="3" spans="1:22" ht="21.95" customHeight="1">
      <c r="A3" s="253"/>
      <c r="B3" s="254"/>
      <c r="C3" s="254"/>
      <c r="D3" s="548"/>
      <c r="E3" s="548"/>
      <c r="F3" s="548"/>
      <c r="G3" s="548"/>
      <c r="H3" s="548"/>
      <c r="I3" s="548"/>
      <c r="J3" s="548"/>
      <c r="K3" s="548"/>
      <c r="L3" s="548"/>
      <c r="M3" s="548"/>
      <c r="N3" s="548"/>
      <c r="O3" s="548"/>
      <c r="P3" s="548"/>
      <c r="Q3" s="548"/>
      <c r="R3" s="256"/>
    </row>
    <row r="4" spans="1:22" ht="21.95" customHeight="1">
      <c r="A4" s="253" t="s">
        <v>250</v>
      </c>
      <c r="B4" s="254" t="s">
        <v>251</v>
      </c>
      <c r="C4" s="257">
        <f>F4/1.1</f>
        <v>6036363636.363636</v>
      </c>
      <c r="D4" s="548"/>
      <c r="E4" s="548" t="s">
        <v>252</v>
      </c>
      <c r="F4" s="1012">
        <v>6640000000</v>
      </c>
      <c r="G4" s="1012"/>
      <c r="H4" s="1012"/>
      <c r="I4" s="1012"/>
      <c r="J4" s="548"/>
      <c r="K4" s="548"/>
      <c r="L4" s="548"/>
      <c r="M4" s="548"/>
      <c r="N4" s="548"/>
      <c r="O4" s="548"/>
      <c r="P4" s="548"/>
      <c r="Q4" s="548"/>
      <c r="R4" s="256"/>
    </row>
    <row r="5" spans="1:22" ht="21.95" customHeight="1">
      <c r="A5" s="253" t="s">
        <v>253</v>
      </c>
      <c r="B5" s="254" t="s">
        <v>254</v>
      </c>
      <c r="C5" s="258">
        <v>10000000000</v>
      </c>
      <c r="D5" s="548"/>
      <c r="E5" s="548"/>
      <c r="F5" s="548"/>
      <c r="G5" s="548"/>
      <c r="H5" s="548"/>
      <c r="I5" s="548"/>
      <c r="J5" s="548"/>
      <c r="K5" s="548"/>
      <c r="L5" s="548"/>
      <c r="M5" s="548"/>
      <c r="N5" s="548"/>
      <c r="O5" s="548"/>
      <c r="P5" s="548"/>
      <c r="Q5" s="548"/>
      <c r="R5" s="256"/>
    </row>
    <row r="6" spans="1:22" ht="21.95" customHeight="1">
      <c r="A6" s="253" t="s">
        <v>255</v>
      </c>
      <c r="B6" s="254" t="s">
        <v>256</v>
      </c>
      <c r="C6" s="258">
        <v>5000000000</v>
      </c>
      <c r="D6" s="548"/>
      <c r="E6" s="1013" t="str">
        <f>B9</f>
        <v>작은금액요율</v>
      </c>
      <c r="F6" s="1015" t="s">
        <v>257</v>
      </c>
      <c r="G6" s="547" t="s">
        <v>258</v>
      </c>
      <c r="H6" s="547" t="str">
        <f>B4</f>
        <v>당해금액</v>
      </c>
      <c r="I6" s="547" t="s">
        <v>257</v>
      </c>
      <c r="J6" s="547" t="str">
        <f>B6</f>
        <v>작은금액</v>
      </c>
      <c r="K6" s="547" t="s">
        <v>259</v>
      </c>
      <c r="L6" s="547" t="s">
        <v>260</v>
      </c>
      <c r="M6" s="547" t="s">
        <v>258</v>
      </c>
      <c r="N6" s="547" t="str">
        <f>B9</f>
        <v>작은금액요율</v>
      </c>
      <c r="O6" s="547" t="s">
        <v>257</v>
      </c>
      <c r="P6" s="547" t="str">
        <f>B10</f>
        <v>큰금액요율</v>
      </c>
      <c r="Q6" s="251" t="s">
        <v>261</v>
      </c>
      <c r="R6" s="256"/>
    </row>
    <row r="7" spans="1:22" ht="21.95" customHeight="1">
      <c r="A7" s="253"/>
      <c r="B7" s="254"/>
      <c r="C7" s="254"/>
      <c r="D7" s="548"/>
      <c r="E7" s="1014"/>
      <c r="F7" s="1016"/>
      <c r="G7" s="548"/>
      <c r="H7" s="548"/>
      <c r="I7" s="548"/>
      <c r="J7" s="1016" t="str">
        <f>B5</f>
        <v>큰금액</v>
      </c>
      <c r="K7" s="1016"/>
      <c r="L7" s="548" t="s">
        <v>257</v>
      </c>
      <c r="M7" s="1016" t="str">
        <f>B6</f>
        <v>작은금액</v>
      </c>
      <c r="N7" s="1016"/>
      <c r="O7" s="548"/>
      <c r="P7" s="548"/>
      <c r="Q7" s="256"/>
      <c r="R7" s="256"/>
    </row>
    <row r="8" spans="1:22" ht="21.95" customHeight="1">
      <c r="A8" s="253" t="s">
        <v>262</v>
      </c>
      <c r="B8" s="254" t="s">
        <v>263</v>
      </c>
      <c r="C8" s="254">
        <f>ROUNDDOWN(H10-J10,2)</f>
        <v>2.75</v>
      </c>
      <c r="D8" s="548"/>
      <c r="E8" s="546"/>
      <c r="F8" s="548"/>
      <c r="G8" s="548"/>
      <c r="H8" s="548"/>
      <c r="I8" s="548"/>
      <c r="J8" s="548"/>
      <c r="K8" s="548"/>
      <c r="L8" s="548"/>
      <c r="M8" s="548"/>
      <c r="N8" s="548"/>
      <c r="O8" s="548"/>
      <c r="P8" s="548"/>
      <c r="Q8" s="256"/>
      <c r="R8" s="256"/>
    </row>
    <row r="9" spans="1:22" ht="21.95" customHeight="1">
      <c r="A9" s="253" t="s">
        <v>264</v>
      </c>
      <c r="B9" s="254" t="s">
        <v>265</v>
      </c>
      <c r="C9" s="259">
        <v>2.82</v>
      </c>
      <c r="D9" s="548"/>
      <c r="E9" s="546"/>
      <c r="F9" s="548" t="s">
        <v>266</v>
      </c>
      <c r="G9" s="548"/>
      <c r="H9" s="548">
        <f>C9</f>
        <v>2.82</v>
      </c>
      <c r="I9" s="548" t="s">
        <v>257</v>
      </c>
      <c r="J9" s="1018">
        <f>(C4-C6)*(C9-C10)</f>
        <v>341999999.99999952</v>
      </c>
      <c r="K9" s="1018"/>
      <c r="L9" s="548" t="s">
        <v>267</v>
      </c>
      <c r="M9" s="1016">
        <f>C5-C6</f>
        <v>5000000000</v>
      </c>
      <c r="N9" s="1016"/>
      <c r="O9" s="548"/>
      <c r="P9" s="548"/>
      <c r="Q9" s="256"/>
      <c r="R9" s="256"/>
    </row>
    <row r="10" spans="1:22" ht="21.95" customHeight="1">
      <c r="A10" s="253" t="s">
        <v>268</v>
      </c>
      <c r="B10" s="254" t="s">
        <v>269</v>
      </c>
      <c r="C10" s="259">
        <v>2.4900000000000002</v>
      </c>
      <c r="D10" s="548"/>
      <c r="E10" s="546"/>
      <c r="F10" s="548" t="s">
        <v>266</v>
      </c>
      <c r="G10" s="548"/>
      <c r="H10" s="548">
        <f>C9</f>
        <v>2.82</v>
      </c>
      <c r="I10" s="548" t="s">
        <v>257</v>
      </c>
      <c r="J10" s="548">
        <f>J9/M9</f>
        <v>6.8399999999999905E-2</v>
      </c>
      <c r="K10" s="548"/>
      <c r="L10" s="548"/>
      <c r="M10" s="548"/>
      <c r="N10" s="548"/>
      <c r="O10" s="548"/>
      <c r="P10" s="548"/>
      <c r="Q10" s="256"/>
      <c r="R10" s="256"/>
    </row>
    <row r="11" spans="1:22" ht="21.95" customHeight="1">
      <c r="A11" s="253"/>
      <c r="B11" s="254"/>
      <c r="C11" s="254"/>
      <c r="D11" s="548"/>
      <c r="E11" s="260"/>
      <c r="F11" s="261" t="s">
        <v>266</v>
      </c>
      <c r="G11" s="261"/>
      <c r="H11" s="261">
        <f>H10-J10</f>
        <v>2.7515999999999998</v>
      </c>
      <c r="I11" s="261"/>
      <c r="J11" s="261"/>
      <c r="K11" s="261"/>
      <c r="L11" s="261"/>
      <c r="M11" s="261"/>
      <c r="N11" s="261"/>
      <c r="O11" s="261"/>
      <c r="P11" s="261"/>
      <c r="Q11" s="262"/>
      <c r="R11" s="256"/>
    </row>
    <row r="12" spans="1:22" ht="21.95" customHeight="1">
      <c r="A12" s="253"/>
      <c r="B12" s="254"/>
      <c r="C12" s="254"/>
      <c r="D12" s="548"/>
      <c r="E12" s="548"/>
      <c r="F12" s="548"/>
      <c r="G12" s="548"/>
      <c r="H12" s="548"/>
      <c r="I12" s="548"/>
      <c r="J12" s="548"/>
      <c r="K12" s="548"/>
      <c r="L12" s="548"/>
      <c r="M12" s="548"/>
      <c r="N12" s="548"/>
      <c r="O12" s="548"/>
      <c r="P12" s="548"/>
      <c r="Q12" s="548"/>
      <c r="R12" s="256"/>
      <c r="V12" s="255"/>
    </row>
    <row r="13" spans="1:22" ht="21.95" customHeight="1">
      <c r="A13" s="253"/>
      <c r="B13" s="254"/>
      <c r="C13" s="254"/>
      <c r="D13" s="548">
        <v>1.3</v>
      </c>
      <c r="E13" s="548">
        <v>1</v>
      </c>
      <c r="F13" s="1016" t="s">
        <v>271</v>
      </c>
      <c r="G13" s="1016"/>
      <c r="H13" s="254">
        <f>ROUNDDOWN(H11*E13,2)</f>
        <v>2.75</v>
      </c>
      <c r="I13" s="548"/>
      <c r="J13" s="548"/>
      <c r="K13" s="548"/>
      <c r="L13" s="548"/>
      <c r="M13" s="548"/>
      <c r="N13" s="548"/>
      <c r="O13" s="548"/>
      <c r="P13" s="548"/>
      <c r="Q13" s="548"/>
      <c r="R13" s="256"/>
    </row>
    <row r="14" spans="1:22" ht="21.95" customHeight="1">
      <c r="A14" s="253"/>
      <c r="B14" s="254"/>
      <c r="C14" s="254"/>
      <c r="D14" s="548"/>
      <c r="E14" s="254" t="s">
        <v>270</v>
      </c>
      <c r="F14" s="548"/>
      <c r="G14" s="548"/>
      <c r="H14" s="548">
        <v>1.24</v>
      </c>
      <c r="I14" s="548" t="s">
        <v>382</v>
      </c>
      <c r="J14" s="263"/>
      <c r="K14" s="548"/>
      <c r="L14" s="548"/>
      <c r="M14" s="548"/>
      <c r="N14" s="548"/>
      <c r="O14" s="548"/>
      <c r="P14" s="548"/>
      <c r="Q14" s="548"/>
      <c r="R14" s="256"/>
    </row>
    <row r="15" spans="1:22" ht="21.95" customHeight="1">
      <c r="A15" s="546"/>
      <c r="B15" s="548"/>
      <c r="C15" s="548"/>
      <c r="D15" s="548"/>
      <c r="E15" s="548" t="s">
        <v>383</v>
      </c>
      <c r="F15" s="548"/>
      <c r="G15" s="548"/>
      <c r="H15" s="510">
        <f>ROUNDDOWN(H13*H14,2)</f>
        <v>3.41</v>
      </c>
      <c r="I15" s="548"/>
      <c r="J15" s="548"/>
      <c r="K15" s="548"/>
      <c r="L15" s="548"/>
      <c r="M15" s="548"/>
      <c r="N15" s="1016"/>
      <c r="O15" s="1016"/>
      <c r="P15" s="1016"/>
      <c r="Q15" s="548"/>
      <c r="R15" s="256"/>
    </row>
    <row r="16" spans="1:22" ht="21.95" customHeight="1">
      <c r="A16" s="546"/>
      <c r="B16" s="548"/>
      <c r="C16" s="548"/>
      <c r="D16" s="548"/>
      <c r="E16" s="548"/>
      <c r="F16" s="548"/>
      <c r="G16" s="548"/>
      <c r="H16" s="548"/>
      <c r="I16" s="548"/>
      <c r="K16" s="548"/>
      <c r="L16" s="548"/>
      <c r="M16" s="548"/>
      <c r="N16" s="1016"/>
      <c r="O16" s="1016"/>
      <c r="P16" s="1016"/>
      <c r="Q16" s="548"/>
      <c r="R16" s="256"/>
    </row>
    <row r="17" spans="1:18" ht="21.95" customHeight="1">
      <c r="A17" s="546"/>
      <c r="B17" s="548"/>
      <c r="C17" s="548"/>
      <c r="D17" s="548"/>
      <c r="E17" s="548"/>
      <c r="F17" s="548"/>
      <c r="G17" s="548"/>
      <c r="H17" s="548"/>
      <c r="I17" s="548"/>
      <c r="J17" s="548"/>
      <c r="K17" s="548"/>
      <c r="L17" s="548"/>
      <c r="M17" s="548"/>
      <c r="N17" s="1016"/>
      <c r="O17" s="1016"/>
      <c r="P17" s="1016"/>
      <c r="Q17" s="548"/>
      <c r="R17" s="256"/>
    </row>
    <row r="18" spans="1:18" ht="21.95" customHeight="1">
      <c r="A18" s="546"/>
      <c r="B18" s="548"/>
      <c r="C18" s="548"/>
      <c r="D18" s="548"/>
      <c r="E18" s="548"/>
      <c r="F18" s="548"/>
      <c r="G18" s="548"/>
      <c r="H18" s="548"/>
      <c r="I18" s="548"/>
      <c r="J18" s="548"/>
      <c r="K18" s="1016"/>
      <c r="L18" s="1016"/>
      <c r="M18" s="1016"/>
      <c r="N18" s="1016"/>
      <c r="O18" s="1016"/>
      <c r="P18" s="1016"/>
      <c r="Q18" s="548"/>
      <c r="R18" s="256"/>
    </row>
    <row r="19" spans="1:18" ht="21.95" customHeight="1">
      <c r="A19" s="546"/>
      <c r="B19" s="548"/>
      <c r="C19" s="548"/>
      <c r="D19" s="548"/>
      <c r="E19" s="548"/>
      <c r="F19" s="548"/>
      <c r="G19" s="548"/>
      <c r="H19" s="548"/>
      <c r="I19" s="548"/>
      <c r="J19" s="548"/>
      <c r="K19" s="548"/>
      <c r="L19" s="548"/>
      <c r="M19" s="548"/>
      <c r="N19" s="1016"/>
      <c r="O19" s="1016"/>
      <c r="P19" s="1016"/>
      <c r="Q19" s="548"/>
      <c r="R19" s="256"/>
    </row>
    <row r="20" spans="1:18" ht="21.95" customHeight="1">
      <c r="A20" s="546"/>
      <c r="B20" s="548"/>
      <c r="C20" s="548"/>
      <c r="D20" s="548"/>
      <c r="E20" s="548"/>
      <c r="F20" s="548"/>
      <c r="G20" s="548"/>
      <c r="H20" s="548"/>
      <c r="I20" s="548"/>
      <c r="J20" s="548"/>
      <c r="K20" s="548"/>
      <c r="L20" s="548"/>
      <c r="M20" s="548"/>
      <c r="N20" s="1016"/>
      <c r="O20" s="1016"/>
      <c r="P20" s="1016"/>
      <c r="Q20" s="548"/>
      <c r="R20" s="256"/>
    </row>
    <row r="21" spans="1:18" ht="21.95" customHeight="1">
      <c r="A21" s="546"/>
      <c r="B21" s="548"/>
      <c r="C21" s="548"/>
      <c r="D21" s="548"/>
      <c r="E21" s="548"/>
      <c r="F21" s="548"/>
      <c r="G21" s="548"/>
      <c r="H21" s="548"/>
      <c r="I21" s="548"/>
      <c r="J21" s="548"/>
      <c r="K21" s="548"/>
      <c r="L21" s="548"/>
      <c r="M21" s="548"/>
      <c r="N21" s="1016"/>
      <c r="O21" s="1016"/>
      <c r="P21" s="1016"/>
      <c r="Q21" s="548"/>
      <c r="R21" s="256"/>
    </row>
    <row r="22" spans="1:18" ht="21.95" customHeight="1">
      <c r="A22" s="546"/>
      <c r="B22" s="548"/>
      <c r="C22" s="548"/>
      <c r="D22" s="548"/>
      <c r="E22" s="548"/>
      <c r="F22" s="548"/>
      <c r="G22" s="548"/>
      <c r="H22" s="548"/>
      <c r="I22" s="548"/>
      <c r="J22" s="548"/>
      <c r="K22" s="548"/>
      <c r="L22" s="548"/>
      <c r="M22" s="548"/>
      <c r="N22" s="1016"/>
      <c r="O22" s="1016"/>
      <c r="P22" s="1016"/>
      <c r="Q22" s="548"/>
      <c r="R22" s="256"/>
    </row>
    <row r="23" spans="1:18" s="267" customFormat="1" ht="21.95" customHeight="1">
      <c r="A23" s="264"/>
      <c r="B23" s="265" t="s">
        <v>370</v>
      </c>
      <c r="C23" s="265"/>
      <c r="D23" s="265"/>
      <c r="E23" s="265"/>
      <c r="F23" s="265"/>
      <c r="G23" s="265"/>
      <c r="H23" s="265"/>
      <c r="I23" s="265"/>
      <c r="J23" s="265"/>
      <c r="K23" s="265"/>
      <c r="L23" s="265"/>
      <c r="M23" s="265"/>
      <c r="N23" s="265"/>
      <c r="O23" s="265"/>
      <c r="P23" s="265"/>
      <c r="Q23" s="265"/>
      <c r="R23" s="266"/>
    </row>
    <row r="24" spans="1:18" ht="21.95" customHeight="1">
      <c r="A24" s="754"/>
      <c r="B24" s="755" t="s">
        <v>272</v>
      </c>
      <c r="C24" s="755"/>
      <c r="D24" s="755"/>
      <c r="E24" s="755"/>
      <c r="F24" s="755"/>
      <c r="G24" s="755"/>
      <c r="H24" s="755"/>
      <c r="I24" s="755"/>
      <c r="J24" s="755"/>
      <c r="K24" s="755"/>
      <c r="L24" s="755"/>
      <c r="M24" s="755"/>
      <c r="N24" s="755"/>
      <c r="O24" s="755"/>
      <c r="P24" s="755"/>
      <c r="Q24" s="755"/>
      <c r="R24" s="251"/>
    </row>
    <row r="25" spans="1:18" ht="21.95" customHeight="1">
      <c r="A25" s="753"/>
      <c r="B25" s="1017" t="s">
        <v>273</v>
      </c>
      <c r="C25" s="1017"/>
      <c r="D25" s="1017"/>
      <c r="E25" s="1017"/>
      <c r="F25" s="548"/>
      <c r="G25" s="548"/>
      <c r="H25" s="548"/>
      <c r="I25" s="548"/>
      <c r="J25" s="548"/>
      <c r="K25" s="548"/>
      <c r="L25" s="548"/>
      <c r="M25" s="548"/>
      <c r="N25" s="548"/>
      <c r="O25" s="548"/>
      <c r="P25" s="548"/>
      <c r="Q25" s="548"/>
      <c r="R25" s="256"/>
    </row>
    <row r="26" spans="1:18" ht="21.95" customHeight="1">
      <c r="A26" s="753"/>
      <c r="B26" s="1017"/>
      <c r="C26" s="1017"/>
      <c r="D26" s="1017"/>
      <c r="E26" s="1017"/>
      <c r="F26" s="548"/>
      <c r="G26" s="548"/>
      <c r="H26" s="548"/>
      <c r="I26" s="548"/>
      <c r="J26" s="548"/>
      <c r="K26" s="548"/>
      <c r="L26" s="548"/>
      <c r="M26" s="548"/>
      <c r="N26" s="548"/>
      <c r="O26" s="548"/>
      <c r="P26" s="548"/>
      <c r="Q26" s="548"/>
      <c r="R26" s="256"/>
    </row>
    <row r="27" spans="1:18" ht="21.95" customHeight="1">
      <c r="A27" s="753"/>
      <c r="B27" s="1017"/>
      <c r="C27" s="1017"/>
      <c r="D27" s="1017"/>
      <c r="E27" s="1017"/>
      <c r="F27" s="548"/>
      <c r="G27" s="548"/>
      <c r="H27" s="548"/>
      <c r="I27" s="548"/>
      <c r="J27" s="548"/>
      <c r="K27" s="548"/>
      <c r="L27" s="548"/>
      <c r="M27" s="548"/>
      <c r="N27" s="548"/>
      <c r="O27" s="548"/>
      <c r="P27" s="548"/>
      <c r="Q27" s="548"/>
      <c r="R27" s="256"/>
    </row>
    <row r="28" spans="1:18" ht="21.95" customHeight="1">
      <c r="A28" s="753"/>
      <c r="B28" s="1017"/>
      <c r="C28" s="1017"/>
      <c r="D28" s="1017"/>
      <c r="E28" s="1017"/>
      <c r="F28" s="548"/>
      <c r="G28" s="548"/>
      <c r="H28" s="548"/>
      <c r="I28" s="548"/>
      <c r="J28" s="548"/>
      <c r="K28" s="548"/>
      <c r="L28" s="548"/>
      <c r="M28" s="548"/>
      <c r="N28" s="548"/>
      <c r="O28" s="548"/>
      <c r="P28" s="548"/>
      <c r="Q28" s="548"/>
      <c r="R28" s="256"/>
    </row>
    <row r="29" spans="1:18" ht="21.95" customHeight="1">
      <c r="A29" s="753"/>
      <c r="B29" s="1017"/>
      <c r="C29" s="1017"/>
      <c r="D29" s="1017"/>
      <c r="E29" s="1017"/>
      <c r="F29" s="548"/>
      <c r="G29" s="548"/>
      <c r="H29" s="548"/>
      <c r="I29" s="548"/>
      <c r="J29" s="548"/>
      <c r="K29" s="548"/>
      <c r="L29" s="548"/>
      <c r="M29" s="548"/>
      <c r="N29" s="548"/>
      <c r="O29" s="548"/>
      <c r="P29" s="548"/>
      <c r="Q29" s="548"/>
      <c r="R29" s="256"/>
    </row>
    <row r="30" spans="1:18" ht="21.95" customHeight="1">
      <c r="A30" s="753"/>
      <c r="B30" s="1017"/>
      <c r="C30" s="1017"/>
      <c r="D30" s="1017"/>
      <c r="E30" s="1017"/>
      <c r="F30" s="548"/>
      <c r="G30" s="548"/>
      <c r="H30" s="548"/>
      <c r="I30" s="548"/>
      <c r="J30" s="548"/>
      <c r="K30" s="548"/>
      <c r="L30" s="548"/>
      <c r="M30" s="548"/>
      <c r="N30" s="548"/>
      <c r="O30" s="548"/>
      <c r="P30" s="548"/>
      <c r="Q30" s="548"/>
      <c r="R30" s="256"/>
    </row>
    <row r="31" spans="1:18" ht="21.95" customHeight="1">
      <c r="A31" s="753"/>
      <c r="B31" s="1017"/>
      <c r="C31" s="1017"/>
      <c r="D31" s="1017"/>
      <c r="E31" s="1017"/>
      <c r="F31" s="548"/>
      <c r="G31" s="548"/>
      <c r="H31" s="548"/>
      <c r="I31" s="548"/>
      <c r="J31" s="548"/>
      <c r="K31" s="548"/>
      <c r="L31" s="548"/>
      <c r="M31" s="548"/>
      <c r="N31" s="548"/>
      <c r="O31" s="548"/>
      <c r="P31" s="548"/>
      <c r="Q31" s="548"/>
      <c r="R31" s="256"/>
    </row>
    <row r="32" spans="1:18" ht="21.95" customHeight="1">
      <c r="A32" s="753"/>
      <c r="B32" s="1017"/>
      <c r="C32" s="1017"/>
      <c r="D32" s="1017"/>
      <c r="E32" s="1017"/>
      <c r="F32" s="548"/>
      <c r="G32" s="548"/>
      <c r="H32" s="548"/>
      <c r="I32" s="548"/>
      <c r="J32" s="548"/>
      <c r="K32" s="548"/>
      <c r="L32" s="548"/>
      <c r="M32" s="548"/>
      <c r="N32" s="548"/>
      <c r="O32" s="548"/>
      <c r="P32" s="548"/>
      <c r="Q32" s="548"/>
      <c r="R32" s="256"/>
    </row>
    <row r="33" spans="1:18" ht="21.95" customHeight="1">
      <c r="A33" s="753"/>
      <c r="B33" s="1017"/>
      <c r="C33" s="1017"/>
      <c r="D33" s="1017"/>
      <c r="E33" s="1017"/>
      <c r="F33" s="548"/>
      <c r="G33" s="548"/>
      <c r="H33" s="548"/>
      <c r="I33" s="548"/>
      <c r="J33" s="548"/>
      <c r="K33" s="548"/>
      <c r="L33" s="548"/>
      <c r="M33" s="548"/>
      <c r="N33" s="548"/>
      <c r="O33" s="548"/>
      <c r="P33" s="548"/>
      <c r="Q33" s="548"/>
      <c r="R33" s="256"/>
    </row>
    <row r="34" spans="1:18" ht="21.95" customHeight="1">
      <c r="A34" s="753"/>
      <c r="B34" s="1017"/>
      <c r="C34" s="1017"/>
      <c r="D34" s="1017"/>
      <c r="E34" s="1017"/>
      <c r="F34" s="548"/>
      <c r="G34" s="548"/>
      <c r="H34" s="548"/>
      <c r="I34" s="548"/>
      <c r="J34" s="548"/>
      <c r="K34" s="548"/>
      <c r="L34" s="548"/>
      <c r="M34" s="548"/>
      <c r="N34" s="548"/>
      <c r="O34" s="548"/>
      <c r="P34" s="548"/>
      <c r="Q34" s="548"/>
      <c r="R34" s="256"/>
    </row>
    <row r="35" spans="1:18" ht="21.95" customHeight="1">
      <c r="A35" s="753"/>
      <c r="B35" s="1017"/>
      <c r="C35" s="1017"/>
      <c r="D35" s="1017"/>
      <c r="E35" s="1017"/>
      <c r="F35" s="548"/>
      <c r="G35" s="548"/>
      <c r="H35" s="548"/>
      <c r="I35" s="548"/>
      <c r="J35" s="548"/>
      <c r="K35" s="548"/>
      <c r="L35" s="548"/>
      <c r="M35" s="548"/>
      <c r="N35" s="548"/>
      <c r="O35" s="548"/>
      <c r="P35" s="548"/>
      <c r="Q35" s="548"/>
      <c r="R35" s="256"/>
    </row>
    <row r="36" spans="1:18" ht="21.95" customHeight="1">
      <c r="A36" s="753"/>
      <c r="B36" s="1017"/>
      <c r="C36" s="1017"/>
      <c r="D36" s="1017"/>
      <c r="E36" s="1017"/>
      <c r="F36" s="548"/>
      <c r="G36" s="548"/>
      <c r="H36" s="548"/>
      <c r="I36" s="548"/>
      <c r="J36" s="548"/>
      <c r="K36" s="548"/>
      <c r="L36" s="548"/>
      <c r="M36" s="548"/>
      <c r="N36" s="548"/>
      <c r="O36" s="548"/>
      <c r="P36" s="548"/>
      <c r="Q36" s="548"/>
      <c r="R36" s="256"/>
    </row>
    <row r="37" spans="1:18" ht="21.95" customHeight="1">
      <c r="A37" s="753"/>
      <c r="B37" s="1017"/>
      <c r="C37" s="1017"/>
      <c r="D37" s="1017"/>
      <c r="E37" s="1017"/>
      <c r="F37" s="548"/>
      <c r="G37" s="548"/>
      <c r="H37" s="548"/>
      <c r="I37" s="548"/>
      <c r="J37" s="548"/>
      <c r="K37" s="548"/>
      <c r="L37" s="548"/>
      <c r="M37" s="548"/>
      <c r="N37" s="548"/>
      <c r="O37" s="548"/>
      <c r="P37" s="548"/>
      <c r="Q37" s="548"/>
      <c r="R37" s="256"/>
    </row>
    <row r="38" spans="1:18" ht="21.95" customHeight="1">
      <c r="A38" s="753"/>
      <c r="B38" s="1017"/>
      <c r="C38" s="1017"/>
      <c r="D38" s="1017"/>
      <c r="E38" s="1017"/>
      <c r="F38" s="548"/>
      <c r="G38" s="548"/>
      <c r="H38" s="548"/>
      <c r="I38" s="548"/>
      <c r="J38" s="548"/>
      <c r="K38" s="548"/>
      <c r="L38" s="548"/>
      <c r="M38" s="548"/>
      <c r="N38" s="548"/>
      <c r="O38" s="548"/>
      <c r="P38" s="548"/>
      <c r="Q38" s="548"/>
      <c r="R38" s="256"/>
    </row>
    <row r="39" spans="1:18" ht="21.95" customHeight="1">
      <c r="A39" s="753"/>
      <c r="B39" s="1017"/>
      <c r="C39" s="1017"/>
      <c r="D39" s="1017"/>
      <c r="E39" s="1017"/>
      <c r="F39" s="548"/>
      <c r="G39" s="548"/>
      <c r="H39" s="548"/>
      <c r="I39" s="548"/>
      <c r="J39" s="548"/>
      <c r="K39" s="548"/>
      <c r="L39" s="548"/>
      <c r="M39" s="548"/>
      <c r="N39" s="548"/>
      <c r="O39" s="548"/>
      <c r="P39" s="548"/>
      <c r="Q39" s="548"/>
      <c r="R39" s="256"/>
    </row>
    <row r="40" spans="1:18" ht="21.95" customHeight="1">
      <c r="A40" s="753"/>
      <c r="B40" s="1017"/>
      <c r="C40" s="1017"/>
      <c r="D40" s="1017"/>
      <c r="E40" s="1017"/>
      <c r="F40" s="548"/>
      <c r="G40" s="548"/>
      <c r="H40" s="548"/>
      <c r="I40" s="548"/>
      <c r="J40" s="548"/>
      <c r="K40" s="548"/>
      <c r="L40" s="548"/>
      <c r="M40" s="548"/>
      <c r="N40" s="548"/>
      <c r="O40" s="548"/>
      <c r="P40" s="548"/>
      <c r="Q40" s="548"/>
      <c r="R40" s="256"/>
    </row>
    <row r="41" spans="1:18" ht="21.95" customHeight="1">
      <c r="A41" s="753"/>
      <c r="B41" s="1017"/>
      <c r="C41" s="1017"/>
      <c r="D41" s="1017"/>
      <c r="E41" s="1017"/>
      <c r="F41" s="548"/>
      <c r="G41" s="548"/>
      <c r="H41" s="548"/>
      <c r="I41" s="548"/>
      <c r="J41" s="548"/>
      <c r="K41" s="548"/>
      <c r="L41" s="548"/>
      <c r="M41" s="548"/>
      <c r="N41" s="548"/>
      <c r="O41" s="548"/>
      <c r="P41" s="548"/>
      <c r="Q41" s="548"/>
      <c r="R41" s="256"/>
    </row>
    <row r="42" spans="1:18" ht="21.95" customHeight="1">
      <c r="A42" s="753"/>
      <c r="B42" s="1017"/>
      <c r="C42" s="1017"/>
      <c r="D42" s="1017"/>
      <c r="E42" s="1017"/>
      <c r="F42" s="548"/>
      <c r="G42" s="548"/>
      <c r="H42" s="548"/>
      <c r="I42" s="548"/>
      <c r="J42" s="548"/>
      <c r="K42" s="548"/>
      <c r="L42" s="548"/>
      <c r="M42" s="548"/>
      <c r="N42" s="548"/>
      <c r="O42" s="548"/>
      <c r="P42" s="548"/>
      <c r="Q42" s="548"/>
      <c r="R42" s="256"/>
    </row>
    <row r="43" spans="1:18" ht="21.95" customHeight="1">
      <c r="A43" s="753"/>
      <c r="B43" s="1017"/>
      <c r="C43" s="1017"/>
      <c r="D43" s="1017"/>
      <c r="E43" s="1017"/>
      <c r="F43" s="548"/>
      <c r="G43" s="548"/>
      <c r="H43" s="548"/>
      <c r="I43" s="548"/>
      <c r="J43" s="548"/>
      <c r="K43" s="548"/>
      <c r="L43" s="548"/>
      <c r="M43" s="548"/>
      <c r="N43" s="548"/>
      <c r="O43" s="548"/>
      <c r="P43" s="548"/>
      <c r="Q43" s="548"/>
      <c r="R43" s="256"/>
    </row>
    <row r="44" spans="1:18" ht="21.95" customHeight="1">
      <c r="A44" s="753"/>
      <c r="B44" s="1017"/>
      <c r="C44" s="1017"/>
      <c r="D44" s="1017"/>
      <c r="E44" s="1017"/>
      <c r="F44" s="548"/>
      <c r="G44" s="548"/>
      <c r="H44" s="548"/>
      <c r="I44" s="548"/>
      <c r="J44" s="548"/>
      <c r="K44" s="548"/>
      <c r="L44" s="548"/>
      <c r="M44" s="548"/>
      <c r="N44" s="548"/>
      <c r="O44" s="548"/>
      <c r="P44" s="548"/>
      <c r="Q44" s="548"/>
      <c r="R44" s="256"/>
    </row>
    <row r="45" spans="1:18" ht="21.95" customHeight="1">
      <c r="A45" s="753"/>
      <c r="B45" s="306"/>
      <c r="C45" s="306"/>
      <c r="D45" s="306"/>
      <c r="E45" s="306"/>
      <c r="F45" s="548"/>
      <c r="G45" s="548"/>
      <c r="H45" s="548" t="s">
        <v>274</v>
      </c>
      <c r="I45" s="548"/>
      <c r="J45" s="548"/>
      <c r="K45" s="548"/>
      <c r="L45" s="548"/>
      <c r="M45" s="548"/>
      <c r="N45" s="548"/>
      <c r="O45" s="548"/>
      <c r="P45" s="548"/>
      <c r="Q45" s="548"/>
      <c r="R45" s="256"/>
    </row>
    <row r="46" spans="1:18" ht="21.95" customHeight="1">
      <c r="A46" s="260"/>
      <c r="B46" s="261"/>
      <c r="C46" s="261"/>
      <c r="D46" s="261"/>
      <c r="E46" s="261"/>
      <c r="F46" s="261"/>
      <c r="G46" s="261"/>
      <c r="H46" s="261"/>
      <c r="I46" s="261"/>
      <c r="J46" s="261"/>
      <c r="K46" s="261"/>
      <c r="L46" s="261"/>
      <c r="M46" s="261"/>
      <c r="N46" s="261"/>
      <c r="O46" s="261"/>
      <c r="P46" s="261"/>
      <c r="Q46" s="261"/>
      <c r="R46" s="262"/>
    </row>
  </sheetData>
  <mergeCells count="18">
    <mergeCell ref="N21:P21"/>
    <mergeCell ref="N22:P22"/>
    <mergeCell ref="B25:E44"/>
    <mergeCell ref="J9:K9"/>
    <mergeCell ref="M9:N9"/>
    <mergeCell ref="F13:G13"/>
    <mergeCell ref="N15:P15"/>
    <mergeCell ref="N16:P16"/>
    <mergeCell ref="N17:P17"/>
    <mergeCell ref="K18:M18"/>
    <mergeCell ref="N18:P18"/>
    <mergeCell ref="N19:P19"/>
    <mergeCell ref="N20:P20"/>
    <mergeCell ref="F4:I4"/>
    <mergeCell ref="E6:E7"/>
    <mergeCell ref="F6:F7"/>
    <mergeCell ref="J7:K7"/>
    <mergeCell ref="M7:N7"/>
  </mergeCells>
  <phoneticPr fontId="9" type="noConversion"/>
  <pageMargins left="0.74803149606299213" right="0.27559055118110237" top="0.70866141732283472" bottom="0.51181102362204722" header="0.51181102362204722" footer="0.51181102362204722"/>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Y49"/>
  <sheetViews>
    <sheetView tabSelected="1" view="pageBreakPreview" topLeftCell="A28" zoomScale="115" zoomScaleNormal="100" zoomScaleSheetLayoutView="115" workbookViewId="0">
      <selection activeCell="O40" sqref="O40"/>
    </sheetView>
  </sheetViews>
  <sheetFormatPr defaultRowHeight="13.5"/>
  <cols>
    <col min="1" max="1" width="4.77734375" customWidth="1"/>
    <col min="2" max="3" width="7.77734375" customWidth="1"/>
    <col min="4" max="4" width="5.77734375" customWidth="1"/>
    <col min="5" max="5" width="7.77734375" customWidth="1"/>
    <col min="6" max="9" width="5.5546875" customWidth="1"/>
    <col min="10" max="10" width="13.21875" customWidth="1"/>
    <col min="11" max="11" width="14.21875" customWidth="1"/>
    <col min="12" max="12" width="4.77734375" customWidth="1"/>
    <col min="13" max="13" width="12.6640625" bestFit="1" customWidth="1"/>
    <col min="14" max="14" width="11.44140625" bestFit="1" customWidth="1"/>
  </cols>
  <sheetData>
    <row r="1" spans="2:25" ht="27" customHeight="1">
      <c r="B1" s="897" t="s">
        <v>123</v>
      </c>
      <c r="C1" s="897"/>
      <c r="D1" s="897"/>
      <c r="E1" s="897"/>
      <c r="F1" s="897"/>
      <c r="G1" s="897"/>
      <c r="H1" s="897"/>
      <c r="I1" s="897"/>
      <c r="J1" s="897"/>
      <c r="K1" s="897"/>
    </row>
    <row r="2" spans="2:25" ht="15" customHeight="1">
      <c r="B2" s="135"/>
      <c r="C2" s="136"/>
      <c r="D2" s="136"/>
      <c r="E2" s="136"/>
      <c r="F2" s="137"/>
      <c r="G2" s="137"/>
      <c r="H2" s="137"/>
      <c r="I2" s="137"/>
      <c r="J2" s="137"/>
      <c r="K2" s="137"/>
    </row>
    <row r="3" spans="2:25" ht="20.100000000000001" customHeight="1" thickBot="1">
      <c r="B3" s="138" t="s">
        <v>64</v>
      </c>
      <c r="C3" s="139"/>
      <c r="D3" s="139"/>
      <c r="E3" s="139"/>
      <c r="F3" s="140"/>
      <c r="G3" s="140"/>
      <c r="H3" s="140"/>
      <c r="I3" s="140"/>
      <c r="J3" s="140"/>
      <c r="K3" s="140"/>
    </row>
    <row r="4" spans="2:25" ht="15.75" customHeight="1" thickBot="1">
      <c r="B4" s="910" t="s">
        <v>102</v>
      </c>
      <c r="C4" s="911"/>
      <c r="D4" s="911"/>
      <c r="E4" s="911"/>
      <c r="F4" s="901" t="s">
        <v>364</v>
      </c>
      <c r="G4" s="902"/>
      <c r="H4" s="902"/>
      <c r="I4" s="902"/>
      <c r="J4" s="902"/>
      <c r="K4" s="903"/>
      <c r="N4" s="600">
        <f>F8+F9</f>
        <v>34980000</v>
      </c>
    </row>
    <row r="5" spans="2:25" ht="15.75" customHeight="1">
      <c r="B5" s="912" t="s">
        <v>0</v>
      </c>
      <c r="C5" s="913"/>
      <c r="D5" s="913"/>
      <c r="E5" s="914"/>
      <c r="F5" s="904">
        <f>SUM(F6:K9)</f>
        <v>41048000</v>
      </c>
      <c r="G5" s="905"/>
      <c r="H5" s="905"/>
      <c r="I5" s="905"/>
      <c r="J5" s="905"/>
      <c r="K5" s="906"/>
      <c r="M5" s="172"/>
      <c r="N5">
        <f>N4*0.1</f>
        <v>3498000</v>
      </c>
    </row>
    <row r="6" spans="2:25" ht="15.75" customHeight="1">
      <c r="B6" s="898" t="s">
        <v>361</v>
      </c>
      <c r="C6" s="899"/>
      <c r="D6" s="899"/>
      <c r="E6" s="900"/>
      <c r="F6" s="907">
        <f>K13</f>
        <v>3368000</v>
      </c>
      <c r="G6" s="908"/>
      <c r="H6" s="908"/>
      <c r="I6" s="908"/>
      <c r="J6" s="908"/>
      <c r="K6" s="909"/>
      <c r="N6" s="600">
        <f>N4+N5</f>
        <v>38478000</v>
      </c>
    </row>
    <row r="7" spans="2:25" ht="15.75" customHeight="1">
      <c r="B7" s="898" t="s">
        <v>362</v>
      </c>
      <c r="C7" s="899"/>
      <c r="D7" s="899"/>
      <c r="E7" s="900"/>
      <c r="F7" s="907">
        <f>K20</f>
        <v>2700000</v>
      </c>
      <c r="G7" s="908"/>
      <c r="H7" s="908"/>
      <c r="I7" s="908"/>
      <c r="J7" s="908"/>
      <c r="K7" s="909"/>
    </row>
    <row r="8" spans="2:25" ht="15.75" customHeight="1">
      <c r="B8" s="898" t="s">
        <v>363</v>
      </c>
      <c r="C8" s="899"/>
      <c r="D8" s="899"/>
      <c r="E8" s="900"/>
      <c r="F8" s="907">
        <f>K27</f>
        <v>21380000</v>
      </c>
      <c r="G8" s="908"/>
      <c r="H8" s="908"/>
      <c r="I8" s="908"/>
      <c r="J8" s="908"/>
      <c r="K8" s="909"/>
    </row>
    <row r="9" spans="2:25" ht="15.75" customHeight="1" thickBot="1">
      <c r="B9" s="916" t="s">
        <v>137</v>
      </c>
      <c r="C9" s="917"/>
      <c r="D9" s="917"/>
      <c r="E9" s="918"/>
      <c r="F9" s="919">
        <f>K46</f>
        <v>13600000</v>
      </c>
      <c r="G9" s="920"/>
      <c r="H9" s="920"/>
      <c r="I9" s="920"/>
      <c r="J9" s="920"/>
      <c r="K9" s="921"/>
    </row>
    <row r="10" spans="2:25" ht="15" customHeight="1">
      <c r="B10" s="141"/>
      <c r="C10" s="141"/>
      <c r="D10" s="141"/>
      <c r="E10" s="141"/>
      <c r="F10" s="142"/>
      <c r="G10" s="142"/>
      <c r="H10" s="142"/>
      <c r="I10" s="142"/>
      <c r="J10" s="143"/>
      <c r="K10" s="143"/>
    </row>
    <row r="11" spans="2:25" ht="18" customHeight="1" thickBot="1">
      <c r="B11" s="144" t="s">
        <v>106</v>
      </c>
      <c r="C11" s="144"/>
      <c r="D11" s="144"/>
      <c r="E11" s="144"/>
      <c r="F11" s="144"/>
      <c r="G11" s="144"/>
      <c r="H11" s="144"/>
      <c r="I11" s="144"/>
      <c r="J11" s="144"/>
      <c r="K11" s="144"/>
    </row>
    <row r="12" spans="2:25" ht="15.75" customHeight="1" thickBot="1">
      <c r="B12" s="910" t="s">
        <v>102</v>
      </c>
      <c r="C12" s="911"/>
      <c r="D12" s="911"/>
      <c r="E12" s="911"/>
      <c r="F12" s="336" t="s">
        <v>101</v>
      </c>
      <c r="G12" s="336" t="s">
        <v>4</v>
      </c>
      <c r="H12" s="760" t="s">
        <v>101</v>
      </c>
      <c r="I12" s="336" t="s">
        <v>4</v>
      </c>
      <c r="J12" s="336" t="s">
        <v>353</v>
      </c>
      <c r="K12" s="761" t="s">
        <v>104</v>
      </c>
    </row>
    <row r="13" spans="2:25" ht="15.75" customHeight="1">
      <c r="B13" s="922" t="s">
        <v>348</v>
      </c>
      <c r="C13" s="923"/>
      <c r="D13" s="923"/>
      <c r="E13" s="924"/>
      <c r="F13" s="339"/>
      <c r="G13" s="339"/>
      <c r="H13" s="339"/>
      <c r="I13" s="339"/>
      <c r="J13" s="342"/>
      <c r="K13" s="330">
        <f>TRUNC(SUM(K14:K16), -3)</f>
        <v>3368000</v>
      </c>
      <c r="M13" s="161"/>
      <c r="N13" s="161"/>
      <c r="O13" s="161"/>
      <c r="P13" s="161"/>
      <c r="Q13" s="162"/>
      <c r="R13" s="161"/>
      <c r="S13" s="161"/>
      <c r="T13" s="163"/>
      <c r="U13" s="164"/>
      <c r="V13" s="161"/>
      <c r="W13" s="165"/>
      <c r="X13" s="915"/>
      <c r="Y13" s="915"/>
    </row>
    <row r="14" spans="2:25" ht="15.75" customHeight="1">
      <c r="B14" s="337" t="s">
        <v>351</v>
      </c>
      <c r="C14" s="338"/>
      <c r="D14" s="338"/>
      <c r="E14" s="338"/>
      <c r="F14" s="340">
        <v>200</v>
      </c>
      <c r="G14" s="341" t="s">
        <v>111</v>
      </c>
      <c r="H14" s="341"/>
      <c r="I14" s="341"/>
      <c r="J14" s="351">
        <v>15288</v>
      </c>
      <c r="K14" s="331">
        <f>F14*J14</f>
        <v>3057600</v>
      </c>
      <c r="M14" s="161"/>
      <c r="N14" s="166"/>
      <c r="O14" s="163"/>
      <c r="P14" s="161"/>
      <c r="Q14" s="166"/>
      <c r="R14" s="161"/>
      <c r="S14" s="166"/>
      <c r="T14" s="162"/>
      <c r="U14" s="167"/>
      <c r="V14" s="161"/>
      <c r="W14" s="165"/>
      <c r="X14" s="165"/>
      <c r="Y14" s="165"/>
    </row>
    <row r="15" spans="2:25" ht="15.75" customHeight="1">
      <c r="B15" s="337" t="s">
        <v>352</v>
      </c>
      <c r="C15" s="338"/>
      <c r="D15" s="338"/>
      <c r="E15" s="338"/>
      <c r="F15" s="280">
        <v>1</v>
      </c>
      <c r="G15" s="281" t="s">
        <v>11</v>
      </c>
      <c r="H15" s="281"/>
      <c r="I15" s="281"/>
      <c r="J15" s="351">
        <v>290100</v>
      </c>
      <c r="K15" s="331">
        <f>F15*J15</f>
        <v>290100</v>
      </c>
      <c r="M15" s="161"/>
      <c r="N15" s="168"/>
      <c r="O15" s="169"/>
      <c r="P15" s="168"/>
      <c r="Q15" s="168"/>
      <c r="R15" s="168"/>
      <c r="S15" s="168"/>
      <c r="T15" s="162"/>
      <c r="U15" s="167"/>
      <c r="V15" s="161"/>
      <c r="W15" s="165"/>
      <c r="X15" s="165"/>
      <c r="Y15" s="165"/>
    </row>
    <row r="16" spans="2:25" ht="15.75" customHeight="1" thickBot="1">
      <c r="B16" s="925" t="s">
        <v>355</v>
      </c>
      <c r="C16" s="926"/>
      <c r="D16" s="926"/>
      <c r="E16" s="927"/>
      <c r="F16" s="328">
        <v>1</v>
      </c>
      <c r="G16" s="328" t="s">
        <v>11</v>
      </c>
      <c r="H16" s="328"/>
      <c r="I16" s="328"/>
      <c r="J16" s="352">
        <v>21160</v>
      </c>
      <c r="K16" s="173">
        <f>F16*J16</f>
        <v>21160</v>
      </c>
      <c r="M16" s="161"/>
      <c r="N16" s="166"/>
      <c r="O16" s="163"/>
      <c r="P16" s="161"/>
      <c r="Q16" s="166"/>
      <c r="R16" s="161"/>
      <c r="S16" s="166"/>
      <c r="T16" s="162"/>
      <c r="U16" s="170"/>
      <c r="V16" s="161"/>
      <c r="W16" s="165"/>
      <c r="X16" s="759"/>
      <c r="Y16" s="759"/>
    </row>
    <row r="17" spans="2:11" ht="15" customHeight="1">
      <c r="B17" s="145"/>
      <c r="C17" s="146"/>
      <c r="D17" s="146"/>
      <c r="E17" s="146"/>
      <c r="F17" s="141"/>
      <c r="G17" s="147"/>
      <c r="H17" s="147"/>
      <c r="I17" s="147"/>
      <c r="J17" s="146"/>
      <c r="K17" s="148"/>
    </row>
    <row r="18" spans="2:11" ht="18" customHeight="1" thickBot="1">
      <c r="B18" s="144" t="s">
        <v>349</v>
      </c>
      <c r="C18" s="277"/>
      <c r="D18" s="277"/>
      <c r="E18" s="277"/>
      <c r="F18" s="277"/>
      <c r="G18" s="277"/>
      <c r="H18" s="277"/>
      <c r="I18" s="277"/>
      <c r="J18" s="277"/>
      <c r="K18" s="277"/>
    </row>
    <row r="19" spans="2:11" ht="15.75" customHeight="1" thickBot="1">
      <c r="B19" s="935" t="s">
        <v>102</v>
      </c>
      <c r="C19" s="936"/>
      <c r="D19" s="936"/>
      <c r="E19" s="937"/>
      <c r="F19" s="760" t="s">
        <v>101</v>
      </c>
      <c r="G19" s="760" t="s">
        <v>4</v>
      </c>
      <c r="H19" s="760" t="s">
        <v>101</v>
      </c>
      <c r="I19" s="336" t="s">
        <v>4</v>
      </c>
      <c r="J19" s="760" t="s">
        <v>103</v>
      </c>
      <c r="K19" s="761" t="s">
        <v>104</v>
      </c>
    </row>
    <row r="20" spans="2:11" ht="15.75" customHeight="1">
      <c r="B20" s="922" t="s">
        <v>285</v>
      </c>
      <c r="C20" s="923"/>
      <c r="D20" s="923"/>
      <c r="E20" s="923"/>
      <c r="F20" s="349"/>
      <c r="G20" s="349"/>
      <c r="H20" s="349"/>
      <c r="I20" s="349"/>
      <c r="J20" s="350"/>
      <c r="K20" s="330">
        <f>TRUNC(SUM(K21:K22), -3)</f>
        <v>2700000</v>
      </c>
    </row>
    <row r="21" spans="2:11" ht="15.75" customHeight="1">
      <c r="B21" s="938" t="s">
        <v>377</v>
      </c>
      <c r="C21" s="939"/>
      <c r="D21" s="939"/>
      <c r="E21" s="939"/>
      <c r="F21" s="358">
        <v>6</v>
      </c>
      <c r="G21" s="345" t="s">
        <v>294</v>
      </c>
      <c r="H21" s="345"/>
      <c r="I21" s="345"/>
      <c r="J21" s="353">
        <v>150000</v>
      </c>
      <c r="K21" s="332">
        <f>F21*J21</f>
        <v>900000</v>
      </c>
    </row>
    <row r="22" spans="2:11" ht="15.75" customHeight="1" thickBot="1">
      <c r="B22" s="925" t="s">
        <v>293</v>
      </c>
      <c r="C22" s="926"/>
      <c r="D22" s="926"/>
      <c r="E22" s="926"/>
      <c r="F22" s="357">
        <v>6</v>
      </c>
      <c r="G22" s="346" t="s">
        <v>294</v>
      </c>
      <c r="H22" s="346"/>
      <c r="I22" s="346"/>
      <c r="J22" s="354">
        <v>300000</v>
      </c>
      <c r="K22" s="333">
        <f>F22*J22</f>
        <v>1800000</v>
      </c>
    </row>
    <row r="23" spans="2:11" ht="18" customHeight="1">
      <c r="B23" s="934" t="s">
        <v>356</v>
      </c>
      <c r="C23" s="934"/>
      <c r="D23" s="934"/>
      <c r="E23" s="934"/>
      <c r="F23" s="934"/>
      <c r="G23" s="934"/>
      <c r="H23" s="934"/>
      <c r="I23" s="934"/>
      <c r="J23" s="934"/>
      <c r="K23" s="934"/>
    </row>
    <row r="24" spans="2:11" ht="18" customHeight="1">
      <c r="B24" s="758"/>
      <c r="C24" s="758"/>
      <c r="D24" s="758"/>
      <c r="E24" s="758"/>
      <c r="F24" s="758"/>
      <c r="G24" s="758"/>
      <c r="H24" s="758"/>
      <c r="I24" s="758"/>
      <c r="J24" s="758"/>
      <c r="K24" s="758"/>
    </row>
    <row r="25" spans="2:11" ht="18" customHeight="1" thickBot="1">
      <c r="B25" s="144" t="s">
        <v>282</v>
      </c>
      <c r="C25" s="277"/>
      <c r="D25" s="277"/>
      <c r="E25" s="277"/>
      <c r="F25" s="277"/>
      <c r="G25" s="277"/>
      <c r="H25" s="277"/>
      <c r="I25" s="277"/>
      <c r="J25" s="277"/>
      <c r="K25" s="277"/>
    </row>
    <row r="26" spans="2:11" ht="17.25" customHeight="1" thickBot="1">
      <c r="B26" s="935" t="s">
        <v>102</v>
      </c>
      <c r="C26" s="936"/>
      <c r="D26" s="936"/>
      <c r="E26" s="937"/>
      <c r="F26" s="760" t="s">
        <v>101</v>
      </c>
      <c r="G26" s="760" t="s">
        <v>4</v>
      </c>
      <c r="H26" s="760" t="s">
        <v>101</v>
      </c>
      <c r="I26" s="336" t="s">
        <v>4</v>
      </c>
      <c r="J26" s="760" t="s">
        <v>103</v>
      </c>
      <c r="K26" s="761" t="s">
        <v>104</v>
      </c>
    </row>
    <row r="27" spans="2:11" ht="17.100000000000001" customHeight="1">
      <c r="B27" s="931" t="s">
        <v>0</v>
      </c>
      <c r="C27" s="932"/>
      <c r="D27" s="932"/>
      <c r="E27" s="933"/>
      <c r="F27" s="359"/>
      <c r="G27" s="347"/>
      <c r="H27" s="347"/>
      <c r="I27" s="347"/>
      <c r="J27" s="355"/>
      <c r="K27" s="334">
        <f>SUM(K28+K32)</f>
        <v>21380000</v>
      </c>
    </row>
    <row r="28" spans="2:11" ht="17.100000000000001" customHeight="1">
      <c r="B28" s="941" t="s">
        <v>283</v>
      </c>
      <c r="C28" s="942"/>
      <c r="D28" s="942"/>
      <c r="E28" s="942"/>
      <c r="F28" s="360"/>
      <c r="G28" s="348"/>
      <c r="H28" s="348"/>
      <c r="I28" s="348"/>
      <c r="J28" s="356"/>
      <c r="K28" s="362">
        <f>SUM(K29:K31)</f>
        <v>8690000</v>
      </c>
    </row>
    <row r="29" spans="2:11" ht="17.100000000000001" customHeight="1">
      <c r="B29" s="938" t="s">
        <v>293</v>
      </c>
      <c r="C29" s="939"/>
      <c r="D29" s="939"/>
      <c r="E29" s="939"/>
      <c r="F29" s="358">
        <v>1</v>
      </c>
      <c r="G29" s="345" t="s">
        <v>11</v>
      </c>
      <c r="H29" s="345"/>
      <c r="I29" s="345"/>
      <c r="J29" s="353">
        <v>200000</v>
      </c>
      <c r="K29" s="335">
        <f>F29*J29</f>
        <v>200000</v>
      </c>
    </row>
    <row r="30" spans="2:11" ht="17.100000000000001" customHeight="1">
      <c r="B30" s="938" t="s">
        <v>288</v>
      </c>
      <c r="C30" s="939"/>
      <c r="D30" s="939"/>
      <c r="E30" s="939"/>
      <c r="F30" s="358">
        <v>7</v>
      </c>
      <c r="G30" s="345" t="s">
        <v>295</v>
      </c>
      <c r="H30" s="345"/>
      <c r="I30" s="345"/>
      <c r="J30" s="353">
        <v>570000</v>
      </c>
      <c r="K30" s="335">
        <f>F30*J30</f>
        <v>3990000</v>
      </c>
    </row>
    <row r="31" spans="2:11" ht="17.100000000000001" customHeight="1">
      <c r="B31" s="938" t="s">
        <v>290</v>
      </c>
      <c r="C31" s="939"/>
      <c r="D31" s="939"/>
      <c r="E31" s="939"/>
      <c r="F31" s="358">
        <v>150</v>
      </c>
      <c r="G31" s="345" t="s">
        <v>295</v>
      </c>
      <c r="H31" s="345"/>
      <c r="I31" s="345"/>
      <c r="J31" s="353">
        <v>30000</v>
      </c>
      <c r="K31" s="335">
        <f>F31*J31</f>
        <v>4500000</v>
      </c>
    </row>
    <row r="32" spans="2:11" ht="17.100000000000001" customHeight="1">
      <c r="B32" s="941" t="s">
        <v>284</v>
      </c>
      <c r="C32" s="942"/>
      <c r="D32" s="942"/>
      <c r="E32" s="942"/>
      <c r="F32" s="358"/>
      <c r="G32" s="345"/>
      <c r="H32" s="345"/>
      <c r="I32" s="345"/>
      <c r="J32" s="353"/>
      <c r="K32" s="361">
        <f>SUM(K33:K39)</f>
        <v>12690000</v>
      </c>
    </row>
    <row r="33" spans="2:11" ht="17.100000000000001" customHeight="1">
      <c r="B33" s="938" t="s">
        <v>293</v>
      </c>
      <c r="C33" s="939"/>
      <c r="D33" s="939"/>
      <c r="E33" s="939"/>
      <c r="F33" s="358">
        <v>1</v>
      </c>
      <c r="G33" s="345" t="s">
        <v>11</v>
      </c>
      <c r="H33" s="345"/>
      <c r="I33" s="345"/>
      <c r="J33" s="353">
        <v>290000</v>
      </c>
      <c r="K33" s="335">
        <f>F33*J33</f>
        <v>290000</v>
      </c>
    </row>
    <row r="34" spans="2:11" ht="17.100000000000001" customHeight="1">
      <c r="B34" s="938" t="s">
        <v>289</v>
      </c>
      <c r="C34" s="939"/>
      <c r="D34" s="939"/>
      <c r="E34" s="939"/>
      <c r="F34" s="358">
        <v>1</v>
      </c>
      <c r="G34" s="345" t="s">
        <v>292</v>
      </c>
      <c r="H34" s="345">
        <v>2</v>
      </c>
      <c r="I34" s="345" t="s">
        <v>357</v>
      </c>
      <c r="J34" s="353">
        <v>1000000</v>
      </c>
      <c r="K34" s="335">
        <f>F34*H34*J34</f>
        <v>2000000</v>
      </c>
    </row>
    <row r="35" spans="2:11" ht="17.100000000000001" customHeight="1">
      <c r="B35" s="938" t="s">
        <v>286</v>
      </c>
      <c r="C35" s="939"/>
      <c r="D35" s="939"/>
      <c r="E35" s="939"/>
      <c r="F35" s="358">
        <v>50</v>
      </c>
      <c r="G35" s="345" t="s">
        <v>292</v>
      </c>
      <c r="H35" s="345">
        <v>1</v>
      </c>
      <c r="I35" s="345" t="s">
        <v>357</v>
      </c>
      <c r="J35" s="353">
        <v>70000</v>
      </c>
      <c r="K35" s="335">
        <f>F35*H35*J35</f>
        <v>3500000</v>
      </c>
    </row>
    <row r="36" spans="2:11" ht="17.100000000000001" customHeight="1">
      <c r="B36" s="938" t="s">
        <v>287</v>
      </c>
      <c r="C36" s="939"/>
      <c r="D36" s="939"/>
      <c r="E36" s="939"/>
      <c r="F36" s="358">
        <v>50</v>
      </c>
      <c r="G36" s="345" t="s">
        <v>295</v>
      </c>
      <c r="H36" s="345">
        <v>3</v>
      </c>
      <c r="I36" s="345" t="s">
        <v>11</v>
      </c>
      <c r="J36" s="353">
        <v>9000</v>
      </c>
      <c r="K36" s="335">
        <f>F36*H36*J36</f>
        <v>1350000</v>
      </c>
    </row>
    <row r="37" spans="2:11" ht="17.100000000000001" customHeight="1">
      <c r="B37" s="938" t="s">
        <v>288</v>
      </c>
      <c r="C37" s="939"/>
      <c r="D37" s="939"/>
      <c r="E37" s="939"/>
      <c r="F37" s="358">
        <v>5</v>
      </c>
      <c r="G37" s="345" t="s">
        <v>295</v>
      </c>
      <c r="H37" s="345"/>
      <c r="I37" s="345"/>
      <c r="J37" s="353">
        <v>570000</v>
      </c>
      <c r="K37" s="335">
        <f>F37*J37</f>
        <v>2850000</v>
      </c>
    </row>
    <row r="38" spans="2:11" ht="17.100000000000001" customHeight="1">
      <c r="B38" s="938" t="s">
        <v>374</v>
      </c>
      <c r="C38" s="939"/>
      <c r="D38" s="939"/>
      <c r="E38" s="940"/>
      <c r="F38" s="375">
        <v>50</v>
      </c>
      <c r="G38" s="376" t="s">
        <v>295</v>
      </c>
      <c r="H38" s="376"/>
      <c r="I38" s="376"/>
      <c r="J38" s="377">
        <v>30000</v>
      </c>
      <c r="K38" s="335">
        <f>F38*J38</f>
        <v>1500000</v>
      </c>
    </row>
    <row r="39" spans="2:11" ht="17.100000000000001" customHeight="1" thickBot="1">
      <c r="B39" s="925" t="s">
        <v>376</v>
      </c>
      <c r="C39" s="926"/>
      <c r="D39" s="926"/>
      <c r="E39" s="926"/>
      <c r="F39" s="357">
        <v>8</v>
      </c>
      <c r="G39" s="346" t="s">
        <v>295</v>
      </c>
      <c r="H39" s="346">
        <v>1</v>
      </c>
      <c r="I39" s="346" t="s">
        <v>357</v>
      </c>
      <c r="J39" s="354">
        <v>150000</v>
      </c>
      <c r="K39" s="343">
        <f>F39*J39</f>
        <v>1200000</v>
      </c>
    </row>
    <row r="40" spans="2:11" s="750" customFormat="1" ht="15" customHeight="1">
      <c r="B40" s="928" t="s">
        <v>291</v>
      </c>
      <c r="C40" s="928"/>
      <c r="D40" s="928"/>
      <c r="E40" s="928"/>
      <c r="F40" s="928"/>
      <c r="G40" s="928"/>
      <c r="H40" s="928"/>
      <c r="I40" s="928"/>
      <c r="J40" s="928"/>
      <c r="K40" s="928"/>
    </row>
    <row r="41" spans="2:11" s="750" customFormat="1" ht="15" customHeight="1">
      <c r="B41" s="327" t="s">
        <v>367</v>
      </c>
      <c r="C41" s="751"/>
      <c r="D41" s="752"/>
      <c r="E41" s="752"/>
      <c r="F41" s="752"/>
      <c r="G41" s="752"/>
      <c r="H41" s="752"/>
      <c r="I41" s="752"/>
      <c r="J41" s="752"/>
      <c r="K41" s="752"/>
    </row>
    <row r="42" spans="2:11" s="750" customFormat="1" ht="15" customHeight="1">
      <c r="B42" s="327" t="s">
        <v>375</v>
      </c>
      <c r="C42" s="751"/>
      <c r="D42" s="752"/>
      <c r="E42" s="752"/>
      <c r="F42" s="752"/>
      <c r="G42" s="752"/>
      <c r="H42" s="752"/>
      <c r="I42" s="752"/>
      <c r="J42" s="752"/>
      <c r="K42" s="752"/>
    </row>
    <row r="43" spans="2:11" ht="3.75" customHeight="1" thickBot="1">
      <c r="B43" s="327"/>
      <c r="C43" s="277"/>
      <c r="D43" s="277"/>
      <c r="E43" s="277"/>
      <c r="F43" s="277"/>
      <c r="G43" s="277"/>
      <c r="H43" s="277"/>
      <c r="I43" s="277"/>
      <c r="J43" s="277"/>
      <c r="K43" s="277"/>
    </row>
    <row r="44" spans="2:11" ht="18" customHeight="1" thickBot="1">
      <c r="B44" s="382" t="s">
        <v>350</v>
      </c>
      <c r="C44" s="383"/>
      <c r="D44" s="383"/>
      <c r="E44" s="383"/>
      <c r="F44" s="383"/>
      <c r="G44" s="383"/>
      <c r="H44" s="383"/>
      <c r="I44" s="383"/>
      <c r="J44" s="383"/>
      <c r="K44" s="384"/>
    </row>
    <row r="45" spans="2:11" ht="17.25" customHeight="1" thickBot="1">
      <c r="B45" s="929" t="s">
        <v>102</v>
      </c>
      <c r="C45" s="930"/>
      <c r="D45" s="930"/>
      <c r="E45" s="930"/>
      <c r="F45" s="757" t="s">
        <v>101</v>
      </c>
      <c r="G45" s="757" t="s">
        <v>4</v>
      </c>
      <c r="H45" s="378" t="s">
        <v>101</v>
      </c>
      <c r="I45" s="379" t="s">
        <v>4</v>
      </c>
      <c r="J45" s="757" t="s">
        <v>103</v>
      </c>
      <c r="K45" s="381" t="s">
        <v>104</v>
      </c>
    </row>
    <row r="46" spans="2:11" ht="17.25" customHeight="1">
      <c r="B46" s="368" t="s">
        <v>136</v>
      </c>
      <c r="C46" s="369"/>
      <c r="D46" s="369"/>
      <c r="E46" s="370"/>
      <c r="F46" s="371"/>
      <c r="G46" s="371"/>
      <c r="H46" s="371"/>
      <c r="I46" s="371"/>
      <c r="J46" s="372"/>
      <c r="K46" s="330">
        <f>TRUNC(SUM(K47:K47), -3)</f>
        <v>13600000</v>
      </c>
    </row>
    <row r="47" spans="2:11" ht="17.25" customHeight="1" thickBot="1">
      <c r="B47" s="363" t="s">
        <v>280</v>
      </c>
      <c r="C47" s="364"/>
      <c r="D47" s="364"/>
      <c r="E47" s="365"/>
      <c r="F47" s="373">
        <v>17</v>
      </c>
      <c r="G47" s="373" t="s">
        <v>295</v>
      </c>
      <c r="H47" s="373">
        <v>4</v>
      </c>
      <c r="I47" s="373" t="s">
        <v>294</v>
      </c>
      <c r="J47" s="366">
        <v>200000</v>
      </c>
      <c r="K47" s="367">
        <f>F47*H47*J47</f>
        <v>13600000</v>
      </c>
    </row>
    <row r="48" spans="2:11" s="750" customFormat="1" ht="15" customHeight="1">
      <c r="B48" s="928" t="s">
        <v>279</v>
      </c>
      <c r="C48" s="928"/>
      <c r="D48" s="928"/>
      <c r="E48" s="928"/>
      <c r="F48" s="928"/>
      <c r="G48" s="928"/>
      <c r="H48" s="928"/>
      <c r="I48" s="928"/>
      <c r="J48" s="928"/>
      <c r="K48" s="928"/>
    </row>
    <row r="49" spans="2:11" s="750" customFormat="1" ht="15" customHeight="1">
      <c r="B49" s="327" t="s">
        <v>281</v>
      </c>
      <c r="C49" s="751"/>
      <c r="D49" s="752"/>
      <c r="E49" s="752"/>
      <c r="F49" s="752"/>
      <c r="G49" s="752"/>
      <c r="H49" s="752"/>
      <c r="I49" s="752"/>
      <c r="J49" s="752"/>
      <c r="K49" s="752"/>
    </row>
  </sheetData>
  <mergeCells count="39">
    <mergeCell ref="B45:E45"/>
    <mergeCell ref="B48:K48"/>
    <mergeCell ref="B35:E35"/>
    <mergeCell ref="B36:E36"/>
    <mergeCell ref="B37:E37"/>
    <mergeCell ref="B38:E38"/>
    <mergeCell ref="B39:E39"/>
    <mergeCell ref="B40:K40"/>
    <mergeCell ref="B29:E29"/>
    <mergeCell ref="B30:E30"/>
    <mergeCell ref="B31:E31"/>
    <mergeCell ref="B32:E32"/>
    <mergeCell ref="B33:E33"/>
    <mergeCell ref="B34:E34"/>
    <mergeCell ref="B21:E21"/>
    <mergeCell ref="B22:E22"/>
    <mergeCell ref="B23:K23"/>
    <mergeCell ref="B26:E26"/>
    <mergeCell ref="B27:E27"/>
    <mergeCell ref="B28:E28"/>
    <mergeCell ref="B12:E12"/>
    <mergeCell ref="B13:E13"/>
    <mergeCell ref="X13:Y13"/>
    <mergeCell ref="B16:E16"/>
    <mergeCell ref="B19:E19"/>
    <mergeCell ref="B20:E20"/>
    <mergeCell ref="B7:E7"/>
    <mergeCell ref="F7:K7"/>
    <mergeCell ref="B8:E8"/>
    <mergeCell ref="F8:K8"/>
    <mergeCell ref="B9:E9"/>
    <mergeCell ref="F9:K9"/>
    <mergeCell ref="B1:K1"/>
    <mergeCell ref="B4:E4"/>
    <mergeCell ref="F4:K4"/>
    <mergeCell ref="B5:E5"/>
    <mergeCell ref="F5:K5"/>
    <mergeCell ref="B6:E6"/>
    <mergeCell ref="F6:K6"/>
  </mergeCells>
  <phoneticPr fontId="9" type="noConversion"/>
  <pageMargins left="0.70866141732283472" right="0.70866141732283472" top="0.74803149606299213" bottom="0.74803149606299213" header="0.31496062992125984" footer="0.31496062992125984"/>
  <pageSetup paperSize="9" scale="12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이름이 지정된 범위</vt:lpstr>
      </vt:variant>
      <vt:variant>
        <vt:i4>13</vt:i4>
      </vt:variant>
    </vt:vector>
  </HeadingPairs>
  <TitlesOfParts>
    <vt:vector size="25" baseType="lpstr">
      <vt:lpstr>갑지</vt:lpstr>
      <vt:lpstr>내역</vt:lpstr>
      <vt:lpstr>용역비산출(간지)</vt:lpstr>
      <vt:lpstr>1-1.직접인건비(일위대가)</vt:lpstr>
      <vt:lpstr>산출근거(소요인원수 산출)</vt:lpstr>
      <vt:lpstr>1-2.직접경비(기정)</vt:lpstr>
      <vt:lpstr>산출근거(계획면적 산정)</vt:lpstr>
      <vt:lpstr>산출근거(인쇄)</vt:lpstr>
      <vt:lpstr>노임단가</vt:lpstr>
      <vt:lpstr>2-1.기본설계</vt:lpstr>
      <vt:lpstr>보간</vt:lpstr>
      <vt:lpstr>1-2.직접경비(기정) (2)</vt:lpstr>
      <vt:lpstr>'1-1.직접인건비(일위대가)'!Print_Area</vt:lpstr>
      <vt:lpstr>'1-2.직접경비(기정)'!Print_Area</vt:lpstr>
      <vt:lpstr>'1-2.직접경비(기정) (2)'!Print_Area</vt:lpstr>
      <vt:lpstr>'2-1.기본설계'!Print_Area</vt:lpstr>
      <vt:lpstr>갑지!Print_Area</vt:lpstr>
      <vt:lpstr>내역!Print_Area</vt:lpstr>
      <vt:lpstr>보간!Print_Area</vt:lpstr>
      <vt:lpstr>'산출근거(계획면적 산정)'!Print_Area</vt:lpstr>
      <vt:lpstr>'산출근거(소요인원수 산출)'!Print_Area</vt:lpstr>
      <vt:lpstr>'산출근거(인쇄)'!Print_Area</vt:lpstr>
      <vt:lpstr>'1-1.직접인건비(일위대가)'!Print_Titles</vt:lpstr>
      <vt:lpstr>'2-1.기본설계'!Print_Titles</vt:lpstr>
      <vt:lpstr>내역!Print_Titles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김선일</dc:creator>
  <cp:lastModifiedBy>saman</cp:lastModifiedBy>
  <cp:lastPrinted>2025-06-26T05:21:40Z</cp:lastPrinted>
  <dcterms:created xsi:type="dcterms:W3CDTF">2006-09-21T01:08:50Z</dcterms:created>
  <dcterms:modified xsi:type="dcterms:W3CDTF">2026-05-11T06:27:13Z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eyJub2RlMSI6eyJkc2QiOiIwMTAwMDAwMDAwMDAyNTU4IiwibG9nVGltZSI6IjIwMjUtMDItMjZUMDA6MzM6NDBaIiwicElEIjoxLCJ0cmFjZUlkIjoiQ0RCQUE4ODE3NTY3NDZFRThGMDQyMDc2Qjk3ODU1MzYiLCJ1c2VyQ29kZSI6IndqczE3MjQ2In0sIm5vZGUyIjp7ImRzZCI6IjAxMDAwMDAwMDAwMDI1NTgiLCJsb2dUaW1lIjoiMjA</vt:lpwstr>
  </property>
</Properties>
</file>