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nathan\documents\visual studio 2013\Projects\Dielmex Order Manager\Dielmex Order Manager\"/>
    </mc:Choice>
  </mc:AlternateContent>
  <bookViews>
    <workbookView xWindow="0" yWindow="0" windowWidth="11016" windowHeight="7416" tabRatio="638" firstSheet="1" activeTab="2"/>
  </bookViews>
  <sheets>
    <sheet name="Precios" sheetId="4" r:id="rId1"/>
    <sheet name="Inventario" sheetId="5" r:id="rId2"/>
    <sheet name="Captura" sheetId="1" r:id="rId3"/>
    <sheet name="OrdServ" sheetId="3" r:id="rId4"/>
    <sheet name="Reporte" sheetId="2" r:id="rId5"/>
    <sheet name="DBOH" sheetId="6" r:id="rId6"/>
    <sheet name="DBOB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 s="1"/>
  <c r="F21" i="1" s="1"/>
  <c r="F22" i="1" s="1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4" i="4"/>
</calcChain>
</file>

<file path=xl/sharedStrings.xml><?xml version="1.0" encoding="utf-8"?>
<sst xmlns="http://schemas.openxmlformats.org/spreadsheetml/2006/main" count="546" uniqueCount="344">
  <si>
    <t>Descripción</t>
  </si>
  <si>
    <t>Marca</t>
  </si>
  <si>
    <t>Modelo</t>
  </si>
  <si>
    <t>Tipo Unidad</t>
  </si>
  <si>
    <t>Centro de trabajo</t>
  </si>
  <si>
    <t>Clave</t>
  </si>
  <si>
    <t>TIPO DE SERVICIO PRESTADO DE ACUERDO AL CATALOGO DE PRECIOS</t>
  </si>
  <si>
    <t>Unidad de Medida</t>
  </si>
  <si>
    <t>Precio Unitario</t>
  </si>
  <si>
    <t>Cantidad</t>
  </si>
  <si>
    <t>Subtotal</t>
  </si>
  <si>
    <t>I.V.A.</t>
  </si>
  <si>
    <t>Total</t>
  </si>
  <si>
    <t>Fecha de Servicio</t>
  </si>
  <si>
    <t>Recibio el servicio</t>
  </si>
  <si>
    <t>PANTALLA DE CAPTURA PARA ORDENES DE SERVICIO DE EQUIPO DE RADIO COMUNICACIÓN</t>
  </si>
  <si>
    <t>REPORTE DE SEGUIMIENTO DE CONTRATO</t>
  </si>
  <si>
    <t>Centro de Trabajo</t>
  </si>
  <si>
    <t xml:space="preserve">Contrato No. </t>
  </si>
  <si>
    <t>Monto del Contrato</t>
  </si>
  <si>
    <t>Saldo del Contrato</t>
  </si>
  <si>
    <t>Equipo</t>
  </si>
  <si>
    <t>Rango de Fechas</t>
  </si>
  <si>
    <t>LISTADO DE RESULTADOS</t>
  </si>
  <si>
    <t>Ejercido por centro de trabajo</t>
  </si>
  <si>
    <t>Por ejercer</t>
  </si>
  <si>
    <t>Ejercido por equipo</t>
  </si>
  <si>
    <t>Ejercido por contrato</t>
  </si>
  <si>
    <t>Fecha</t>
  </si>
  <si>
    <t>Importe</t>
  </si>
  <si>
    <t>No. de Orden</t>
  </si>
  <si>
    <t>SUPERINTENDENCIA DE SERVICIOS COMPLEMENTARIOS</t>
  </si>
  <si>
    <t>FORMATO ORDEN DE SERVICIO PARA MANTENIMIENTO CORRECTIVO DEL REPETIDOR.</t>
  </si>
  <si>
    <t>PRESTADOR DE SERVICIO:</t>
  </si>
  <si>
    <t>DIRECCIÓN:</t>
  </si>
  <si>
    <t>TELÉFONO:</t>
  </si>
  <si>
    <t>ORDEN DE SERVICIO PARA REALIZAR EL MANTENIMIENTO PREVENTIVO O CORRECTIVO DEL EQUIPO DE RADIOCOMUNICACIÓN QUE A CONTINUACIÓN SE INDICA:</t>
  </si>
  <si>
    <t>CLASIFICACIÓN DEL BIEN:</t>
  </si>
  <si>
    <t>TIPO DE BIEN:</t>
  </si>
  <si>
    <t>TIPO DE EQUIPO:</t>
  </si>
  <si>
    <t>UBICACIÓN O CTRO. DE COSTO</t>
  </si>
  <si>
    <t>CARACTERÍSTICAS DEL EQUIPO:</t>
  </si>
  <si>
    <t>MARCA:</t>
  </si>
  <si>
    <t>MODELO O TIPO</t>
  </si>
  <si>
    <t>No. SERIE:</t>
  </si>
  <si>
    <t>No. INVENTARIO:</t>
  </si>
  <si>
    <t xml:space="preserve">DESCRIPCIÓN DEL SERVICIO DEL MANTENIMIENTO </t>
  </si>
  <si>
    <t>NOMBRE Y FIRMA</t>
  </si>
  <si>
    <t>SOLICITANTE (RESGUARDATARIO)</t>
  </si>
  <si>
    <t>REVISIÓN (SUPTTE DE SERVICIOS COMPLEMENTARIOS)</t>
  </si>
  <si>
    <t>Vo. Bo.</t>
  </si>
  <si>
    <t>SUBDELEGADO DE OPERACIÓN</t>
  </si>
  <si>
    <t xml:space="preserve">ORDEN DE SERVICIO No. </t>
  </si>
  <si>
    <t>Delegación</t>
  </si>
  <si>
    <t>Técnico</t>
  </si>
  <si>
    <t>DESCRIPCIÓN DEL EQUIPO</t>
  </si>
  <si>
    <t>SE ACEPTA LA REALIZACIÓN DE LOS TRABAJOS SOLICITADOS, CON EL COMPROMISO DE ENTREGARLOS PARA EL DIA _________ DEL MES DE ________ DE 2015, CASO CONTRARIO SUJETARME A LAS SANCIONES POR INCUMPLIMIENTO.</t>
  </si>
  <si>
    <t>PUEBLA, PUE., A ___ DE __________ DE 2015</t>
  </si>
  <si>
    <t>Descripcion</t>
  </si>
  <si>
    <t>UNIDAD DE MEDIDA</t>
  </si>
  <si>
    <t>DESCRIPCION</t>
  </si>
  <si>
    <t>REFACCIONES</t>
  </si>
  <si>
    <t>MANO DE OBRA</t>
  </si>
  <si>
    <t>TOTAL</t>
  </si>
  <si>
    <t>PL13-1</t>
  </si>
  <si>
    <t>PIEZA</t>
  </si>
  <si>
    <t>BATERIA PARA SISTEMA AUXILIAR DE 13 PLACAS</t>
  </si>
  <si>
    <t>PL13-2</t>
  </si>
  <si>
    <t>BOCINA CODE3 100 WATTS</t>
  </si>
  <si>
    <t>PL13-3</t>
  </si>
  <si>
    <t>METRO</t>
  </si>
  <si>
    <t>CABLE PARA TORRETA, 8 HILOS X Mt</t>
  </si>
  <si>
    <t>PL13-4</t>
  </si>
  <si>
    <t>CABLEADO DE BATERIA PARA SISTEMA AUXILIAR INCLUYE TERMINALES</t>
  </si>
  <si>
    <t>PL13-5</t>
  </si>
  <si>
    <t>CALAVERA CIRCULACIÓN ROJO / ÁMBAR</t>
  </si>
  <si>
    <t>PL13-6</t>
  </si>
  <si>
    <t>CALAVERA LEDS</t>
  </si>
  <si>
    <t>PL13-7</t>
  </si>
  <si>
    <t>CALAVERA NAVEGACIÓN RECTANGULAR ROJA</t>
  </si>
  <si>
    <t>PL13-8</t>
  </si>
  <si>
    <t>CALAVERA NAVEGACIÓN REDONDA ÁMBAR</t>
  </si>
  <si>
    <t>PL13-9</t>
  </si>
  <si>
    <t>CALAVERA NAVEGACIÓN REDONDA ROJA</t>
  </si>
  <si>
    <t>PL13-10</t>
  </si>
  <si>
    <t>CALAVERA TECHO CABINA</t>
  </si>
  <si>
    <t>PL13-11</t>
  </si>
  <si>
    <t>CALAVERA TRASERA EMBUTIDA PARA ESTROBO</t>
  </si>
  <si>
    <t>PL13-12</t>
  </si>
  <si>
    <t>CALAVERA TRASERA OVALADA EMBUTIDA ÁMBAR</t>
  </si>
  <si>
    <t>PL13-13</t>
  </si>
  <si>
    <t>CALAVERA TRASERA OVALADA EMBUTIDA BLANCA</t>
  </si>
  <si>
    <t>PL13-14</t>
  </si>
  <si>
    <t>CALAVERA TRASERA OVALADA EMBUTIDA ROJA</t>
  </si>
  <si>
    <t>PL13-15</t>
  </si>
  <si>
    <t>DIRECCIONAL LEDS</t>
  </si>
  <si>
    <t>PL13-16</t>
  </si>
  <si>
    <t>DIRECCIONAL SUPER LEDS WELEN TIR3</t>
  </si>
  <si>
    <t>PL13-17</t>
  </si>
  <si>
    <t>DOMO DE REEMPLAZO DE BURBUJA</t>
  </si>
  <si>
    <t>PL13-18</t>
  </si>
  <si>
    <t>DOMO PARA 2 GIRATORIAS</t>
  </si>
  <si>
    <t>PL13-19</t>
  </si>
  <si>
    <t>ESTROBO COLA DE COCHINO CODE 3 / FEDERAL SIGNAL</t>
  </si>
  <si>
    <t>PL13-20</t>
  </si>
  <si>
    <t>ESTROBO LINEAL FEDERAL SIGNAL SERIES 508</t>
  </si>
  <si>
    <t>PL13-21</t>
  </si>
  <si>
    <t>FARO HALÓGENO AMARILLO GRANDE</t>
  </si>
  <si>
    <t>PL13-22</t>
  </si>
  <si>
    <t>FARO HALÓGENO BLANCO GRANDE</t>
  </si>
  <si>
    <t>PL13-23</t>
  </si>
  <si>
    <t>FARO HALÓGENO PLATAFORMA GRÚA</t>
  </si>
  <si>
    <t>PL13-24</t>
  </si>
  <si>
    <t>FARO RASTREADOR EXTERIOR ELECTRONICO</t>
  </si>
  <si>
    <t>PL13-25</t>
  </si>
  <si>
    <t>FAROLA MOD. LB420A CACAHUATILLO</t>
  </si>
  <si>
    <t>PL13-26</t>
  </si>
  <si>
    <t>FLASHER DE DESTELLO ALTERNO DE 95 DESTELLOS POR MINUTO RESISTENTE AL CAMBIO DE TEMPERATURA, SYSCOM</t>
  </si>
  <si>
    <t>PL13-27</t>
  </si>
  <si>
    <t>FLASHER ELECTRÓNICO ORIGINAL CODE3</t>
  </si>
  <si>
    <t>PL13-28</t>
  </si>
  <si>
    <t>FLASHER PARA 2 LUCES DE 10 AMPERES, TRIDON</t>
  </si>
  <si>
    <t>PL13-29</t>
  </si>
  <si>
    <t>FLASHER DE LED DE 2 MODULOS</t>
  </si>
  <si>
    <t>PL13-30</t>
  </si>
  <si>
    <t>FOCO H1 HALÓGENO 55 WATTS</t>
  </si>
  <si>
    <t>PL13-31</t>
  </si>
  <si>
    <t>FOCO H3 HALÓGENO 55 WATTS</t>
  </si>
  <si>
    <t>PL13-32</t>
  </si>
  <si>
    <t>FOCO HALÓGENO / PORTA FOCO CÓDIGO</t>
  </si>
  <si>
    <t>PL13-33</t>
  </si>
  <si>
    <t>FOCO HALÓGENO GIRATORIAS</t>
  </si>
  <si>
    <t>PL13-34</t>
  </si>
  <si>
    <t>FOCO HALOGENO TRAFFIC / ARROW STICK</t>
  </si>
  <si>
    <t>PL13-35</t>
  </si>
  <si>
    <t>FOCO PELLISCO</t>
  </si>
  <si>
    <t>PL13-36</t>
  </si>
  <si>
    <t>FOCO UNIVERSAL 1P o 2P</t>
  </si>
  <si>
    <t>PL13-37</t>
  </si>
  <si>
    <t>FUENTE DE VOLTAJE PARA 2 ESTROBOS</t>
  </si>
  <si>
    <t>PL13-38</t>
  </si>
  <si>
    <t xml:space="preserve">FUENTE DE VOLTAJE PARA 4 ESTROBOS </t>
  </si>
  <si>
    <t>PL13-39</t>
  </si>
  <si>
    <t xml:space="preserve">FUENTE DE VOLTAJE PARA 6 ESTROBOS </t>
  </si>
  <si>
    <t>PL13-40</t>
  </si>
  <si>
    <t xml:space="preserve">FUENTE DE VOLTAJE PARA 8 ESTROBOS </t>
  </si>
  <si>
    <t>PL13-41</t>
  </si>
  <si>
    <t>FUSIBLE MAX</t>
  </si>
  <si>
    <t>PL13-42</t>
  </si>
  <si>
    <t>GANCHO TENSOR PARA MONTAJE DESMONTABLE</t>
  </si>
  <si>
    <t>PL13-43</t>
  </si>
  <si>
    <t>INTERRUPTOR COLA DE RATON</t>
  </si>
  <si>
    <t>PL13-44</t>
  </si>
  <si>
    <t>INTERRUPTOR STD.</t>
  </si>
  <si>
    <t>PL13-45</t>
  </si>
  <si>
    <t>INTERRUPTOR STD. ILUMINADO</t>
  </si>
  <si>
    <t>PL13-46</t>
  </si>
  <si>
    <t>INTERRUPTOR TABLERO SUPERIOR AMBULANCIAS</t>
  </si>
  <si>
    <t>PL13-47</t>
  </si>
  <si>
    <t>INVERSOR ELECTRONICO 3500 WATTS</t>
  </si>
  <si>
    <t>PL13-48</t>
  </si>
  <si>
    <t>LOTE</t>
  </si>
  <si>
    <t>KIT DE LUCES INTERMITENTES</t>
  </si>
  <si>
    <t>PL13-49</t>
  </si>
  <si>
    <t>PZA</t>
  </si>
  <si>
    <t>LUCES PERIMETRALES LED QUADFIRE</t>
  </si>
  <si>
    <t>PL13-50</t>
  </si>
  <si>
    <t>LIMPIEZA DE TORRETA Y DOMOS DE POLICARBONATO</t>
  </si>
  <si>
    <t>PL13-51</t>
  </si>
  <si>
    <t>MANO DE OBRA X HORA</t>
  </si>
  <si>
    <t>PL13-52</t>
  </si>
  <si>
    <t>MASTER GENERAL DE CORRIENTE</t>
  </si>
  <si>
    <t>PL13-53</t>
  </si>
  <si>
    <t>MICRÓFONO PARA SIRENA</t>
  </si>
  <si>
    <t>PL13-54</t>
  </si>
  <si>
    <t xml:space="preserve">MODULO DE LEDS </t>
  </si>
  <si>
    <t>PL13-55</t>
  </si>
  <si>
    <t>MODULO DE LEDS PARA VISERA</t>
  </si>
  <si>
    <t>PL13-56</t>
  </si>
  <si>
    <t>BARRA DE LEDS DE 6 MODULOS</t>
  </si>
  <si>
    <t>PL13-57</t>
  </si>
  <si>
    <t>BARRA DE LEDS DE 8 MODULOS</t>
  </si>
  <si>
    <t>PL13-58</t>
  </si>
  <si>
    <t>BARRA DE LEDS DE 12 MODULOS</t>
  </si>
  <si>
    <t>PL13-59</t>
  </si>
  <si>
    <t>MODULO DE LUCES CALLEJONERAS</t>
  </si>
  <si>
    <t>PL13-60</t>
  </si>
  <si>
    <t>MODULO TRIPLE DE LED</t>
  </si>
  <si>
    <t>PL13-61</t>
  </si>
  <si>
    <t>MOTOR Y GUSANO A 95 RPM</t>
  </si>
  <si>
    <t>PL13-62</t>
  </si>
  <si>
    <t>PORTA FARO GRANDE</t>
  </si>
  <si>
    <t>PL13-63</t>
  </si>
  <si>
    <t>PORTA FOCO 1P P/P</t>
  </si>
  <si>
    <t>PL13-64</t>
  </si>
  <si>
    <t>PORTA FOCO 2P P/P AISLADO</t>
  </si>
  <si>
    <t>PL13-65</t>
  </si>
  <si>
    <t>PORTA FUSIBLES TIPO MAX</t>
  </si>
  <si>
    <t>PL13-66</t>
  </si>
  <si>
    <t>REGULADOR ISOLADOR DE BATERIAS</t>
  </si>
  <si>
    <t>PL13-67</t>
  </si>
  <si>
    <t>REHABILITACIÓN Y REACONDICIONAMIENTO DE SISTEMA DE LUCES DE EMERGENCIA</t>
  </si>
  <si>
    <t>PL13-68</t>
  </si>
  <si>
    <t>RELEVADOR 4 PATAS</t>
  </si>
  <si>
    <t>PL13-69</t>
  </si>
  <si>
    <t>RELEVADOR 5 PATAS</t>
  </si>
  <si>
    <t>PL13-70</t>
  </si>
  <si>
    <t>REPARACIÓN DE ARROSTIK</t>
  </si>
  <si>
    <t>PL13-71</t>
  </si>
  <si>
    <t>REPARACIÓN DE ESTROBOS</t>
  </si>
  <si>
    <t>PL13-72</t>
  </si>
  <si>
    <t>REPARACIÓN DE FUENTE DE ENERGÍA PARA ESTROBO, 2 PARES</t>
  </si>
  <si>
    <t>PL13-73</t>
  </si>
  <si>
    <t>REPARACIÓN DE FUENTE DE ENERGÍA PARA ESTROBO, 3 PARES</t>
  </si>
  <si>
    <t>PL13-74</t>
  </si>
  <si>
    <t>REPARACIÓN DE LUCES TRASERAS DE TRABAJO</t>
  </si>
  <si>
    <t>PL13-75</t>
  </si>
  <si>
    <t>REPARACIÓN DE SIRENA ELECTRÓNICA</t>
  </si>
  <si>
    <t>PL13-76</t>
  </si>
  <si>
    <t>REPARACIÓN DE TORRETA TRASERA</t>
  </si>
  <si>
    <t>PL13-77</t>
  </si>
  <si>
    <t>REVERSERO AUDIBLE</t>
  </si>
  <si>
    <t>PL13-78</t>
  </si>
  <si>
    <t>ROTOR COMPLETO DE 95 RMP</t>
  </si>
  <si>
    <t>PL13-79</t>
  </si>
  <si>
    <t>SIRENA CODE-3 V-CON 3692</t>
  </si>
  <si>
    <t>PL13-80</t>
  </si>
  <si>
    <t>SOLENOIDE PARA SELECCIÓN BATERIA</t>
  </si>
  <si>
    <t>PL13-81</t>
  </si>
  <si>
    <t>SWITCHERA 6 POSICIONES</t>
  </si>
  <si>
    <t>PL13-82</t>
  </si>
  <si>
    <t>JGO</t>
  </si>
  <si>
    <t>TRAFIC LED SIGNAL MASTER</t>
  </si>
  <si>
    <t>PL13-83</t>
  </si>
  <si>
    <t>TORRETA DE LEDS CODE 3 / FEDERAL SIGNAL</t>
  </si>
  <si>
    <t>PL13-84</t>
  </si>
  <si>
    <t xml:space="preserve">TORRETA MODELO MX7000 CON CABLES </t>
  </si>
  <si>
    <t>PL13-85</t>
  </si>
  <si>
    <t>TORRETA VEHICULO DESINSTALACION</t>
  </si>
  <si>
    <t>PL13-86</t>
  </si>
  <si>
    <t>TORRETA VEHICULO INSTALACION</t>
  </si>
  <si>
    <t>PL13-87</t>
  </si>
  <si>
    <t>CAMBIO DE CALAVERA O ADITAMENTO SUMINISTRADO POR EL  FABRICANTE O PROVEEDOR DEL VEHICULO</t>
  </si>
  <si>
    <t>CAPUFE</t>
  </si>
  <si>
    <t>VEHÍCULOS DE EMERGENCIA</t>
  </si>
  <si>
    <t>No.</t>
  </si>
  <si>
    <t>MARCA</t>
  </si>
  <si>
    <t>MODELO</t>
  </si>
  <si>
    <t>PLACA</t>
  </si>
  <si>
    <t>RED</t>
  </si>
  <si>
    <t>PICK-UP</t>
  </si>
  <si>
    <t>CHEVROLET</t>
  </si>
  <si>
    <t>200S</t>
  </si>
  <si>
    <t>718-lVW</t>
  </si>
  <si>
    <t>122-1064</t>
  </si>
  <si>
    <t>PICK • UP</t>
  </si>
  <si>
    <t>SG-84316</t>
  </si>
  <si>
    <t>122-140F</t>
  </si>
  <si>
    <t>FONADIN</t>
  </si>
  <si>
    <t>FORO</t>
  </si>
  <si>
    <t>SJ-09067</t>
  </si>
  <si>
    <t>122-223F</t>
  </si>
  <si>
    <t>SJ-09060</t>
  </si>
  <si>
    <t>122-224F</t>
  </si>
  <si>
    <t>S</t>
  </si>
  <si>
    <t>SG-8431S</t>
  </si>
  <si>
    <t>122-139F</t>
  </si>
  <si>
    <t>SG-8S87S</t>
  </si>
  <si>
    <t>122-141F</t>
  </si>
  <si>
    <t>AMBULANCIA</t>
  </si>
  <si>
    <t>TXX4948</t>
  </si>
  <si>
    <t>120-101</t>
  </si>
  <si>
    <t>TVZ-S608</t>
  </si>
  <si>
    <t>120-107</t>
  </si>
  <si>
    <t>SH-03084</t>
  </si>
  <si>
    <t>120-119</t>
  </si>
  <si>
    <t>SH-03076</t>
  </si>
  <si>
    <t>120-120</t>
  </si>
  <si>
    <t>SH-03063</t>
  </si>
  <si>
    <t>120-121</t>
  </si>
  <si>
    <t>SE-B2091</t>
  </si>
  <si>
    <t>120-89</t>
  </si>
  <si>
    <t>GRÚA DE RESCATE</t>
  </si>
  <si>
    <t>INTERNATIONAL</t>
  </si>
  <si>
    <t>SJ82S72</t>
  </si>
  <si>
    <t>7S0-08</t>
  </si>
  <si>
    <t>SJ 3S699</t>
  </si>
  <si>
    <t>7S0-10S</t>
  </si>
  <si>
    <t>DNI A</t>
  </si>
  <si>
    <t>SE 82066</t>
  </si>
  <si>
    <t>7S0-19</t>
  </si>
  <si>
    <t>CY2SS83</t>
  </si>
  <si>
    <t>7S0-23</t>
  </si>
  <si>
    <t>MOTOOCLETA</t>
  </si>
  <si>
    <t>YAMAHA</t>
  </si>
  <si>
    <t>F74FA</t>
  </si>
  <si>
    <t>110-14</t>
  </si>
  <si>
    <t>F73FA</t>
  </si>
  <si>
    <t>110-16</t>
  </si>
  <si>
    <t>SH-76908</t>
  </si>
  <si>
    <t>7S0-61F</t>
  </si>
  <si>
    <t>UNIDAD DE RESCATE</t>
  </si>
  <si>
    <t>SJ-10497</t>
  </si>
  <si>
    <t>119-36F</t>
  </si>
  <si>
    <t>1S</t>
  </si>
  <si>
    <t>SJ-10S07</t>
  </si>
  <si>
    <t>120-127F</t>
  </si>
  <si>
    <t>SH-76921</t>
  </si>
  <si>
    <t>7SO-S7F</t>
  </si>
  <si>
    <t>SH-87S2S</t>
  </si>
  <si>
    <t>119-34F</t>
  </si>
  <si>
    <t>SK0677S</t>
  </si>
  <si>
    <t>7S0-68 F</t>
  </si>
  <si>
    <t>5J-21S9S</t>
  </si>
  <si>
    <t>122-268F</t>
  </si>
  <si>
    <t>SJ-21S3S</t>
  </si>
  <si>
    <t>122-269F</t>
  </si>
  <si>
    <t>PJCK- UP</t>
  </si>
  <si>
    <t>SJ-09058</t>
  </si>
  <si>
    <t>122-222F</t>
  </si>
  <si>
    <t>FONAOIN</t>
  </si>
  <si>
    <t>SJ-09066</t>
  </si>
  <si>
    <t>122-221F</t>
  </si>
  <si>
    <t>SK05794</t>
  </si>
  <si>
    <t>122-247F</t>
  </si>
  <si>
    <t>SK05781</t>
  </si>
  <si>
    <t>122-242F</t>
  </si>
  <si>
    <t>SK05773</t>
  </si>
  <si>
    <t>122-241F</t>
  </si>
  <si>
    <t>TIPO</t>
  </si>
  <si>
    <t>CATEGORIA</t>
  </si>
  <si>
    <t>UTILITARIO</t>
  </si>
  <si>
    <t>ARRENDADO</t>
  </si>
  <si>
    <t>No. de Orden  Dielmex</t>
  </si>
  <si>
    <t>No Orden</t>
  </si>
  <si>
    <t>Orden</t>
  </si>
  <si>
    <t>CILINDROS</t>
  </si>
  <si>
    <t>NECONOMICO</t>
  </si>
  <si>
    <t>REF</t>
  </si>
  <si>
    <t>No de Equipo</t>
  </si>
  <si>
    <t>No Equipo</t>
  </si>
  <si>
    <t>Delegacion</t>
  </si>
  <si>
    <t>Tecnico</t>
  </si>
  <si>
    <t>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</si>
</sst>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8"/>
      <color theme="1"/>
      <name val="Arial"/>
      <family val="2"/>
    </font>
    <font>
      <sz val="10"/>
      <color theme="1"/>
      <name val="Times New Roman"/>
      <family val="1"/>
    </font>
    <font>
      <sz val="8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11"/>
      <name val="Calibri"/>
      <family val="2"/>
    </font>
    <font>
      <sz val="9"/>
      <color theme="1"/>
      <name val="Times New Roman"/>
      <family val="1"/>
    </font>
    <font>
      <b/>
      <sz val="9.5"/>
      <color theme="1"/>
      <name val="Times New Roman"/>
      <family val="1"/>
    </font>
    <font>
      <sz val="8.5"/>
      <color theme="1"/>
      <name val="Arial"/>
      <family val="2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0" xfId="0" applyBorder="1"/>
    <xf numFmtId="0" fontId="3" fillId="0" borderId="0" xfId="0" applyFont="1" applyAlignment="1"/>
    <xf numFmtId="0" fontId="1" fillId="3" borderId="1" xfId="1" applyFill="1"/>
    <xf numFmtId="0" fontId="2" fillId="3" borderId="4" xfId="1" applyFont="1" applyFill="1" applyBorder="1" applyAlignment="1">
      <alignment horizontal="center"/>
    </xf>
    <xf numFmtId="0" fontId="5" fillId="0" borderId="0" xfId="0" applyFont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0" fontId="0" fillId="0" borderId="8" xfId="0" applyBorder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justify" vertical="center" wrapText="1"/>
    </xf>
    <xf numFmtId="0" fontId="0" fillId="0" borderId="6" xfId="0" applyBorder="1"/>
    <xf numFmtId="0" fontId="5" fillId="0" borderId="0" xfId="0" applyFont="1" applyAlignment="1">
      <alignment horizontal="right" wrapText="1"/>
    </xf>
    <xf numFmtId="0" fontId="0" fillId="0" borderId="9" xfId="0" applyBorder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3" borderId="0" xfId="0" applyFill="1" applyBorder="1"/>
    <xf numFmtId="0" fontId="0" fillId="0" borderId="10" xfId="0" applyBorder="1"/>
    <xf numFmtId="0" fontId="0" fillId="3" borderId="0" xfId="0" applyFill="1" applyBorder="1" applyAlignment="1">
      <alignment horizontal="center"/>
    </xf>
    <xf numFmtId="4" fontId="0" fillId="3" borderId="0" xfId="0" applyNumberForma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vertical="center" wrapText="1"/>
    </xf>
    <xf numFmtId="4" fontId="13" fillId="0" borderId="12" xfId="0" applyNumberFormat="1" applyFont="1" applyFill="1" applyBorder="1" applyAlignment="1">
      <alignment horizontal="right" vertical="center"/>
    </xf>
    <xf numFmtId="4" fontId="13" fillId="0" borderId="9" xfId="0" applyNumberFormat="1" applyFont="1" applyFill="1" applyBorder="1" applyAlignment="1">
      <alignment horizontal="right" vertical="center"/>
    </xf>
    <xf numFmtId="0" fontId="16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4" fontId="13" fillId="0" borderId="11" xfId="0" applyNumberFormat="1" applyFont="1" applyFill="1" applyBorder="1" applyAlignment="1">
      <alignment horizontal="right" vertical="center"/>
    </xf>
    <xf numFmtId="0" fontId="10" fillId="4" borderId="13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4" fontId="11" fillId="4" borderId="10" xfId="0" applyNumberFormat="1" applyFont="1" applyFill="1" applyBorder="1" applyAlignment="1">
      <alignment horizontal="center" vertical="center" wrapText="1"/>
    </xf>
    <xf numFmtId="4" fontId="11" fillId="4" borderId="14" xfId="0" applyNumberFormat="1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vertical="center" wrapText="1"/>
    </xf>
    <xf numFmtId="4" fontId="13" fillId="0" borderId="15" xfId="0" applyNumberFormat="1" applyFont="1" applyFill="1" applyBorder="1" applyAlignment="1">
      <alignment vertical="center"/>
    </xf>
    <xf numFmtId="4" fontId="13" fillId="0" borderId="16" xfId="0" applyNumberFormat="1" applyFont="1" applyFill="1" applyBorder="1" applyAlignment="1">
      <alignment vertical="center"/>
    </xf>
    <xf numFmtId="0" fontId="16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/>
    <xf numFmtId="14" fontId="2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0" fillId="3" borderId="0" xfId="0" applyFill="1"/>
    <xf numFmtId="0" fontId="17" fillId="0" borderId="10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justify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right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justify" vertical="center" wrapText="1"/>
    </xf>
    <xf numFmtId="0" fontId="5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2">
    <cellStyle name="Celda de comprobación" xfId="1" builtinId="23"/>
    <cellStyle name="Normal" xfId="0" builtinId="0"/>
  </cellStyles>
  <dxfs count="42">
    <dxf>
      <font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4" formatCode="#,##0.00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fgColor indexed="64"/>
          <bgColor theme="4" tint="0.5999938962981048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2A89A151759014AEB184F216556CD900D2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65"/>
  <ax:ocxPr ax:name="Sizel_cy" ax:value="508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E57E5F1128D3144B71B706123362B4519C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6"/>
  <ax:ocxPr ax:name="Sizel_cy" ax:value="974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226FE241A057143F318EEE1DC41EEEEED3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6"/>
  <ax:ocxPr ax:name="Sizel_cy" ax:value="974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487594CF1FC2C147F61B896146A81E4A15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33"/>
  <ax:ocxPr ax:name="Sizel_cy" ax:value="508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EA1E6DA1E9D1146951A77C16F0B7E97DA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6"/>
  <ax:ocxPr ax:name="Sizel_cy" ax:value="974"/>
  <ax:ocxPr ax:name="IsDynamic" ax:value="0"/>
</ax:ocx>
</file>

<file path=xl/ctrlProps/ctrlProp1.xml><?xml version="1.0" encoding="utf-8"?>
<formControlPr xmlns="http://schemas.microsoft.com/office/spreadsheetml/2009/9/main" objectType="Drop" dropStyle="combo" dx="16" noThreeD="1" sel="0" val="0"/>
</file>

<file path=xl/ctrlProps/ctrlProp2.xml><?xml version="1.0" encoding="utf-8"?>
<formControlPr xmlns="http://schemas.microsoft.com/office/spreadsheetml/2009/9/main" objectType="Drop" dropStyle="combo" dx="16" noThreeD="1" sel="0" val="0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</xdr:row>
          <xdr:rowOff>15240</xdr:rowOff>
        </xdr:from>
        <xdr:to>
          <xdr:col>0</xdr:col>
          <xdr:colOff>1150620</xdr:colOff>
          <xdr:row>7</xdr:row>
          <xdr:rowOff>15240</xdr:rowOff>
        </xdr:to>
        <xdr:sp macro="" textlink="">
          <xdr:nvSpPr>
            <xdr:cNvPr id="1034" name="_ActiveXWrapper1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7620</xdr:rowOff>
        </xdr:from>
        <xdr:to>
          <xdr:col>5</xdr:col>
          <xdr:colOff>754380</xdr:colOff>
          <xdr:row>15</xdr:row>
          <xdr:rowOff>175260</xdr:rowOff>
        </xdr:to>
        <xdr:sp macro="" textlink="">
          <xdr:nvSpPr>
            <xdr:cNvPr id="1039" name="_ActiveXWrapper21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7620</xdr:rowOff>
        </xdr:from>
        <xdr:to>
          <xdr:col>4</xdr:col>
          <xdr:colOff>754380</xdr:colOff>
          <xdr:row>15</xdr:row>
          <xdr:rowOff>175260</xdr:rowOff>
        </xdr:to>
        <xdr:sp macro="" textlink="">
          <xdr:nvSpPr>
            <xdr:cNvPr id="1040" name="_ActiveXWrapper3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3</xdr:col>
          <xdr:colOff>754380</xdr:colOff>
          <xdr:row>15</xdr:row>
          <xdr:rowOff>167640</xdr:rowOff>
        </xdr:to>
        <xdr:sp macro="" textlink="">
          <xdr:nvSpPr>
            <xdr:cNvPr id="1041" name="_ActiveXWrapper4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891540</xdr:colOff>
          <xdr:row>6</xdr:row>
          <xdr:rowOff>7620</xdr:rowOff>
        </xdr:from>
        <xdr:to>
          <xdr:col>6</xdr:col>
          <xdr:colOff>15240</xdr:colOff>
          <xdr:row>7</xdr:row>
          <xdr:rowOff>7620</xdr:rowOff>
        </xdr:to>
        <xdr:sp macro="" textlink="">
          <xdr:nvSpPr>
            <xdr:cNvPr id="1042" name="_ActiveXWrapper5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8</xdr:row>
          <xdr:rowOff>0</xdr:rowOff>
        </xdr:from>
        <xdr:to>
          <xdr:col>0</xdr:col>
          <xdr:colOff>1219200</xdr:colOff>
          <xdr:row>9</xdr:row>
          <xdr:rowOff>7620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2</xdr:col>
          <xdr:colOff>754380</xdr:colOff>
          <xdr:row>8</xdr:row>
          <xdr:rowOff>175260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3:F90" totalsRowShown="0" headerRowDxfId="41" headerRowBorderDxfId="40" tableBorderDxfId="39" totalsRowBorderDxfId="38">
  <autoFilter ref="A3:F90"/>
  <tableColumns count="6">
    <tableColumn id="1" name="REF" dataDxfId="37"/>
    <tableColumn id="2" name="UNIDAD DE MEDIDA" dataDxfId="36"/>
    <tableColumn id="3" name="DESCRIPCION" dataDxfId="35"/>
    <tableColumn id="4" name="REFACCIONES" dataDxfId="34"/>
    <tableColumn id="5" name="MANO DE OBRA" dataDxfId="33"/>
    <tableColumn id="6" name="TOTAL" dataDxfId="32">
      <calculatedColumnFormula>+Tabla1[[#This Row],[REFACCIONES]]+Tabla1[[#This Row],[MANO DE OBRA]]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I32" totalsRowShown="0" headerRowDxfId="31" dataDxfId="29" headerRowBorderDxfId="30" tableBorderDxfId="28" totalsRowBorderDxfId="27">
  <autoFilter ref="A1:I32"/>
  <tableColumns count="9">
    <tableColumn id="1" name="No." dataDxfId="26"/>
    <tableColumn id="2" name="CATEGORIA" dataDxfId="25"/>
    <tableColumn id="3" name="TIPO" dataDxfId="24"/>
    <tableColumn id="4" name="MARCA" dataDxfId="23"/>
    <tableColumn id="5" name="MODELO" dataDxfId="22"/>
    <tableColumn id="6" name="PLACA" dataDxfId="21"/>
    <tableColumn id="7" name="NECONOMICO" dataDxfId="20"/>
    <tableColumn id="8" name="RED" dataDxfId="19"/>
    <tableColumn id="9" name="CILINDROS" dataDxfId="1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tbBody" displayName="tbBody" ref="A18:G19" totalsRowShown="0" headerRowDxfId="17" dataDxfId="15" headerRowBorderDxfId="16" tableBorderDxfId="14">
  <autoFilter ref="A18:G19"/>
  <tableColumns count="7">
    <tableColumn id="1" name="Clave" dataDxfId="13"/>
    <tableColumn id="2" name="Descripción" dataDxfId="12"/>
    <tableColumn id="3" name="Unidad de Medida" dataDxfId="11"/>
    <tableColumn id="4" name="Precio Unitario" dataDxfId="10"/>
    <tableColumn id="5" name="Cantidad" dataDxfId="9"/>
    <tableColumn id="6" name="Subtotal" dataDxfId="8">
      <calculatedColumnFormula>E19*D19</calculatedColumnFormula>
    </tableColumn>
    <tableColumn id="7" name="Actions" dataDxfId="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3" name="tbOrdenHeader" displayName="tbOrdenHeader" ref="A1:G2" insertRow="1" totalsRowShown="0">
  <autoFilter ref="A1:G2"/>
  <tableColumns count="7">
    <tableColumn id="1" name="No Orden"/>
    <tableColumn id="11" name="No Equipo" dataDxfId="6"/>
    <tableColumn id="5" name="Centro de trabajo"/>
    <tableColumn id="6" name="Delegacion"/>
    <tableColumn id="7" name="Fecha de Servicio" dataDxfId="5"/>
    <tableColumn id="9" name="Tecnico" dataDxfId="4"/>
    <tableColumn id="10" name="Recibio el servicio" dataDxfId="3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4" name="tbOrdenBody" displayName="tbOrdenBody" ref="A1:E2" insertRow="1" totalsRowShown="0" headerRowDxfId="2">
  <autoFilter ref="A1:E2"/>
  <tableColumns count="5">
    <tableColumn id="1" name="Orden" dataDxfId="1"/>
    <tableColumn id="2" name="Clave" dataDxfId="0"/>
    <tableColumn id="3" name="Precio Unitario"/>
    <tableColumn id="4" name="Cantidad"/>
    <tableColumn id="5" name="Subtot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3:F90"/>
  <sheetViews>
    <sheetView workbookViewId="0">
      <selection activeCell="A13" sqref="A13"/>
    </sheetView>
  </sheetViews>
  <sheetFormatPr baseColWidth="10" defaultRowHeight="14.4" x14ac:dyDescent="0.3"/>
  <cols>
    <col min="1" max="1" width="16" customWidth="1"/>
    <col min="2" max="2" width="18.88671875" customWidth="1"/>
    <col min="3" max="3" width="62.109375" customWidth="1"/>
    <col min="4" max="4" width="17" customWidth="1"/>
    <col min="5" max="5" width="15.88671875" customWidth="1"/>
  </cols>
  <sheetData>
    <row r="3" spans="1:6" x14ac:dyDescent="0.3">
      <c r="A3" s="51" t="s">
        <v>338</v>
      </c>
      <c r="B3" s="52" t="s">
        <v>59</v>
      </c>
      <c r="C3" s="53" t="s">
        <v>60</v>
      </c>
      <c r="D3" s="54" t="s">
        <v>61</v>
      </c>
      <c r="E3" s="54" t="s">
        <v>62</v>
      </c>
      <c r="F3" s="55" t="s">
        <v>63</v>
      </c>
    </row>
    <row r="4" spans="1:6" ht="17.100000000000001" customHeight="1" x14ac:dyDescent="0.3">
      <c r="A4" s="49" t="s">
        <v>64</v>
      </c>
      <c r="B4" s="42" t="s">
        <v>65</v>
      </c>
      <c r="C4" s="43" t="s">
        <v>66</v>
      </c>
      <c r="D4" s="44">
        <v>924.48</v>
      </c>
      <c r="E4" s="45">
        <v>174.07</v>
      </c>
      <c r="F4" s="50">
        <f>+Tabla1[[#This Row],[REFACCIONES]]+Tabla1[[#This Row],[MANO DE OBRA]]</f>
        <v>1098.55</v>
      </c>
    </row>
    <row r="5" spans="1:6" ht="17.100000000000001" customHeight="1" x14ac:dyDescent="0.3">
      <c r="A5" s="49" t="s">
        <v>67</v>
      </c>
      <c r="B5" s="42" t="s">
        <v>65</v>
      </c>
      <c r="C5" s="43" t="s">
        <v>68</v>
      </c>
      <c r="D5" s="44">
        <v>1173.79</v>
      </c>
      <c r="E5" s="45">
        <v>193.64</v>
      </c>
      <c r="F5" s="50">
        <f>+Tabla1[[#This Row],[REFACCIONES]]+Tabla1[[#This Row],[MANO DE OBRA]]</f>
        <v>1367.4299999999998</v>
      </c>
    </row>
    <row r="6" spans="1:6" ht="17.100000000000001" customHeight="1" x14ac:dyDescent="0.3">
      <c r="A6" s="49" t="s">
        <v>69</v>
      </c>
      <c r="B6" s="42" t="s">
        <v>70</v>
      </c>
      <c r="C6" s="43" t="s">
        <v>71</v>
      </c>
      <c r="D6" s="44">
        <v>98.44</v>
      </c>
      <c r="E6" s="45">
        <v>77.25</v>
      </c>
      <c r="F6" s="50">
        <f>+Tabla1[[#This Row],[REFACCIONES]]+Tabla1[[#This Row],[MANO DE OBRA]]</f>
        <v>175.69</v>
      </c>
    </row>
    <row r="7" spans="1:6" ht="14.25" customHeight="1" x14ac:dyDescent="0.3">
      <c r="A7" s="49" t="s">
        <v>72</v>
      </c>
      <c r="B7" s="42" t="s">
        <v>70</v>
      </c>
      <c r="C7" s="43" t="s">
        <v>73</v>
      </c>
      <c r="D7" s="44">
        <v>275</v>
      </c>
      <c r="E7" s="45">
        <v>80</v>
      </c>
      <c r="F7" s="50">
        <f>+Tabla1[[#This Row],[REFACCIONES]]+Tabla1[[#This Row],[MANO DE OBRA]]</f>
        <v>355</v>
      </c>
    </row>
    <row r="8" spans="1:6" ht="17.100000000000001" customHeight="1" x14ac:dyDescent="0.3">
      <c r="A8" s="49" t="s">
        <v>74</v>
      </c>
      <c r="B8" s="42" t="s">
        <v>65</v>
      </c>
      <c r="C8" s="43" t="s">
        <v>75</v>
      </c>
      <c r="D8" s="44">
        <v>353.1</v>
      </c>
      <c r="E8" s="45">
        <v>48.41</v>
      </c>
      <c r="F8" s="50">
        <f>+Tabla1[[#This Row],[REFACCIONES]]+Tabla1[[#This Row],[MANO DE OBRA]]</f>
        <v>401.51</v>
      </c>
    </row>
    <row r="9" spans="1:6" ht="17.100000000000001" customHeight="1" x14ac:dyDescent="0.3">
      <c r="A9" s="49" t="s">
        <v>76</v>
      </c>
      <c r="B9" s="42" t="s">
        <v>65</v>
      </c>
      <c r="C9" s="43" t="s">
        <v>77</v>
      </c>
      <c r="D9" s="44">
        <v>342.4</v>
      </c>
      <c r="E9" s="45">
        <v>48.41</v>
      </c>
      <c r="F9" s="50">
        <f>+Tabla1[[#This Row],[REFACCIONES]]+Tabla1[[#This Row],[MANO DE OBRA]]</f>
        <v>390.80999999999995</v>
      </c>
    </row>
    <row r="10" spans="1:6" ht="17.100000000000001" customHeight="1" x14ac:dyDescent="0.3">
      <c r="A10" s="49" t="s">
        <v>78</v>
      </c>
      <c r="B10" s="42" t="s">
        <v>65</v>
      </c>
      <c r="C10" s="43" t="s">
        <v>79</v>
      </c>
      <c r="D10" s="44">
        <v>84.53</v>
      </c>
      <c r="E10" s="45">
        <v>48.41</v>
      </c>
      <c r="F10" s="50">
        <f>+Tabla1[[#This Row],[REFACCIONES]]+Tabla1[[#This Row],[MANO DE OBRA]]</f>
        <v>132.94</v>
      </c>
    </row>
    <row r="11" spans="1:6" ht="17.100000000000001" customHeight="1" x14ac:dyDescent="0.3">
      <c r="A11" s="49" t="s">
        <v>80</v>
      </c>
      <c r="B11" s="42" t="s">
        <v>65</v>
      </c>
      <c r="C11" s="43" t="s">
        <v>81</v>
      </c>
      <c r="D11" s="44">
        <v>105.93</v>
      </c>
      <c r="E11" s="45">
        <v>48.41</v>
      </c>
      <c r="F11" s="50">
        <f>+Tabla1[[#This Row],[REFACCIONES]]+Tabla1[[#This Row],[MANO DE OBRA]]</f>
        <v>154.34</v>
      </c>
    </row>
    <row r="12" spans="1:6" ht="17.100000000000001" customHeight="1" x14ac:dyDescent="0.3">
      <c r="A12" s="49" t="s">
        <v>82</v>
      </c>
      <c r="B12" s="42" t="s">
        <v>65</v>
      </c>
      <c r="C12" s="43" t="s">
        <v>83</v>
      </c>
      <c r="D12" s="44">
        <v>105.93</v>
      </c>
      <c r="E12" s="45">
        <v>48.41</v>
      </c>
      <c r="F12" s="50">
        <f>+Tabla1[[#This Row],[REFACCIONES]]+Tabla1[[#This Row],[MANO DE OBRA]]</f>
        <v>154.34</v>
      </c>
    </row>
    <row r="13" spans="1:6" ht="17.100000000000001" customHeight="1" x14ac:dyDescent="0.3">
      <c r="A13" s="49" t="s">
        <v>84</v>
      </c>
      <c r="B13" s="42" t="s">
        <v>65</v>
      </c>
      <c r="C13" s="43" t="s">
        <v>85</v>
      </c>
      <c r="D13" s="44">
        <v>199.02</v>
      </c>
      <c r="E13" s="45">
        <v>48.41</v>
      </c>
      <c r="F13" s="50">
        <f>+Tabla1[[#This Row],[REFACCIONES]]+Tabla1[[#This Row],[MANO DE OBRA]]</f>
        <v>247.43</v>
      </c>
    </row>
    <row r="14" spans="1:6" ht="17.100000000000001" customHeight="1" x14ac:dyDescent="0.3">
      <c r="A14" s="49" t="s">
        <v>86</v>
      </c>
      <c r="B14" s="42" t="s">
        <v>65</v>
      </c>
      <c r="C14" s="43" t="s">
        <v>87</v>
      </c>
      <c r="D14" s="44">
        <v>256.8</v>
      </c>
      <c r="E14" s="45">
        <v>48.41</v>
      </c>
      <c r="F14" s="50">
        <f>+Tabla1[[#This Row],[REFACCIONES]]+Tabla1[[#This Row],[MANO DE OBRA]]</f>
        <v>305.21000000000004</v>
      </c>
    </row>
    <row r="15" spans="1:6" ht="17.100000000000001" customHeight="1" x14ac:dyDescent="0.3">
      <c r="A15" s="49" t="s">
        <v>88</v>
      </c>
      <c r="B15" s="42" t="s">
        <v>65</v>
      </c>
      <c r="C15" s="43" t="s">
        <v>89</v>
      </c>
      <c r="D15" s="44">
        <v>192.6</v>
      </c>
      <c r="E15" s="45">
        <v>48.41</v>
      </c>
      <c r="F15" s="50">
        <f>+Tabla1[[#This Row],[REFACCIONES]]+Tabla1[[#This Row],[MANO DE OBRA]]</f>
        <v>241.01</v>
      </c>
    </row>
    <row r="16" spans="1:6" ht="17.100000000000001" customHeight="1" x14ac:dyDescent="0.3">
      <c r="A16" s="49" t="s">
        <v>90</v>
      </c>
      <c r="B16" s="42" t="s">
        <v>65</v>
      </c>
      <c r="C16" s="43" t="s">
        <v>91</v>
      </c>
      <c r="D16" s="44">
        <v>192.6</v>
      </c>
      <c r="E16" s="45">
        <v>48.41</v>
      </c>
      <c r="F16" s="50">
        <f>+Tabla1[[#This Row],[REFACCIONES]]+Tabla1[[#This Row],[MANO DE OBRA]]</f>
        <v>241.01</v>
      </c>
    </row>
    <row r="17" spans="1:6" ht="17.100000000000001" customHeight="1" x14ac:dyDescent="0.3">
      <c r="A17" s="49" t="s">
        <v>92</v>
      </c>
      <c r="B17" s="42" t="s">
        <v>65</v>
      </c>
      <c r="C17" s="43" t="s">
        <v>93</v>
      </c>
      <c r="D17" s="44">
        <v>192.6</v>
      </c>
      <c r="E17" s="45">
        <v>48.41</v>
      </c>
      <c r="F17" s="50">
        <f>+Tabla1[[#This Row],[REFACCIONES]]+Tabla1[[#This Row],[MANO DE OBRA]]</f>
        <v>241.01</v>
      </c>
    </row>
    <row r="18" spans="1:6" ht="17.100000000000001" customHeight="1" x14ac:dyDescent="0.3">
      <c r="A18" s="49" t="s">
        <v>94</v>
      </c>
      <c r="B18" s="42" t="s">
        <v>65</v>
      </c>
      <c r="C18" s="43" t="s">
        <v>95</v>
      </c>
      <c r="D18" s="44">
        <v>375.57</v>
      </c>
      <c r="E18" s="45">
        <v>48.41</v>
      </c>
      <c r="F18" s="50">
        <f>+Tabla1[[#This Row],[REFACCIONES]]+Tabla1[[#This Row],[MANO DE OBRA]]</f>
        <v>423.98</v>
      </c>
    </row>
    <row r="19" spans="1:6" ht="17.100000000000001" customHeight="1" x14ac:dyDescent="0.3">
      <c r="A19" s="49" t="s">
        <v>96</v>
      </c>
      <c r="B19" s="42" t="s">
        <v>65</v>
      </c>
      <c r="C19" s="43" t="s">
        <v>97</v>
      </c>
      <c r="D19" s="44">
        <v>983.33</v>
      </c>
      <c r="E19" s="45">
        <v>77.25</v>
      </c>
      <c r="F19" s="50">
        <f>+Tabla1[[#This Row],[REFACCIONES]]+Tabla1[[#This Row],[MANO DE OBRA]]</f>
        <v>1060.58</v>
      </c>
    </row>
    <row r="20" spans="1:6" ht="17.100000000000001" customHeight="1" x14ac:dyDescent="0.3">
      <c r="A20" s="49" t="s">
        <v>98</v>
      </c>
      <c r="B20" s="42" t="s">
        <v>65</v>
      </c>
      <c r="C20" s="43" t="s">
        <v>99</v>
      </c>
      <c r="D20" s="44">
        <v>583.15</v>
      </c>
      <c r="E20" s="45">
        <v>48.41</v>
      </c>
      <c r="F20" s="50">
        <f>+Tabla1[[#This Row],[REFACCIONES]]+Tabla1[[#This Row],[MANO DE OBRA]]</f>
        <v>631.55999999999995</v>
      </c>
    </row>
    <row r="21" spans="1:6" ht="17.100000000000001" customHeight="1" x14ac:dyDescent="0.3">
      <c r="A21" s="49" t="s">
        <v>100</v>
      </c>
      <c r="B21" s="42" t="s">
        <v>65</v>
      </c>
      <c r="C21" s="43" t="s">
        <v>101</v>
      </c>
      <c r="D21" s="44">
        <v>497.55</v>
      </c>
      <c r="E21" s="45">
        <v>48.41</v>
      </c>
      <c r="F21" s="50">
        <f>+Tabla1[[#This Row],[REFACCIONES]]+Tabla1[[#This Row],[MANO DE OBRA]]</f>
        <v>545.96</v>
      </c>
    </row>
    <row r="22" spans="1:6" ht="12.75" customHeight="1" x14ac:dyDescent="0.3">
      <c r="A22" s="49" t="s">
        <v>102</v>
      </c>
      <c r="B22" s="42" t="s">
        <v>65</v>
      </c>
      <c r="C22" s="43" t="s">
        <v>103</v>
      </c>
      <c r="D22" s="44">
        <v>923.41</v>
      </c>
      <c r="E22" s="45">
        <v>96.82</v>
      </c>
      <c r="F22" s="50">
        <f>+Tabla1[[#This Row],[REFACCIONES]]+Tabla1[[#This Row],[MANO DE OBRA]]</f>
        <v>1020.23</v>
      </c>
    </row>
    <row r="23" spans="1:6" ht="17.100000000000001" customHeight="1" x14ac:dyDescent="0.3">
      <c r="A23" s="49" t="s">
        <v>104</v>
      </c>
      <c r="B23" s="42" t="s">
        <v>65</v>
      </c>
      <c r="C23" s="43" t="s">
        <v>105</v>
      </c>
      <c r="D23" s="44">
        <v>526.44000000000005</v>
      </c>
      <c r="E23" s="45">
        <v>96.82</v>
      </c>
      <c r="F23" s="50">
        <f>+Tabla1[[#This Row],[REFACCIONES]]+Tabla1[[#This Row],[MANO DE OBRA]]</f>
        <v>623.26</v>
      </c>
    </row>
    <row r="24" spans="1:6" ht="17.100000000000001" customHeight="1" x14ac:dyDescent="0.3">
      <c r="A24" s="49" t="s">
        <v>106</v>
      </c>
      <c r="B24" s="42" t="s">
        <v>65</v>
      </c>
      <c r="C24" s="43" t="s">
        <v>107</v>
      </c>
      <c r="D24" s="44">
        <v>368.08</v>
      </c>
      <c r="E24" s="45">
        <v>72.099999999999994</v>
      </c>
      <c r="F24" s="50">
        <f>+Tabla1[[#This Row],[REFACCIONES]]+Tabla1[[#This Row],[MANO DE OBRA]]</f>
        <v>440.17999999999995</v>
      </c>
    </row>
    <row r="25" spans="1:6" ht="17.100000000000001" customHeight="1" x14ac:dyDescent="0.3">
      <c r="A25" s="49" t="s">
        <v>108</v>
      </c>
      <c r="B25" s="42" t="s">
        <v>65</v>
      </c>
      <c r="C25" s="43" t="s">
        <v>109</v>
      </c>
      <c r="D25" s="44">
        <v>368.08</v>
      </c>
      <c r="E25" s="45">
        <v>72.099999999999994</v>
      </c>
      <c r="F25" s="50">
        <f>+Tabla1[[#This Row],[REFACCIONES]]+Tabla1[[#This Row],[MANO DE OBRA]]</f>
        <v>440.17999999999995</v>
      </c>
    </row>
    <row r="26" spans="1:6" ht="17.100000000000001" customHeight="1" x14ac:dyDescent="0.3">
      <c r="A26" s="49" t="s">
        <v>110</v>
      </c>
      <c r="B26" s="42" t="s">
        <v>65</v>
      </c>
      <c r="C26" s="43" t="s">
        <v>111</v>
      </c>
      <c r="D26" s="44">
        <v>410.88</v>
      </c>
      <c r="E26" s="45">
        <v>72.099999999999994</v>
      </c>
      <c r="F26" s="50">
        <f>+Tabla1[[#This Row],[REFACCIONES]]+Tabla1[[#This Row],[MANO DE OBRA]]</f>
        <v>482.98</v>
      </c>
    </row>
    <row r="27" spans="1:6" ht="17.100000000000001" customHeight="1" x14ac:dyDescent="0.3">
      <c r="A27" s="49" t="s">
        <v>112</v>
      </c>
      <c r="B27" s="42" t="s">
        <v>65</v>
      </c>
      <c r="C27" s="43" t="s">
        <v>113</v>
      </c>
      <c r="D27" s="44">
        <v>3323.42</v>
      </c>
      <c r="E27" s="45">
        <v>115.36</v>
      </c>
      <c r="F27" s="50">
        <f>+Tabla1[[#This Row],[REFACCIONES]]+Tabla1[[#This Row],[MANO DE OBRA]]</f>
        <v>3438.78</v>
      </c>
    </row>
    <row r="28" spans="1:6" ht="17.100000000000001" customHeight="1" x14ac:dyDescent="0.3">
      <c r="A28" s="49" t="s">
        <v>114</v>
      </c>
      <c r="B28" s="42" t="s">
        <v>65</v>
      </c>
      <c r="C28" s="43" t="s">
        <v>115</v>
      </c>
      <c r="D28" s="44">
        <v>2382.89</v>
      </c>
      <c r="E28" s="45">
        <v>115.36</v>
      </c>
      <c r="F28" s="50">
        <f>+Tabla1[[#This Row],[REFACCIONES]]+Tabla1[[#This Row],[MANO DE OBRA]]</f>
        <v>2498.25</v>
      </c>
    </row>
    <row r="29" spans="1:6" ht="26.25" customHeight="1" x14ac:dyDescent="0.3">
      <c r="A29" s="49" t="s">
        <v>116</v>
      </c>
      <c r="B29" s="42" t="s">
        <v>65</v>
      </c>
      <c r="C29" s="43" t="s">
        <v>117</v>
      </c>
      <c r="D29" s="44">
        <v>441.91</v>
      </c>
      <c r="E29" s="45">
        <v>72.099999999999994</v>
      </c>
      <c r="F29" s="50">
        <f>+Tabla1[[#This Row],[REFACCIONES]]+Tabla1[[#This Row],[MANO DE OBRA]]</f>
        <v>514.01</v>
      </c>
    </row>
    <row r="30" spans="1:6" ht="17.100000000000001" customHeight="1" x14ac:dyDescent="0.3">
      <c r="A30" s="49" t="s">
        <v>118</v>
      </c>
      <c r="B30" s="42" t="s">
        <v>65</v>
      </c>
      <c r="C30" s="43" t="s">
        <v>119</v>
      </c>
      <c r="D30" s="44">
        <v>850.65</v>
      </c>
      <c r="E30" s="45">
        <v>72.099999999999994</v>
      </c>
      <c r="F30" s="50">
        <f>+Tabla1[[#This Row],[REFACCIONES]]+Tabla1[[#This Row],[MANO DE OBRA]]</f>
        <v>922.75</v>
      </c>
    </row>
    <row r="31" spans="1:6" ht="17.25" customHeight="1" x14ac:dyDescent="0.3">
      <c r="A31" s="49" t="s">
        <v>120</v>
      </c>
      <c r="B31" s="42" t="s">
        <v>65</v>
      </c>
      <c r="C31" s="43" t="s">
        <v>121</v>
      </c>
      <c r="D31" s="44">
        <v>128.4</v>
      </c>
      <c r="E31" s="45">
        <v>38.11</v>
      </c>
      <c r="F31" s="50">
        <f>+Tabla1[[#This Row],[REFACCIONES]]+Tabla1[[#This Row],[MANO DE OBRA]]</f>
        <v>166.51</v>
      </c>
    </row>
    <row r="32" spans="1:6" ht="17.100000000000001" customHeight="1" x14ac:dyDescent="0.3">
      <c r="A32" s="49" t="s">
        <v>122</v>
      </c>
      <c r="B32" s="42" t="s">
        <v>65</v>
      </c>
      <c r="C32" s="43" t="s">
        <v>123</v>
      </c>
      <c r="D32" s="44">
        <v>1050</v>
      </c>
      <c r="E32" s="45">
        <v>200</v>
      </c>
      <c r="F32" s="50">
        <f>+Tabla1[[#This Row],[REFACCIONES]]+Tabla1[[#This Row],[MANO DE OBRA]]</f>
        <v>1250</v>
      </c>
    </row>
    <row r="33" spans="1:6" ht="17.100000000000001" customHeight="1" x14ac:dyDescent="0.3">
      <c r="A33" s="49" t="s">
        <v>124</v>
      </c>
      <c r="B33" s="42" t="s">
        <v>65</v>
      </c>
      <c r="C33" s="43" t="s">
        <v>125</v>
      </c>
      <c r="D33" s="44">
        <v>78.11</v>
      </c>
      <c r="E33" s="45">
        <v>23.69</v>
      </c>
      <c r="F33" s="50">
        <f>+Tabla1[[#This Row],[REFACCIONES]]+Tabla1[[#This Row],[MANO DE OBRA]]</f>
        <v>101.8</v>
      </c>
    </row>
    <row r="34" spans="1:6" ht="17.100000000000001" customHeight="1" x14ac:dyDescent="0.3">
      <c r="A34" s="49" t="s">
        <v>126</v>
      </c>
      <c r="B34" s="42" t="s">
        <v>65</v>
      </c>
      <c r="C34" s="43" t="s">
        <v>127</v>
      </c>
      <c r="D34" s="44">
        <v>78.11</v>
      </c>
      <c r="E34" s="45">
        <v>23.69</v>
      </c>
      <c r="F34" s="50">
        <f>+Tabla1[[#This Row],[REFACCIONES]]+Tabla1[[#This Row],[MANO DE OBRA]]</f>
        <v>101.8</v>
      </c>
    </row>
    <row r="35" spans="1:6" ht="17.100000000000001" customHeight="1" x14ac:dyDescent="0.3">
      <c r="A35" s="49" t="s">
        <v>128</v>
      </c>
      <c r="B35" s="42" t="s">
        <v>65</v>
      </c>
      <c r="C35" s="43" t="s">
        <v>129</v>
      </c>
      <c r="D35" s="44">
        <v>475.08</v>
      </c>
      <c r="E35" s="45">
        <v>23.69</v>
      </c>
      <c r="F35" s="50">
        <f>+Tabla1[[#This Row],[REFACCIONES]]+Tabla1[[#This Row],[MANO DE OBRA]]</f>
        <v>498.77</v>
      </c>
    </row>
    <row r="36" spans="1:6" ht="17.100000000000001" customHeight="1" x14ac:dyDescent="0.3">
      <c r="A36" s="49" t="s">
        <v>130</v>
      </c>
      <c r="B36" s="42" t="s">
        <v>65</v>
      </c>
      <c r="C36" s="43" t="s">
        <v>131</v>
      </c>
      <c r="D36" s="44">
        <v>78.11</v>
      </c>
      <c r="E36" s="45">
        <v>23.69</v>
      </c>
      <c r="F36" s="50">
        <f>+Tabla1[[#This Row],[REFACCIONES]]+Tabla1[[#This Row],[MANO DE OBRA]]</f>
        <v>101.8</v>
      </c>
    </row>
    <row r="37" spans="1:6" ht="17.100000000000001" customHeight="1" x14ac:dyDescent="0.3">
      <c r="A37" s="49" t="s">
        <v>132</v>
      </c>
      <c r="B37" s="42" t="s">
        <v>65</v>
      </c>
      <c r="C37" s="43" t="s">
        <v>133</v>
      </c>
      <c r="D37" s="44">
        <v>78.11</v>
      </c>
      <c r="E37" s="45">
        <v>23.69</v>
      </c>
      <c r="F37" s="50">
        <f>+Tabla1[[#This Row],[REFACCIONES]]+Tabla1[[#This Row],[MANO DE OBRA]]</f>
        <v>101.8</v>
      </c>
    </row>
    <row r="38" spans="1:6" ht="17.100000000000001" customHeight="1" x14ac:dyDescent="0.3">
      <c r="A38" s="49" t="s">
        <v>134</v>
      </c>
      <c r="B38" s="42" t="s">
        <v>65</v>
      </c>
      <c r="C38" s="43" t="s">
        <v>135</v>
      </c>
      <c r="D38" s="44">
        <v>25.68</v>
      </c>
      <c r="E38" s="45">
        <v>14.42</v>
      </c>
      <c r="F38" s="50">
        <f>+Tabla1[[#This Row],[REFACCIONES]]+Tabla1[[#This Row],[MANO DE OBRA]]</f>
        <v>40.1</v>
      </c>
    </row>
    <row r="39" spans="1:6" ht="17.100000000000001" customHeight="1" x14ac:dyDescent="0.3">
      <c r="A39" s="49" t="s">
        <v>136</v>
      </c>
      <c r="B39" s="42" t="s">
        <v>65</v>
      </c>
      <c r="C39" s="43" t="s">
        <v>137</v>
      </c>
      <c r="D39" s="44">
        <v>25.68</v>
      </c>
      <c r="E39" s="45">
        <v>14.42</v>
      </c>
      <c r="F39" s="50">
        <f>+Tabla1[[#This Row],[REFACCIONES]]+Tabla1[[#This Row],[MANO DE OBRA]]</f>
        <v>40.1</v>
      </c>
    </row>
    <row r="40" spans="1:6" ht="17.100000000000001" customHeight="1" x14ac:dyDescent="0.3">
      <c r="A40" s="49" t="s">
        <v>138</v>
      </c>
      <c r="B40" s="42" t="s">
        <v>65</v>
      </c>
      <c r="C40" s="43" t="s">
        <v>139</v>
      </c>
      <c r="D40" s="44">
        <v>1312.89</v>
      </c>
      <c r="E40" s="45">
        <v>115.36</v>
      </c>
      <c r="F40" s="50">
        <f>+Tabla1[[#This Row],[REFACCIONES]]+Tabla1[[#This Row],[MANO DE OBRA]]</f>
        <v>1428.25</v>
      </c>
    </row>
    <row r="41" spans="1:6" ht="17.100000000000001" customHeight="1" x14ac:dyDescent="0.3">
      <c r="A41" s="49" t="s">
        <v>140</v>
      </c>
      <c r="B41" s="42" t="s">
        <v>65</v>
      </c>
      <c r="C41" s="43" t="s">
        <v>141</v>
      </c>
      <c r="D41" s="44">
        <v>2841.92</v>
      </c>
      <c r="E41" s="45">
        <v>115.36</v>
      </c>
      <c r="F41" s="50">
        <f>+Tabla1[[#This Row],[REFACCIONES]]+Tabla1[[#This Row],[MANO DE OBRA]]</f>
        <v>2957.28</v>
      </c>
    </row>
    <row r="42" spans="1:6" ht="17.100000000000001" customHeight="1" x14ac:dyDescent="0.3">
      <c r="A42" s="49" t="s">
        <v>142</v>
      </c>
      <c r="B42" s="42" t="s">
        <v>65</v>
      </c>
      <c r="C42" s="43" t="s">
        <v>143</v>
      </c>
      <c r="D42" s="44">
        <v>3569.52</v>
      </c>
      <c r="E42" s="45">
        <v>115.36</v>
      </c>
      <c r="F42" s="50">
        <f>+Tabla1[[#This Row],[REFACCIONES]]+Tabla1[[#This Row],[MANO DE OBRA]]</f>
        <v>3684.88</v>
      </c>
    </row>
    <row r="43" spans="1:6" ht="17.100000000000001" customHeight="1" x14ac:dyDescent="0.3">
      <c r="A43" s="49" t="s">
        <v>144</v>
      </c>
      <c r="B43" s="42" t="s">
        <v>65</v>
      </c>
      <c r="C43" s="43" t="s">
        <v>145</v>
      </c>
      <c r="D43" s="44">
        <v>4793.6000000000004</v>
      </c>
      <c r="E43" s="45">
        <v>115.36</v>
      </c>
      <c r="F43" s="50">
        <f>+Tabla1[[#This Row],[REFACCIONES]]+Tabla1[[#This Row],[MANO DE OBRA]]</f>
        <v>4908.96</v>
      </c>
    </row>
    <row r="44" spans="1:6" ht="17.100000000000001" customHeight="1" x14ac:dyDescent="0.3">
      <c r="A44" s="49" t="s">
        <v>146</v>
      </c>
      <c r="B44" s="42" t="s">
        <v>65</v>
      </c>
      <c r="C44" s="43" t="s">
        <v>147</v>
      </c>
      <c r="D44" s="44">
        <v>22.47</v>
      </c>
      <c r="E44" s="45">
        <v>14.42</v>
      </c>
      <c r="F44" s="50">
        <f>+Tabla1[[#This Row],[REFACCIONES]]+Tabla1[[#This Row],[MANO DE OBRA]]</f>
        <v>36.89</v>
      </c>
    </row>
    <row r="45" spans="1:6" ht="15.75" customHeight="1" x14ac:dyDescent="0.3">
      <c r="A45" s="49" t="s">
        <v>148</v>
      </c>
      <c r="B45" s="42" t="s">
        <v>65</v>
      </c>
      <c r="C45" s="43" t="s">
        <v>149</v>
      </c>
      <c r="D45" s="44">
        <v>469.73</v>
      </c>
      <c r="E45" s="45">
        <v>72.099999999999994</v>
      </c>
      <c r="F45" s="50">
        <f>+Tabla1[[#This Row],[REFACCIONES]]+Tabla1[[#This Row],[MANO DE OBRA]]</f>
        <v>541.83000000000004</v>
      </c>
    </row>
    <row r="46" spans="1:6" ht="17.100000000000001" customHeight="1" x14ac:dyDescent="0.3">
      <c r="A46" s="49" t="s">
        <v>150</v>
      </c>
      <c r="B46" s="42" t="s">
        <v>65</v>
      </c>
      <c r="C46" s="43" t="s">
        <v>151</v>
      </c>
      <c r="D46" s="44">
        <v>120.91</v>
      </c>
      <c r="E46" s="45">
        <v>23.69</v>
      </c>
      <c r="F46" s="50">
        <f>+Tabla1[[#This Row],[REFACCIONES]]+Tabla1[[#This Row],[MANO DE OBRA]]</f>
        <v>144.6</v>
      </c>
    </row>
    <row r="47" spans="1:6" ht="17.100000000000001" customHeight="1" x14ac:dyDescent="0.3">
      <c r="A47" s="49" t="s">
        <v>152</v>
      </c>
      <c r="B47" s="42" t="s">
        <v>65</v>
      </c>
      <c r="C47" s="43" t="s">
        <v>153</v>
      </c>
      <c r="D47" s="44">
        <v>169.06</v>
      </c>
      <c r="E47" s="45">
        <v>23.69</v>
      </c>
      <c r="F47" s="50">
        <f>+Tabla1[[#This Row],[REFACCIONES]]+Tabla1[[#This Row],[MANO DE OBRA]]</f>
        <v>192.75</v>
      </c>
    </row>
    <row r="48" spans="1:6" ht="17.100000000000001" customHeight="1" x14ac:dyDescent="0.3">
      <c r="A48" s="49" t="s">
        <v>154</v>
      </c>
      <c r="B48" s="42" t="s">
        <v>65</v>
      </c>
      <c r="C48" s="43" t="s">
        <v>155</v>
      </c>
      <c r="D48" s="44">
        <v>195.81</v>
      </c>
      <c r="E48" s="45">
        <v>23.69</v>
      </c>
      <c r="F48" s="50">
        <f>+Tabla1[[#This Row],[REFACCIONES]]+Tabla1[[#This Row],[MANO DE OBRA]]</f>
        <v>219.5</v>
      </c>
    </row>
    <row r="49" spans="1:6" ht="15" customHeight="1" x14ac:dyDescent="0.3">
      <c r="A49" s="49" t="s">
        <v>156</v>
      </c>
      <c r="B49" s="42" t="s">
        <v>65</v>
      </c>
      <c r="C49" s="43" t="s">
        <v>157</v>
      </c>
      <c r="D49" s="44">
        <v>255.73</v>
      </c>
      <c r="E49" s="45">
        <v>23.69</v>
      </c>
      <c r="F49" s="50">
        <f>+Tabla1[[#This Row],[REFACCIONES]]+Tabla1[[#This Row],[MANO DE OBRA]]</f>
        <v>279.42</v>
      </c>
    </row>
    <row r="50" spans="1:6" ht="17.100000000000001" customHeight="1" x14ac:dyDescent="0.3">
      <c r="A50" s="49" t="s">
        <v>158</v>
      </c>
      <c r="B50" s="42" t="s">
        <v>65</v>
      </c>
      <c r="C50" s="43" t="s">
        <v>159</v>
      </c>
      <c r="D50" s="44">
        <v>2218.11</v>
      </c>
      <c r="E50" s="45">
        <v>115.36</v>
      </c>
      <c r="F50" s="50">
        <f>+Tabla1[[#This Row],[REFACCIONES]]+Tabla1[[#This Row],[MANO DE OBRA]]</f>
        <v>2333.4700000000003</v>
      </c>
    </row>
    <row r="51" spans="1:6" ht="17.100000000000001" customHeight="1" x14ac:dyDescent="0.3">
      <c r="A51" s="49" t="s">
        <v>160</v>
      </c>
      <c r="B51" s="42" t="s">
        <v>161</v>
      </c>
      <c r="C51" s="43" t="s">
        <v>162</v>
      </c>
      <c r="D51" s="44">
        <v>731.88</v>
      </c>
      <c r="E51" s="45">
        <v>115.36</v>
      </c>
      <c r="F51" s="50">
        <f>+Tabla1[[#This Row],[REFACCIONES]]+Tabla1[[#This Row],[MANO DE OBRA]]</f>
        <v>847.24</v>
      </c>
    </row>
    <row r="52" spans="1:6" ht="17.100000000000001" customHeight="1" x14ac:dyDescent="0.3">
      <c r="A52" s="49" t="s">
        <v>163</v>
      </c>
      <c r="B52" s="42" t="s">
        <v>164</v>
      </c>
      <c r="C52" s="43" t="s">
        <v>165</v>
      </c>
      <c r="D52" s="44">
        <v>1761.22</v>
      </c>
      <c r="E52" s="45">
        <v>115.36</v>
      </c>
      <c r="F52" s="50">
        <f>+Tabla1[[#This Row],[REFACCIONES]]+Tabla1[[#This Row],[MANO DE OBRA]]</f>
        <v>1876.58</v>
      </c>
    </row>
    <row r="53" spans="1:6" ht="15.75" customHeight="1" x14ac:dyDescent="0.3">
      <c r="A53" s="49" t="s">
        <v>166</v>
      </c>
      <c r="B53" s="42" t="s">
        <v>161</v>
      </c>
      <c r="C53" s="43" t="s">
        <v>167</v>
      </c>
      <c r="D53" s="44">
        <v>212.93</v>
      </c>
      <c r="E53" s="45">
        <v>222.48</v>
      </c>
      <c r="F53" s="50">
        <f>+Tabla1[[#This Row],[REFACCIONES]]+Tabla1[[#This Row],[MANO DE OBRA]]</f>
        <v>435.40999999999997</v>
      </c>
    </row>
    <row r="54" spans="1:6" ht="18" customHeight="1" x14ac:dyDescent="0.3">
      <c r="A54" s="49" t="s">
        <v>168</v>
      </c>
      <c r="B54" s="42" t="s">
        <v>161</v>
      </c>
      <c r="C54" s="43" t="s">
        <v>169</v>
      </c>
      <c r="D54" s="44">
        <v>0</v>
      </c>
      <c r="E54" s="45">
        <v>425.39</v>
      </c>
      <c r="F54" s="50">
        <f>+Tabla1[[#This Row],[REFACCIONES]]+Tabla1[[#This Row],[MANO DE OBRA]]</f>
        <v>425.39</v>
      </c>
    </row>
    <row r="55" spans="1:6" ht="17.100000000000001" customHeight="1" x14ac:dyDescent="0.3">
      <c r="A55" s="49" t="s">
        <v>170</v>
      </c>
      <c r="B55" s="42" t="s">
        <v>65</v>
      </c>
      <c r="C55" s="43" t="s">
        <v>171</v>
      </c>
      <c r="D55" s="44">
        <v>1094.6100000000001</v>
      </c>
      <c r="E55" s="45">
        <v>115.36</v>
      </c>
      <c r="F55" s="50">
        <f>+Tabla1[[#This Row],[REFACCIONES]]+Tabla1[[#This Row],[MANO DE OBRA]]</f>
        <v>1209.97</v>
      </c>
    </row>
    <row r="56" spans="1:6" ht="17.100000000000001" customHeight="1" x14ac:dyDescent="0.3">
      <c r="A56" s="49" t="s">
        <v>172</v>
      </c>
      <c r="B56" s="42" t="s">
        <v>65</v>
      </c>
      <c r="C56" s="43" t="s">
        <v>173</v>
      </c>
      <c r="D56" s="44">
        <v>680.52</v>
      </c>
      <c r="E56" s="45">
        <v>72.099999999999994</v>
      </c>
      <c r="F56" s="50">
        <f>+Tabla1[[#This Row],[REFACCIONES]]+Tabla1[[#This Row],[MANO DE OBRA]]</f>
        <v>752.62</v>
      </c>
    </row>
    <row r="57" spans="1:6" ht="17.100000000000001" customHeight="1" x14ac:dyDescent="0.3">
      <c r="A57" s="49" t="s">
        <v>174</v>
      </c>
      <c r="B57" s="42" t="s">
        <v>65</v>
      </c>
      <c r="C57" s="43" t="s">
        <v>175</v>
      </c>
      <c r="D57" s="44">
        <v>907.36</v>
      </c>
      <c r="E57" s="45">
        <v>72.099999999999994</v>
      </c>
      <c r="F57" s="50">
        <f>+Tabla1[[#This Row],[REFACCIONES]]+Tabla1[[#This Row],[MANO DE OBRA]]</f>
        <v>979.46</v>
      </c>
    </row>
    <row r="58" spans="1:6" ht="17.100000000000001" customHeight="1" x14ac:dyDescent="0.3">
      <c r="A58" s="49" t="s">
        <v>176</v>
      </c>
      <c r="B58" s="42" t="s">
        <v>65</v>
      </c>
      <c r="C58" s="43" t="s">
        <v>177</v>
      </c>
      <c r="D58" s="44">
        <v>2001.97</v>
      </c>
      <c r="E58" s="45">
        <v>72.099999999999994</v>
      </c>
      <c r="F58" s="50">
        <f>+Tabla1[[#This Row],[REFACCIONES]]+Tabla1[[#This Row],[MANO DE OBRA]]</f>
        <v>2074.0700000000002</v>
      </c>
    </row>
    <row r="59" spans="1:6" ht="17.100000000000001" customHeight="1" x14ac:dyDescent="0.3">
      <c r="A59" s="49" t="s">
        <v>178</v>
      </c>
      <c r="B59" s="42" t="s">
        <v>65</v>
      </c>
      <c r="C59" s="43" t="s">
        <v>179</v>
      </c>
      <c r="D59" s="44">
        <v>4000</v>
      </c>
      <c r="E59" s="45">
        <v>80</v>
      </c>
      <c r="F59" s="50">
        <f>+Tabla1[[#This Row],[REFACCIONES]]+Tabla1[[#This Row],[MANO DE OBRA]]</f>
        <v>4080</v>
      </c>
    </row>
    <row r="60" spans="1:6" ht="17.100000000000001" customHeight="1" x14ac:dyDescent="0.3">
      <c r="A60" s="49" t="s">
        <v>180</v>
      </c>
      <c r="B60" s="42" t="s">
        <v>65</v>
      </c>
      <c r="C60" s="43" t="s">
        <v>181</v>
      </c>
      <c r="D60" s="44">
        <v>4800</v>
      </c>
      <c r="E60" s="45">
        <v>80</v>
      </c>
      <c r="F60" s="50">
        <f>+Tabla1[[#This Row],[REFACCIONES]]+Tabla1[[#This Row],[MANO DE OBRA]]</f>
        <v>4880</v>
      </c>
    </row>
    <row r="61" spans="1:6" ht="17.100000000000001" customHeight="1" x14ac:dyDescent="0.3">
      <c r="A61" s="49" t="s">
        <v>182</v>
      </c>
      <c r="B61" s="42" t="s">
        <v>65</v>
      </c>
      <c r="C61" s="43" t="s">
        <v>183</v>
      </c>
      <c r="D61" s="44">
        <v>5600</v>
      </c>
      <c r="E61" s="45">
        <v>80</v>
      </c>
      <c r="F61" s="50">
        <f>+Tabla1[[#This Row],[REFACCIONES]]+Tabla1[[#This Row],[MANO DE OBRA]]</f>
        <v>5680</v>
      </c>
    </row>
    <row r="62" spans="1:6" ht="17.100000000000001" customHeight="1" x14ac:dyDescent="0.3">
      <c r="A62" s="49" t="s">
        <v>184</v>
      </c>
      <c r="B62" s="42" t="s">
        <v>65</v>
      </c>
      <c r="C62" s="43" t="s">
        <v>185</v>
      </c>
      <c r="D62" s="44">
        <v>784.31</v>
      </c>
      <c r="E62" s="45">
        <v>72.099999999999994</v>
      </c>
      <c r="F62" s="50">
        <f>+Tabla1[[#This Row],[REFACCIONES]]+Tabla1[[#This Row],[MANO DE OBRA]]</f>
        <v>856.41</v>
      </c>
    </row>
    <row r="63" spans="1:6" ht="17.100000000000001" customHeight="1" x14ac:dyDescent="0.3">
      <c r="A63" s="49" t="s">
        <v>186</v>
      </c>
      <c r="B63" s="42" t="s">
        <v>65</v>
      </c>
      <c r="C63" s="43" t="s">
        <v>187</v>
      </c>
      <c r="D63" s="44">
        <v>601.34</v>
      </c>
      <c r="E63" s="45">
        <v>72.099999999999994</v>
      </c>
      <c r="F63" s="50">
        <f>+Tabla1[[#This Row],[REFACCIONES]]+Tabla1[[#This Row],[MANO DE OBRA]]</f>
        <v>673.44</v>
      </c>
    </row>
    <row r="64" spans="1:6" ht="17.100000000000001" customHeight="1" x14ac:dyDescent="0.3">
      <c r="A64" s="49" t="s">
        <v>188</v>
      </c>
      <c r="B64" s="42" t="s">
        <v>65</v>
      </c>
      <c r="C64" s="43" t="s">
        <v>189</v>
      </c>
      <c r="D64" s="44">
        <v>352.03</v>
      </c>
      <c r="E64" s="45">
        <v>72.099999999999994</v>
      </c>
      <c r="F64" s="50">
        <f>+Tabla1[[#This Row],[REFACCIONES]]+Tabla1[[#This Row],[MANO DE OBRA]]</f>
        <v>424.13</v>
      </c>
    </row>
    <row r="65" spans="1:6" ht="17.100000000000001" customHeight="1" x14ac:dyDescent="0.3">
      <c r="A65" s="49" t="s">
        <v>190</v>
      </c>
      <c r="B65" s="42" t="s">
        <v>65</v>
      </c>
      <c r="C65" s="43" t="s">
        <v>191</v>
      </c>
      <c r="D65" s="44">
        <v>123.05</v>
      </c>
      <c r="E65" s="45">
        <v>48.41</v>
      </c>
      <c r="F65" s="50">
        <f>+Tabla1[[#This Row],[REFACCIONES]]+Tabla1[[#This Row],[MANO DE OBRA]]</f>
        <v>171.45999999999998</v>
      </c>
    </row>
    <row r="66" spans="1:6" ht="17.100000000000001" customHeight="1" x14ac:dyDescent="0.3">
      <c r="A66" s="49" t="s">
        <v>192</v>
      </c>
      <c r="B66" s="42" t="s">
        <v>65</v>
      </c>
      <c r="C66" s="43" t="s">
        <v>193</v>
      </c>
      <c r="D66" s="44">
        <v>55.64</v>
      </c>
      <c r="E66" s="45">
        <v>23.69</v>
      </c>
      <c r="F66" s="50">
        <f>+Tabla1[[#This Row],[REFACCIONES]]+Tabla1[[#This Row],[MANO DE OBRA]]</f>
        <v>79.33</v>
      </c>
    </row>
    <row r="67" spans="1:6" ht="17.100000000000001" customHeight="1" x14ac:dyDescent="0.3">
      <c r="A67" s="49" t="s">
        <v>194</v>
      </c>
      <c r="B67" s="42" t="s">
        <v>65</v>
      </c>
      <c r="C67" s="43" t="s">
        <v>195</v>
      </c>
      <c r="D67" s="44">
        <v>71.69</v>
      </c>
      <c r="E67" s="45">
        <v>23.69</v>
      </c>
      <c r="F67" s="50">
        <f>+Tabla1[[#This Row],[REFACCIONES]]+Tabla1[[#This Row],[MANO DE OBRA]]</f>
        <v>95.38</v>
      </c>
    </row>
    <row r="68" spans="1:6" ht="17.100000000000001" customHeight="1" x14ac:dyDescent="0.3">
      <c r="A68" s="49" t="s">
        <v>196</v>
      </c>
      <c r="B68" s="42" t="s">
        <v>65</v>
      </c>
      <c r="C68" s="43" t="s">
        <v>197</v>
      </c>
      <c r="D68" s="44">
        <v>66.34</v>
      </c>
      <c r="E68" s="45">
        <v>23.69</v>
      </c>
      <c r="F68" s="50">
        <f>+Tabla1[[#This Row],[REFACCIONES]]+Tabla1[[#This Row],[MANO DE OBRA]]</f>
        <v>90.03</v>
      </c>
    </row>
    <row r="69" spans="1:6" ht="17.100000000000001" customHeight="1" x14ac:dyDescent="0.3">
      <c r="A69" s="49" t="s">
        <v>198</v>
      </c>
      <c r="B69" s="42" t="s">
        <v>65</v>
      </c>
      <c r="C69" s="43" t="s">
        <v>199</v>
      </c>
      <c r="D69" s="44">
        <v>1079.6300000000001</v>
      </c>
      <c r="E69" s="45">
        <v>72.099999999999994</v>
      </c>
      <c r="F69" s="50">
        <f>+Tabla1[[#This Row],[REFACCIONES]]+Tabla1[[#This Row],[MANO DE OBRA]]</f>
        <v>1151.73</v>
      </c>
    </row>
    <row r="70" spans="1:6" ht="19.5" customHeight="1" x14ac:dyDescent="0.3">
      <c r="A70" s="49" t="s">
        <v>200</v>
      </c>
      <c r="B70" s="42" t="s">
        <v>161</v>
      </c>
      <c r="C70" s="43" t="s">
        <v>201</v>
      </c>
      <c r="D70" s="44">
        <v>1194.1199999999999</v>
      </c>
      <c r="E70" s="45">
        <v>1936.4</v>
      </c>
      <c r="F70" s="50">
        <f>+Tabla1[[#This Row],[REFACCIONES]]+Tabla1[[#This Row],[MANO DE OBRA]]</f>
        <v>3130.52</v>
      </c>
    </row>
    <row r="71" spans="1:6" ht="17.100000000000001" customHeight="1" x14ac:dyDescent="0.3">
      <c r="A71" s="49" t="s">
        <v>202</v>
      </c>
      <c r="B71" s="42" t="s">
        <v>65</v>
      </c>
      <c r="C71" s="43" t="s">
        <v>203</v>
      </c>
      <c r="D71" s="44">
        <v>179.76</v>
      </c>
      <c r="E71" s="45">
        <v>23.69</v>
      </c>
      <c r="F71" s="50">
        <f>+Tabla1[[#This Row],[REFACCIONES]]+Tabla1[[#This Row],[MANO DE OBRA]]</f>
        <v>203.45</v>
      </c>
    </row>
    <row r="72" spans="1:6" ht="17.100000000000001" customHeight="1" x14ac:dyDescent="0.3">
      <c r="A72" s="49" t="s">
        <v>204</v>
      </c>
      <c r="B72" s="42" t="s">
        <v>65</v>
      </c>
      <c r="C72" s="43" t="s">
        <v>205</v>
      </c>
      <c r="D72" s="44">
        <v>223.63</v>
      </c>
      <c r="E72" s="45">
        <v>23.69</v>
      </c>
      <c r="F72" s="50">
        <f>+Tabla1[[#This Row],[REFACCIONES]]+Tabla1[[#This Row],[MANO DE OBRA]]</f>
        <v>247.32</v>
      </c>
    </row>
    <row r="73" spans="1:6" ht="17.100000000000001" customHeight="1" x14ac:dyDescent="0.3">
      <c r="A73" s="49" t="s">
        <v>206</v>
      </c>
      <c r="B73" s="42" t="s">
        <v>161</v>
      </c>
      <c r="C73" s="43" t="s">
        <v>207</v>
      </c>
      <c r="D73" s="44">
        <v>317.79000000000002</v>
      </c>
      <c r="E73" s="45">
        <v>222.48</v>
      </c>
      <c r="F73" s="50">
        <f>+Tabla1[[#This Row],[REFACCIONES]]+Tabla1[[#This Row],[MANO DE OBRA]]</f>
        <v>540.27</v>
      </c>
    </row>
    <row r="74" spans="1:6" ht="17.100000000000001" customHeight="1" x14ac:dyDescent="0.3">
      <c r="A74" s="49" t="s">
        <v>208</v>
      </c>
      <c r="B74" s="42" t="s">
        <v>161</v>
      </c>
      <c r="C74" s="43" t="s">
        <v>209</v>
      </c>
      <c r="D74" s="44">
        <v>99.51</v>
      </c>
      <c r="E74" s="45">
        <v>222.48</v>
      </c>
      <c r="F74" s="50">
        <f>+Tabla1[[#This Row],[REFACCIONES]]+Tabla1[[#This Row],[MANO DE OBRA]]</f>
        <v>321.99</v>
      </c>
    </row>
    <row r="75" spans="1:6" ht="19.5" customHeight="1" x14ac:dyDescent="0.3">
      <c r="A75" s="49" t="s">
        <v>210</v>
      </c>
      <c r="B75" s="42" t="s">
        <v>161</v>
      </c>
      <c r="C75" s="43" t="s">
        <v>211</v>
      </c>
      <c r="D75" s="44">
        <v>208.65</v>
      </c>
      <c r="E75" s="45">
        <v>174.07</v>
      </c>
      <c r="F75" s="50">
        <f>+Tabla1[[#This Row],[REFACCIONES]]+Tabla1[[#This Row],[MANO DE OBRA]]</f>
        <v>382.72</v>
      </c>
    </row>
    <row r="76" spans="1:6" ht="20.25" customHeight="1" x14ac:dyDescent="0.3">
      <c r="A76" s="49" t="s">
        <v>212</v>
      </c>
      <c r="B76" s="42" t="s">
        <v>161</v>
      </c>
      <c r="C76" s="43" t="s">
        <v>213</v>
      </c>
      <c r="D76" s="44">
        <v>208.65</v>
      </c>
      <c r="E76" s="45">
        <v>174.07</v>
      </c>
      <c r="F76" s="50">
        <f>+Tabla1[[#This Row],[REFACCIONES]]+Tabla1[[#This Row],[MANO DE OBRA]]</f>
        <v>382.72</v>
      </c>
    </row>
    <row r="77" spans="1:6" ht="17.100000000000001" customHeight="1" x14ac:dyDescent="0.3">
      <c r="A77" s="49" t="s">
        <v>214</v>
      </c>
      <c r="B77" s="42" t="s">
        <v>161</v>
      </c>
      <c r="C77" s="43" t="s">
        <v>215</v>
      </c>
      <c r="D77" s="44">
        <v>195.81</v>
      </c>
      <c r="E77" s="45">
        <v>425.39</v>
      </c>
      <c r="F77" s="50">
        <f>+Tabla1[[#This Row],[REFACCIONES]]+Tabla1[[#This Row],[MANO DE OBRA]]</f>
        <v>621.20000000000005</v>
      </c>
    </row>
    <row r="78" spans="1:6" ht="17.100000000000001" customHeight="1" x14ac:dyDescent="0.3">
      <c r="A78" s="49" t="s">
        <v>216</v>
      </c>
      <c r="B78" s="42" t="s">
        <v>161</v>
      </c>
      <c r="C78" s="43" t="s">
        <v>217</v>
      </c>
      <c r="D78" s="44">
        <v>188.32</v>
      </c>
      <c r="E78" s="45">
        <v>425.39</v>
      </c>
      <c r="F78" s="50">
        <f>+Tabla1[[#This Row],[REFACCIONES]]+Tabla1[[#This Row],[MANO DE OBRA]]</f>
        <v>613.71</v>
      </c>
    </row>
    <row r="79" spans="1:6" ht="17.100000000000001" customHeight="1" x14ac:dyDescent="0.3">
      <c r="A79" s="49" t="s">
        <v>218</v>
      </c>
      <c r="B79" s="42" t="s">
        <v>161</v>
      </c>
      <c r="C79" s="43" t="s">
        <v>219</v>
      </c>
      <c r="D79" s="44">
        <v>176.55</v>
      </c>
      <c r="E79" s="45">
        <v>174.07</v>
      </c>
      <c r="F79" s="50">
        <f>+Tabla1[[#This Row],[REFACCIONES]]+Tabla1[[#This Row],[MANO DE OBRA]]</f>
        <v>350.62</v>
      </c>
    </row>
    <row r="80" spans="1:6" ht="17.100000000000001" customHeight="1" x14ac:dyDescent="0.3">
      <c r="A80" s="49" t="s">
        <v>220</v>
      </c>
      <c r="B80" s="42" t="s">
        <v>65</v>
      </c>
      <c r="C80" s="43" t="s">
        <v>221</v>
      </c>
      <c r="D80" s="44">
        <v>381.99</v>
      </c>
      <c r="E80" s="45">
        <v>72.099999999999994</v>
      </c>
      <c r="F80" s="50">
        <f>+Tabla1[[#This Row],[REFACCIONES]]+Tabla1[[#This Row],[MANO DE OBRA]]</f>
        <v>454.09000000000003</v>
      </c>
    </row>
    <row r="81" spans="1:6" ht="17.100000000000001" customHeight="1" x14ac:dyDescent="0.3">
      <c r="A81" s="49" t="s">
        <v>222</v>
      </c>
      <c r="B81" s="42" t="s">
        <v>65</v>
      </c>
      <c r="C81" s="43" t="s">
        <v>223</v>
      </c>
      <c r="D81" s="44">
        <v>1068.93</v>
      </c>
      <c r="E81" s="45">
        <v>72.099999999999994</v>
      </c>
      <c r="F81" s="50">
        <f>+Tabla1[[#This Row],[REFACCIONES]]+Tabla1[[#This Row],[MANO DE OBRA]]</f>
        <v>1141.03</v>
      </c>
    </row>
    <row r="82" spans="1:6" ht="17.100000000000001" customHeight="1" x14ac:dyDescent="0.3">
      <c r="A82" s="49" t="s">
        <v>224</v>
      </c>
      <c r="B82" s="42" t="s">
        <v>65</v>
      </c>
      <c r="C82" s="43" t="s">
        <v>225</v>
      </c>
      <c r="D82" s="44">
        <v>4104.5200000000004</v>
      </c>
      <c r="E82" s="45">
        <v>174.07</v>
      </c>
      <c r="F82" s="50">
        <f>+Tabla1[[#This Row],[REFACCIONES]]+Tabla1[[#This Row],[MANO DE OBRA]]</f>
        <v>4278.59</v>
      </c>
    </row>
    <row r="83" spans="1:6" ht="17.100000000000001" customHeight="1" x14ac:dyDescent="0.3">
      <c r="A83" s="49" t="s">
        <v>226</v>
      </c>
      <c r="B83" s="42" t="s">
        <v>65</v>
      </c>
      <c r="C83" s="43" t="s">
        <v>227</v>
      </c>
      <c r="D83" s="44">
        <v>547.84</v>
      </c>
      <c r="E83" s="45">
        <v>174.07</v>
      </c>
      <c r="F83" s="50">
        <f>+Tabla1[[#This Row],[REFACCIONES]]+Tabla1[[#This Row],[MANO DE OBRA]]</f>
        <v>721.91000000000008</v>
      </c>
    </row>
    <row r="84" spans="1:6" ht="17.100000000000001" customHeight="1" x14ac:dyDescent="0.3">
      <c r="A84" s="49" t="s">
        <v>228</v>
      </c>
      <c r="B84" s="42" t="s">
        <v>65</v>
      </c>
      <c r="C84" s="43" t="s">
        <v>229</v>
      </c>
      <c r="D84" s="44">
        <v>1094.6100000000001</v>
      </c>
      <c r="E84" s="45">
        <v>174.07</v>
      </c>
      <c r="F84" s="50">
        <f>+Tabla1[[#This Row],[REFACCIONES]]+Tabla1[[#This Row],[MANO DE OBRA]]</f>
        <v>1268.68</v>
      </c>
    </row>
    <row r="85" spans="1:6" ht="17.100000000000001" customHeight="1" x14ac:dyDescent="0.3">
      <c r="A85" s="49" t="s">
        <v>230</v>
      </c>
      <c r="B85" s="42" t="s">
        <v>231</v>
      </c>
      <c r="C85" s="43" t="s">
        <v>232</v>
      </c>
      <c r="D85" s="44">
        <v>2974.6</v>
      </c>
      <c r="E85" s="45">
        <v>222.48</v>
      </c>
      <c r="F85" s="50">
        <f>+Tabla1[[#This Row],[REFACCIONES]]+Tabla1[[#This Row],[MANO DE OBRA]]</f>
        <v>3197.08</v>
      </c>
    </row>
    <row r="86" spans="1:6" ht="17.100000000000001" customHeight="1" x14ac:dyDescent="0.3">
      <c r="A86" s="49" t="s">
        <v>233</v>
      </c>
      <c r="B86" s="42" t="s">
        <v>65</v>
      </c>
      <c r="C86" s="43" t="s">
        <v>234</v>
      </c>
      <c r="D86" s="44">
        <v>9114.26</v>
      </c>
      <c r="E86" s="45">
        <v>425.39</v>
      </c>
      <c r="F86" s="50">
        <f>+Tabla1[[#This Row],[REFACCIONES]]+Tabla1[[#This Row],[MANO DE OBRA]]</f>
        <v>9539.65</v>
      </c>
    </row>
    <row r="87" spans="1:6" ht="17.100000000000001" customHeight="1" x14ac:dyDescent="0.3">
      <c r="A87" s="49" t="s">
        <v>235</v>
      </c>
      <c r="B87" s="42" t="s">
        <v>65</v>
      </c>
      <c r="C87" s="43" t="s">
        <v>236</v>
      </c>
      <c r="D87" s="44">
        <v>5253.7</v>
      </c>
      <c r="E87" s="45">
        <v>425.39</v>
      </c>
      <c r="F87" s="50">
        <f>+Tabla1[[#This Row],[REFACCIONES]]+Tabla1[[#This Row],[MANO DE OBRA]]</f>
        <v>5679.09</v>
      </c>
    </row>
    <row r="88" spans="1:6" ht="17.100000000000001" customHeight="1" x14ac:dyDescent="0.3">
      <c r="A88" s="49" t="s">
        <v>237</v>
      </c>
      <c r="B88" s="42" t="s">
        <v>161</v>
      </c>
      <c r="C88" s="43" t="s">
        <v>238</v>
      </c>
      <c r="D88" s="44">
        <v>268.57</v>
      </c>
      <c r="E88" s="45">
        <v>425.39</v>
      </c>
      <c r="F88" s="50">
        <f>+Tabla1[[#This Row],[REFACCIONES]]+Tabla1[[#This Row],[MANO DE OBRA]]</f>
        <v>693.96</v>
      </c>
    </row>
    <row r="89" spans="1:6" ht="17.100000000000001" customHeight="1" x14ac:dyDescent="0.3">
      <c r="A89" s="49" t="s">
        <v>239</v>
      </c>
      <c r="B89" s="42" t="s">
        <v>161</v>
      </c>
      <c r="C89" s="43" t="s">
        <v>240</v>
      </c>
      <c r="D89" s="44">
        <v>387.34000000000003</v>
      </c>
      <c r="E89" s="45">
        <v>425.39</v>
      </c>
      <c r="F89" s="50">
        <f>+Tabla1[[#This Row],[REFACCIONES]]+Tabla1[[#This Row],[MANO DE OBRA]]</f>
        <v>812.73</v>
      </c>
    </row>
    <row r="90" spans="1:6" ht="31.5" customHeight="1" x14ac:dyDescent="0.3">
      <c r="A90" s="56" t="s">
        <v>241</v>
      </c>
      <c r="B90" s="57" t="s">
        <v>161</v>
      </c>
      <c r="C90" s="58" t="s">
        <v>242</v>
      </c>
      <c r="D90" s="59">
        <v>0</v>
      </c>
      <c r="E90" s="60">
        <v>450</v>
      </c>
      <c r="F90" s="50">
        <f>+Tabla1[[#This Row],[REFACCIONES]]+Tabla1[[#This Row],[MANO DE OBRA]]</f>
        <v>450</v>
      </c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32"/>
  <sheetViews>
    <sheetView topLeftCell="A13" workbookViewId="0">
      <selection activeCell="G29" sqref="G29"/>
    </sheetView>
  </sheetViews>
  <sheetFormatPr baseColWidth="10" defaultRowHeight="14.4" x14ac:dyDescent="0.3"/>
  <cols>
    <col min="1" max="1" width="11.44140625" style="2"/>
    <col min="2" max="2" width="21.5546875" style="2" bestFit="1" customWidth="1"/>
    <col min="3" max="3" width="11.44140625" style="2"/>
    <col min="4" max="4" width="15.6640625" style="2" customWidth="1"/>
    <col min="5" max="6" width="11.44140625" style="2"/>
    <col min="7" max="7" width="14.5546875" style="2" customWidth="1"/>
    <col min="8" max="9" width="11.44140625" style="2"/>
  </cols>
  <sheetData>
    <row r="1" spans="1:9" x14ac:dyDescent="0.3">
      <c r="A1" s="67" t="s">
        <v>245</v>
      </c>
      <c r="B1" s="68" t="s">
        <v>330</v>
      </c>
      <c r="C1" s="69" t="s">
        <v>329</v>
      </c>
      <c r="D1" s="68" t="s">
        <v>246</v>
      </c>
      <c r="E1" s="68" t="s">
        <v>247</v>
      </c>
      <c r="F1" s="68" t="s">
        <v>248</v>
      </c>
      <c r="G1" s="68" t="s">
        <v>337</v>
      </c>
      <c r="H1" s="68" t="s">
        <v>249</v>
      </c>
      <c r="I1" s="70" t="s">
        <v>336</v>
      </c>
    </row>
    <row r="2" spans="1:9" x14ac:dyDescent="0.3">
      <c r="A2" s="61">
        <v>1</v>
      </c>
      <c r="B2" s="47" t="s">
        <v>244</v>
      </c>
      <c r="C2" s="46" t="s">
        <v>269</v>
      </c>
      <c r="D2" s="46" t="s">
        <v>259</v>
      </c>
      <c r="E2" s="46">
        <v>2004</v>
      </c>
      <c r="F2" s="46" t="s">
        <v>270</v>
      </c>
      <c r="G2" s="46" t="s">
        <v>271</v>
      </c>
      <c r="H2" s="46" t="s">
        <v>243</v>
      </c>
      <c r="I2" s="63">
        <v>8</v>
      </c>
    </row>
    <row r="3" spans="1:9" x14ac:dyDescent="0.3">
      <c r="A3" s="61">
        <v>2</v>
      </c>
      <c r="B3" s="47" t="s">
        <v>244</v>
      </c>
      <c r="C3" s="46" t="s">
        <v>269</v>
      </c>
      <c r="D3" s="46" t="s">
        <v>259</v>
      </c>
      <c r="E3" s="46">
        <v>2005</v>
      </c>
      <c r="F3" s="46" t="s">
        <v>272</v>
      </c>
      <c r="G3" s="46" t="s">
        <v>273</v>
      </c>
      <c r="H3" s="46" t="s">
        <v>243</v>
      </c>
      <c r="I3" s="64"/>
    </row>
    <row r="4" spans="1:9" x14ac:dyDescent="0.3">
      <c r="A4" s="61">
        <v>3</v>
      </c>
      <c r="B4" s="47" t="s">
        <v>244</v>
      </c>
      <c r="C4" s="46" t="s">
        <v>269</v>
      </c>
      <c r="D4" s="46" t="s">
        <v>251</v>
      </c>
      <c r="E4" s="46">
        <v>2007</v>
      </c>
      <c r="F4" s="46" t="s">
        <v>274</v>
      </c>
      <c r="G4" s="46" t="s">
        <v>275</v>
      </c>
      <c r="H4" s="46" t="s">
        <v>243</v>
      </c>
      <c r="I4" s="63">
        <v>8</v>
      </c>
    </row>
    <row r="5" spans="1:9" x14ac:dyDescent="0.3">
      <c r="A5" s="61">
        <v>4</v>
      </c>
      <c r="B5" s="47" t="s">
        <v>244</v>
      </c>
      <c r="C5" s="46" t="s">
        <v>269</v>
      </c>
      <c r="D5" s="46" t="s">
        <v>251</v>
      </c>
      <c r="E5" s="46">
        <v>2007</v>
      </c>
      <c r="F5" s="46" t="s">
        <v>276</v>
      </c>
      <c r="G5" s="46" t="s">
        <v>277</v>
      </c>
      <c r="H5" s="46" t="s">
        <v>243</v>
      </c>
      <c r="I5" s="63">
        <v>8</v>
      </c>
    </row>
    <row r="6" spans="1:9" x14ac:dyDescent="0.3">
      <c r="A6" s="61" t="s">
        <v>264</v>
      </c>
      <c r="B6" s="47" t="s">
        <v>244</v>
      </c>
      <c r="C6" s="46" t="s">
        <v>269</v>
      </c>
      <c r="D6" s="46" t="s">
        <v>251</v>
      </c>
      <c r="E6" s="46">
        <v>2007</v>
      </c>
      <c r="F6" s="46" t="s">
        <v>278</v>
      </c>
      <c r="G6" s="46" t="s">
        <v>279</v>
      </c>
      <c r="H6" s="46" t="s">
        <v>243</v>
      </c>
      <c r="I6" s="63">
        <v>8</v>
      </c>
    </row>
    <row r="7" spans="1:9" x14ac:dyDescent="0.3">
      <c r="A7" s="61">
        <v>6</v>
      </c>
      <c r="B7" s="47" t="s">
        <v>244</v>
      </c>
      <c r="C7" s="46" t="s">
        <v>269</v>
      </c>
      <c r="D7" s="46" t="s">
        <v>251</v>
      </c>
      <c r="E7" s="46">
        <v>2000</v>
      </c>
      <c r="F7" s="46" t="s">
        <v>280</v>
      </c>
      <c r="G7" s="46" t="s">
        <v>281</v>
      </c>
      <c r="H7" s="46" t="s">
        <v>243</v>
      </c>
      <c r="I7" s="63">
        <v>8</v>
      </c>
    </row>
    <row r="8" spans="1:9" ht="21.6" x14ac:dyDescent="0.3">
      <c r="A8" s="61">
        <v>7</v>
      </c>
      <c r="B8" s="47" t="s">
        <v>244</v>
      </c>
      <c r="C8" s="46" t="s">
        <v>282</v>
      </c>
      <c r="D8" s="46" t="s">
        <v>283</v>
      </c>
      <c r="E8" s="46">
        <v>1972</v>
      </c>
      <c r="F8" s="46" t="s">
        <v>284</v>
      </c>
      <c r="G8" s="46" t="s">
        <v>285</v>
      </c>
      <c r="H8" s="46" t="s">
        <v>243</v>
      </c>
      <c r="I8" s="63">
        <v>8</v>
      </c>
    </row>
    <row r="9" spans="1:9" ht="21.6" x14ac:dyDescent="0.3">
      <c r="A9" s="61">
        <v>8</v>
      </c>
      <c r="B9" s="47" t="s">
        <v>244</v>
      </c>
      <c r="C9" s="46" t="s">
        <v>282</v>
      </c>
      <c r="D9" s="46" t="s">
        <v>251</v>
      </c>
      <c r="E9" s="46">
        <v>2006</v>
      </c>
      <c r="F9" s="46" t="s">
        <v>286</v>
      </c>
      <c r="G9" s="46" t="s">
        <v>287</v>
      </c>
      <c r="H9" s="46" t="s">
        <v>243</v>
      </c>
      <c r="I9" s="63">
        <v>8</v>
      </c>
    </row>
    <row r="10" spans="1:9" ht="21.6" x14ac:dyDescent="0.3">
      <c r="A10" s="61">
        <v>9</v>
      </c>
      <c r="B10" s="47" t="s">
        <v>244</v>
      </c>
      <c r="C10" s="46" t="s">
        <v>282</v>
      </c>
      <c r="D10" s="46" t="s">
        <v>288</v>
      </c>
      <c r="E10" s="46">
        <v>1989</v>
      </c>
      <c r="F10" s="46" t="s">
        <v>289</v>
      </c>
      <c r="G10" s="46" t="s">
        <v>290</v>
      </c>
      <c r="H10" s="46" t="s">
        <v>243</v>
      </c>
      <c r="I10" s="63">
        <v>8</v>
      </c>
    </row>
    <row r="11" spans="1:9" ht="21.6" x14ac:dyDescent="0.3">
      <c r="A11" s="61">
        <v>10</v>
      </c>
      <c r="B11" s="47" t="s">
        <v>244</v>
      </c>
      <c r="C11" s="46" t="s">
        <v>282</v>
      </c>
      <c r="D11" s="46" t="s">
        <v>288</v>
      </c>
      <c r="E11" s="46">
        <v>1990</v>
      </c>
      <c r="F11" s="46" t="s">
        <v>291</v>
      </c>
      <c r="G11" s="46" t="s">
        <v>292</v>
      </c>
      <c r="H11" s="46" t="s">
        <v>243</v>
      </c>
      <c r="I11" s="63">
        <v>8</v>
      </c>
    </row>
    <row r="12" spans="1:9" ht="21.6" x14ac:dyDescent="0.3">
      <c r="A12" s="61">
        <v>11</v>
      </c>
      <c r="B12" s="47" t="s">
        <v>244</v>
      </c>
      <c r="C12" s="46" t="s">
        <v>293</v>
      </c>
      <c r="D12" s="46" t="s">
        <v>294</v>
      </c>
      <c r="E12" s="46">
        <v>2008</v>
      </c>
      <c r="F12" s="46" t="s">
        <v>295</v>
      </c>
      <c r="G12" s="46" t="s">
        <v>296</v>
      </c>
      <c r="H12" s="46" t="s">
        <v>243</v>
      </c>
      <c r="I12" s="63">
        <v>2</v>
      </c>
    </row>
    <row r="13" spans="1:9" ht="21.6" x14ac:dyDescent="0.3">
      <c r="A13" s="61">
        <v>12</v>
      </c>
      <c r="B13" s="47" t="s">
        <v>244</v>
      </c>
      <c r="C13" s="46" t="s">
        <v>293</v>
      </c>
      <c r="D13" s="46" t="s">
        <v>294</v>
      </c>
      <c r="E13" s="46">
        <v>2008</v>
      </c>
      <c r="F13" s="46" t="s">
        <v>297</v>
      </c>
      <c r="G13" s="46" t="s">
        <v>298</v>
      </c>
      <c r="H13" s="46" t="s">
        <v>243</v>
      </c>
      <c r="I13" s="63">
        <v>2</v>
      </c>
    </row>
    <row r="14" spans="1:9" ht="21.6" x14ac:dyDescent="0.3">
      <c r="A14" s="62">
        <v>13</v>
      </c>
      <c r="B14" s="47" t="s">
        <v>244</v>
      </c>
      <c r="C14" s="46" t="s">
        <v>282</v>
      </c>
      <c r="D14" s="46" t="s">
        <v>259</v>
      </c>
      <c r="E14" s="46">
        <v>2008</v>
      </c>
      <c r="F14" s="46" t="s">
        <v>299</v>
      </c>
      <c r="G14" s="46" t="s">
        <v>300</v>
      </c>
      <c r="H14" s="46" t="s">
        <v>258</v>
      </c>
      <c r="I14" s="65">
        <v>10</v>
      </c>
    </row>
    <row r="15" spans="1:9" ht="21.6" x14ac:dyDescent="0.3">
      <c r="A15" s="61">
        <v>14</v>
      </c>
      <c r="B15" s="47" t="s">
        <v>244</v>
      </c>
      <c r="C15" s="46" t="s">
        <v>301</v>
      </c>
      <c r="D15" s="46" t="s">
        <v>259</v>
      </c>
      <c r="E15" s="46">
        <v>2009</v>
      </c>
      <c r="F15" s="46" t="s">
        <v>302</v>
      </c>
      <c r="G15" s="46" t="s">
        <v>303</v>
      </c>
      <c r="H15" s="46" t="s">
        <v>258</v>
      </c>
      <c r="I15" s="63">
        <v>10</v>
      </c>
    </row>
    <row r="16" spans="1:9" x14ac:dyDescent="0.3">
      <c r="A16" s="61" t="s">
        <v>304</v>
      </c>
      <c r="B16" s="47" t="s">
        <v>244</v>
      </c>
      <c r="C16" s="46" t="s">
        <v>269</v>
      </c>
      <c r="D16" s="46" t="s">
        <v>259</v>
      </c>
      <c r="E16" s="46">
        <v>2009</v>
      </c>
      <c r="F16" s="46" t="s">
        <v>305</v>
      </c>
      <c r="G16" s="46" t="s">
        <v>306</v>
      </c>
      <c r="H16" s="46" t="s">
        <v>258</v>
      </c>
      <c r="I16" s="63">
        <v>8</v>
      </c>
    </row>
    <row r="17" spans="1:9" ht="21.6" x14ac:dyDescent="0.3">
      <c r="A17" s="61">
        <v>16</v>
      </c>
      <c r="B17" s="47" t="s">
        <v>244</v>
      </c>
      <c r="C17" s="46" t="s">
        <v>282</v>
      </c>
      <c r="D17" s="46" t="s">
        <v>259</v>
      </c>
      <c r="E17" s="46">
        <v>2008</v>
      </c>
      <c r="F17" s="46" t="s">
        <v>307</v>
      </c>
      <c r="G17" s="46" t="s">
        <v>308</v>
      </c>
      <c r="H17" s="46" t="s">
        <v>258</v>
      </c>
      <c r="I17" s="63">
        <v>8</v>
      </c>
    </row>
    <row r="18" spans="1:9" ht="21.6" x14ac:dyDescent="0.3">
      <c r="A18" s="61">
        <v>17</v>
      </c>
      <c r="B18" s="47" t="s">
        <v>244</v>
      </c>
      <c r="C18" s="46" t="s">
        <v>301</v>
      </c>
      <c r="D18" s="46" t="s">
        <v>251</v>
      </c>
      <c r="E18" s="46">
        <v>2009</v>
      </c>
      <c r="F18" s="46" t="s">
        <v>309</v>
      </c>
      <c r="G18" s="46" t="s">
        <v>310</v>
      </c>
      <c r="H18" s="46" t="s">
        <v>258</v>
      </c>
      <c r="I18" s="63">
        <v>8</v>
      </c>
    </row>
    <row r="19" spans="1:9" ht="21.6" x14ac:dyDescent="0.3">
      <c r="A19" s="61">
        <v>18</v>
      </c>
      <c r="B19" s="47" t="s">
        <v>244</v>
      </c>
      <c r="C19" s="46" t="s">
        <v>282</v>
      </c>
      <c r="D19" s="46" t="s">
        <v>259</v>
      </c>
      <c r="E19" s="46">
        <v>2009</v>
      </c>
      <c r="F19" s="46" t="s">
        <v>311</v>
      </c>
      <c r="G19" s="46" t="s">
        <v>312</v>
      </c>
      <c r="H19" s="46" t="s">
        <v>258</v>
      </c>
      <c r="I19" s="63">
        <v>10</v>
      </c>
    </row>
    <row r="20" spans="1:9" x14ac:dyDescent="0.3">
      <c r="A20" s="61">
        <v>19</v>
      </c>
      <c r="B20" s="47" t="s">
        <v>244</v>
      </c>
      <c r="C20" s="46" t="s">
        <v>250</v>
      </c>
      <c r="D20" s="46" t="s">
        <v>259</v>
      </c>
      <c r="E20" s="46">
        <v>2010</v>
      </c>
      <c r="F20" s="46" t="s">
        <v>313</v>
      </c>
      <c r="G20" s="46" t="s">
        <v>314</v>
      </c>
      <c r="H20" s="46" t="s">
        <v>258</v>
      </c>
      <c r="I20" s="63">
        <v>4</v>
      </c>
    </row>
    <row r="21" spans="1:9" x14ac:dyDescent="0.3">
      <c r="A21" s="61">
        <v>20</v>
      </c>
      <c r="B21" s="47" t="s">
        <v>244</v>
      </c>
      <c r="C21" s="46" t="s">
        <v>255</v>
      </c>
      <c r="D21" s="46" t="s">
        <v>259</v>
      </c>
      <c r="E21" s="46">
        <v>2010</v>
      </c>
      <c r="F21" s="46" t="s">
        <v>315</v>
      </c>
      <c r="G21" s="46" t="s">
        <v>316</v>
      </c>
      <c r="H21" s="46" t="s">
        <v>258</v>
      </c>
      <c r="I21" s="63">
        <v>4</v>
      </c>
    </row>
    <row r="22" spans="1:9" x14ac:dyDescent="0.3">
      <c r="A22" s="61">
        <v>21</v>
      </c>
      <c r="B22" s="46" t="s">
        <v>331</v>
      </c>
      <c r="C22" s="46" t="s">
        <v>250</v>
      </c>
      <c r="D22" s="46" t="s">
        <v>251</v>
      </c>
      <c r="E22" s="46" t="s">
        <v>252</v>
      </c>
      <c r="F22" s="46" t="s">
        <v>253</v>
      </c>
      <c r="G22" s="46" t="s">
        <v>254</v>
      </c>
      <c r="H22" s="46" t="s">
        <v>243</v>
      </c>
      <c r="I22" s="66">
        <v>6</v>
      </c>
    </row>
    <row r="23" spans="1:9" x14ac:dyDescent="0.3">
      <c r="A23" s="61">
        <v>22</v>
      </c>
      <c r="B23" s="46" t="s">
        <v>331</v>
      </c>
      <c r="C23" s="46" t="s">
        <v>255</v>
      </c>
      <c r="D23" s="46" t="s">
        <v>251</v>
      </c>
      <c r="E23" s="46">
        <v>2007</v>
      </c>
      <c r="F23" s="46" t="s">
        <v>256</v>
      </c>
      <c r="G23" s="46" t="s">
        <v>257</v>
      </c>
      <c r="H23" s="46" t="s">
        <v>258</v>
      </c>
      <c r="I23" s="63">
        <v>6</v>
      </c>
    </row>
    <row r="24" spans="1:9" x14ac:dyDescent="0.3">
      <c r="A24" s="61">
        <v>23</v>
      </c>
      <c r="B24" s="46" t="s">
        <v>331</v>
      </c>
      <c r="C24" s="46" t="s">
        <v>250</v>
      </c>
      <c r="D24" s="46" t="s">
        <v>259</v>
      </c>
      <c r="E24" s="46">
        <v>2009</v>
      </c>
      <c r="F24" s="46" t="s">
        <v>260</v>
      </c>
      <c r="G24" s="46" t="s">
        <v>261</v>
      </c>
      <c r="H24" s="46" t="s">
        <v>258</v>
      </c>
      <c r="I24" s="63">
        <v>4</v>
      </c>
    </row>
    <row r="25" spans="1:9" x14ac:dyDescent="0.3">
      <c r="A25" s="61">
        <v>24</v>
      </c>
      <c r="B25" s="46" t="s">
        <v>331</v>
      </c>
      <c r="C25" s="46" t="s">
        <v>250</v>
      </c>
      <c r="D25" s="46" t="s">
        <v>259</v>
      </c>
      <c r="E25" s="46">
        <v>2009</v>
      </c>
      <c r="F25" s="46" t="s">
        <v>262</v>
      </c>
      <c r="G25" s="46" t="s">
        <v>263</v>
      </c>
      <c r="H25" s="46" t="s">
        <v>258</v>
      </c>
      <c r="I25" s="63">
        <v>4</v>
      </c>
    </row>
    <row r="26" spans="1:9" x14ac:dyDescent="0.3">
      <c r="A26" s="61">
        <v>25</v>
      </c>
      <c r="B26" s="46" t="s">
        <v>331</v>
      </c>
      <c r="C26" s="46" t="s">
        <v>250</v>
      </c>
      <c r="D26" s="46" t="s">
        <v>251</v>
      </c>
      <c r="E26" s="46">
        <v>2007</v>
      </c>
      <c r="F26" s="46" t="s">
        <v>265</v>
      </c>
      <c r="G26" s="46" t="s">
        <v>266</v>
      </c>
      <c r="H26" s="46" t="s">
        <v>258</v>
      </c>
      <c r="I26" s="63">
        <v>6</v>
      </c>
    </row>
    <row r="27" spans="1:9" x14ac:dyDescent="0.3">
      <c r="A27" s="61">
        <v>26</v>
      </c>
      <c r="B27" s="46" t="s">
        <v>331</v>
      </c>
      <c r="C27" s="46" t="s">
        <v>250</v>
      </c>
      <c r="D27" s="46" t="s">
        <v>251</v>
      </c>
      <c r="E27" s="46">
        <v>2007</v>
      </c>
      <c r="F27" s="46" t="s">
        <v>267</v>
      </c>
      <c r="G27" s="46" t="s">
        <v>268</v>
      </c>
      <c r="H27" s="46" t="s">
        <v>258</v>
      </c>
      <c r="I27" s="66">
        <v>6</v>
      </c>
    </row>
    <row r="28" spans="1:9" x14ac:dyDescent="0.3">
      <c r="A28" s="62">
        <v>27</v>
      </c>
      <c r="B28" s="48" t="s">
        <v>332</v>
      </c>
      <c r="C28" s="46" t="s">
        <v>317</v>
      </c>
      <c r="D28" s="46" t="s">
        <v>259</v>
      </c>
      <c r="E28" s="46">
        <v>2009</v>
      </c>
      <c r="F28" s="46" t="s">
        <v>318</v>
      </c>
      <c r="G28" s="46" t="s">
        <v>319</v>
      </c>
      <c r="H28" s="46" t="s">
        <v>320</v>
      </c>
      <c r="I28" s="63">
        <v>4</v>
      </c>
    </row>
    <row r="29" spans="1:9" x14ac:dyDescent="0.3">
      <c r="A29" s="61">
        <v>28</v>
      </c>
      <c r="B29" s="48" t="s">
        <v>332</v>
      </c>
      <c r="C29" s="46" t="s">
        <v>250</v>
      </c>
      <c r="D29" s="46" t="s">
        <v>259</v>
      </c>
      <c r="E29" s="46">
        <v>2009</v>
      </c>
      <c r="F29" s="46" t="s">
        <v>321</v>
      </c>
      <c r="G29" s="46" t="s">
        <v>322</v>
      </c>
      <c r="H29" s="46" t="s">
        <v>320</v>
      </c>
      <c r="I29" s="63">
        <v>4</v>
      </c>
    </row>
    <row r="30" spans="1:9" x14ac:dyDescent="0.3">
      <c r="A30" s="61">
        <v>29</v>
      </c>
      <c r="B30" s="48" t="s">
        <v>332</v>
      </c>
      <c r="C30" s="46" t="s">
        <v>317</v>
      </c>
      <c r="D30" s="46" t="s">
        <v>259</v>
      </c>
      <c r="E30" s="46">
        <v>2009</v>
      </c>
      <c r="F30" s="46" t="s">
        <v>323</v>
      </c>
      <c r="G30" s="46" t="s">
        <v>324</v>
      </c>
      <c r="H30" s="46" t="s">
        <v>258</v>
      </c>
      <c r="I30" s="63">
        <v>4</v>
      </c>
    </row>
    <row r="31" spans="1:9" x14ac:dyDescent="0.3">
      <c r="A31" s="61">
        <v>30</v>
      </c>
      <c r="B31" s="48" t="s">
        <v>332</v>
      </c>
      <c r="C31" s="46" t="s">
        <v>250</v>
      </c>
      <c r="D31" s="46" t="s">
        <v>259</v>
      </c>
      <c r="E31" s="46">
        <v>2009</v>
      </c>
      <c r="F31" s="46" t="s">
        <v>325</v>
      </c>
      <c r="G31" s="46" t="s">
        <v>326</v>
      </c>
      <c r="H31" s="46" t="s">
        <v>258</v>
      </c>
      <c r="I31" s="63">
        <v>4</v>
      </c>
    </row>
    <row r="32" spans="1:9" x14ac:dyDescent="0.3">
      <c r="A32" s="71">
        <v>31</v>
      </c>
      <c r="B32" s="72" t="s">
        <v>332</v>
      </c>
      <c r="C32" s="73" t="s">
        <v>250</v>
      </c>
      <c r="D32" s="73" t="s">
        <v>259</v>
      </c>
      <c r="E32" s="73">
        <v>2009</v>
      </c>
      <c r="F32" s="73" t="s">
        <v>327</v>
      </c>
      <c r="G32" s="73" t="s">
        <v>328</v>
      </c>
      <c r="H32" s="73" t="s">
        <v>258</v>
      </c>
      <c r="I32" s="74">
        <v>4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2:I27"/>
  <sheetViews>
    <sheetView tabSelected="1" topLeftCell="C1" workbookViewId="0">
      <selection activeCell="E19" sqref="E19"/>
    </sheetView>
  </sheetViews>
  <sheetFormatPr baseColWidth="10" defaultRowHeight="14.4" x14ac:dyDescent="0.3"/>
  <cols>
    <col min="1" max="1" width="17" customWidth="1"/>
    <col min="2" max="2" width="36.5546875" customWidth="1"/>
    <col min="3" max="3" width="18.44140625" customWidth="1"/>
    <col min="4" max="4" width="15.33203125" customWidth="1"/>
    <col min="5" max="5" width="13.109375" customWidth="1"/>
  </cols>
  <sheetData>
    <row r="2" spans="1:9" ht="18" x14ac:dyDescent="0.35">
      <c r="A2" s="8" t="s">
        <v>15</v>
      </c>
      <c r="B2" s="8"/>
      <c r="C2" s="8"/>
      <c r="D2" s="8"/>
      <c r="E2" s="8"/>
      <c r="F2" s="8"/>
    </row>
    <row r="3" spans="1:9" x14ac:dyDescent="0.3">
      <c r="A3" s="3"/>
      <c r="B3" s="3"/>
      <c r="C3" s="3"/>
      <c r="D3" s="3"/>
      <c r="E3" s="3"/>
      <c r="F3" s="3"/>
    </row>
    <row r="5" spans="1:9" x14ac:dyDescent="0.3">
      <c r="A5" s="96" t="s">
        <v>55</v>
      </c>
      <c r="B5" s="96"/>
      <c r="D5" s="97" t="s">
        <v>13</v>
      </c>
      <c r="E5" s="97"/>
      <c r="F5" s="93"/>
    </row>
    <row r="6" spans="1:9" x14ac:dyDescent="0.3">
      <c r="A6" s="3" t="s">
        <v>339</v>
      </c>
      <c r="D6" s="3"/>
      <c r="E6" s="3"/>
      <c r="F6" s="5"/>
      <c r="G6" s="3"/>
      <c r="H6" s="3"/>
      <c r="I6" s="1"/>
    </row>
    <row r="7" spans="1:9" x14ac:dyDescent="0.3">
      <c r="D7" s="98" t="s">
        <v>333</v>
      </c>
      <c r="E7" s="98"/>
      <c r="F7" s="90"/>
    </row>
    <row r="8" spans="1:9" x14ac:dyDescent="0.3">
      <c r="D8" s="3"/>
      <c r="E8" s="2"/>
      <c r="F8" s="22"/>
    </row>
    <row r="9" spans="1:9" x14ac:dyDescent="0.3">
      <c r="A9" s="3" t="s">
        <v>1</v>
      </c>
      <c r="B9" s="90"/>
      <c r="D9" s="98" t="s">
        <v>54</v>
      </c>
      <c r="E9" s="98"/>
      <c r="F9" s="90"/>
    </row>
    <row r="10" spans="1:9" x14ac:dyDescent="0.3">
      <c r="A10" s="3" t="s">
        <v>2</v>
      </c>
      <c r="B10" s="91"/>
      <c r="D10" s="3"/>
      <c r="E10" s="2"/>
      <c r="F10" s="22"/>
    </row>
    <row r="11" spans="1:9" x14ac:dyDescent="0.3">
      <c r="A11" s="3" t="s">
        <v>3</v>
      </c>
      <c r="B11" s="92"/>
      <c r="D11" s="97" t="s">
        <v>14</v>
      </c>
      <c r="E11" s="97"/>
      <c r="F11" s="90"/>
    </row>
    <row r="12" spans="1:9" x14ac:dyDescent="0.3">
      <c r="A12" s="3" t="s">
        <v>4</v>
      </c>
      <c r="B12" s="94"/>
    </row>
    <row r="13" spans="1:9" x14ac:dyDescent="0.3">
      <c r="A13" s="3" t="s">
        <v>53</v>
      </c>
      <c r="B13" s="94"/>
    </row>
    <row r="15" spans="1:9" x14ac:dyDescent="0.3">
      <c r="D15" s="95"/>
      <c r="E15" s="95"/>
      <c r="F15" s="95"/>
    </row>
    <row r="16" spans="1:9" x14ac:dyDescent="0.3">
      <c r="A16" s="5" t="s">
        <v>6</v>
      </c>
      <c r="D16" s="95"/>
      <c r="E16" s="95"/>
      <c r="F16" s="95"/>
    </row>
    <row r="17" spans="1:7" x14ac:dyDescent="0.3">
      <c r="A17" s="5"/>
    </row>
    <row r="18" spans="1:7" x14ac:dyDescent="0.3">
      <c r="A18" s="83" t="s">
        <v>5</v>
      </c>
      <c r="B18" s="84" t="s">
        <v>0</v>
      </c>
      <c r="C18" s="85" t="s">
        <v>7</v>
      </c>
      <c r="D18" s="86" t="s">
        <v>8</v>
      </c>
      <c r="E18" s="84" t="s">
        <v>9</v>
      </c>
      <c r="F18" s="87" t="s">
        <v>10</v>
      </c>
      <c r="G18" s="89" t="s">
        <v>343</v>
      </c>
    </row>
    <row r="19" spans="1:7" x14ac:dyDescent="0.3">
      <c r="A19" s="82"/>
      <c r="B19" s="34"/>
      <c r="C19" s="36"/>
      <c r="D19" s="37"/>
      <c r="E19" s="34"/>
      <c r="F19" s="34">
        <f>E19*D19</f>
        <v>0</v>
      </c>
      <c r="G19" s="88"/>
    </row>
    <row r="20" spans="1:7" x14ac:dyDescent="0.3">
      <c r="B20" s="7"/>
      <c r="D20" s="2"/>
      <c r="E20" s="35" t="s">
        <v>10</v>
      </c>
      <c r="F20" s="35">
        <f>SUM(F19)</f>
        <v>0</v>
      </c>
    </row>
    <row r="21" spans="1:7" x14ac:dyDescent="0.3">
      <c r="B21" s="7"/>
      <c r="D21" s="2"/>
      <c r="E21" s="31" t="s">
        <v>11</v>
      </c>
      <c r="F21" s="31">
        <f>+F20*0.16</f>
        <v>0</v>
      </c>
    </row>
    <row r="22" spans="1:7" x14ac:dyDescent="0.3">
      <c r="B22" s="7"/>
      <c r="D22" s="2"/>
      <c r="E22" s="31" t="s">
        <v>12</v>
      </c>
      <c r="F22" s="31">
        <f>+F21+F20</f>
        <v>0</v>
      </c>
    </row>
    <row r="23" spans="1:7" x14ac:dyDescent="0.3">
      <c r="B23" s="7"/>
      <c r="D23" s="2"/>
    </row>
    <row r="24" spans="1:7" x14ac:dyDescent="0.3">
      <c r="D24" s="2"/>
    </row>
    <row r="25" spans="1:7" x14ac:dyDescent="0.3">
      <c r="D25" s="2"/>
    </row>
    <row r="26" spans="1:7" x14ac:dyDescent="0.3">
      <c r="D26" s="2"/>
    </row>
    <row r="27" spans="1:7" x14ac:dyDescent="0.3">
      <c r="D27" s="2"/>
    </row>
  </sheetData>
  <dataConsolidate/>
  <mergeCells count="8">
    <mergeCell ref="D15:D16"/>
    <mergeCell ref="E15:E16"/>
    <mergeCell ref="F15:F16"/>
    <mergeCell ref="A5:B5"/>
    <mergeCell ref="D11:E11"/>
    <mergeCell ref="D5:E5"/>
    <mergeCell ref="D7:E7"/>
    <mergeCell ref="D9:E9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2" r:id="rId4" name="_ActiveXWrapper5">
          <controlPr defaultSize="0" autoLine="0" autoPict="0" r:id="rId5">
            <anchor moveWithCells="1">
              <from>
                <xdr:col>4</xdr:col>
                <xdr:colOff>891540</xdr:colOff>
                <xdr:row>6</xdr:row>
                <xdr:rowOff>7620</xdr:rowOff>
              </from>
              <to>
                <xdr:col>6</xdr:col>
                <xdr:colOff>15240</xdr:colOff>
                <xdr:row>7</xdr:row>
                <xdr:rowOff>7620</xdr:rowOff>
              </to>
            </anchor>
          </controlPr>
        </control>
      </mc:Choice>
      <mc:Fallback>
        <control shapeId="1042" r:id="rId4" name="_ActiveXWrapper5"/>
      </mc:Fallback>
    </mc:AlternateContent>
    <mc:AlternateContent xmlns:mc="http://schemas.openxmlformats.org/markup-compatibility/2006">
      <mc:Choice Requires="x14">
        <control shapeId="1041" r:id="rId6" name="_ActiveXWrapper4">
          <controlPr defaultSize="0" autoLine="0" r:id="rId7">
            <anchor moveWithCells="1">
              <from>
                <xdr:col>3</xdr:col>
                <xdr:colOff>0</xdr:colOff>
                <xdr:row>14</xdr:row>
                <xdr:rowOff>0</xdr:rowOff>
              </from>
              <to>
                <xdr:col>3</xdr:col>
                <xdr:colOff>754380</xdr:colOff>
                <xdr:row>15</xdr:row>
                <xdr:rowOff>167640</xdr:rowOff>
              </to>
            </anchor>
          </controlPr>
        </control>
      </mc:Choice>
      <mc:Fallback>
        <control shapeId="1041" r:id="rId6" name="_ActiveXWrapper4"/>
      </mc:Fallback>
    </mc:AlternateContent>
    <mc:AlternateContent xmlns:mc="http://schemas.openxmlformats.org/markup-compatibility/2006">
      <mc:Choice Requires="x14">
        <control shapeId="1040" r:id="rId8" name="_ActiveXWrapper3">
          <controlPr defaultSize="0" autoLine="0" r:id="rId9">
            <anchor moveWithCells="1">
              <from>
                <xdr:col>4</xdr:col>
                <xdr:colOff>0</xdr:colOff>
                <xdr:row>14</xdr:row>
                <xdr:rowOff>7620</xdr:rowOff>
              </from>
              <to>
                <xdr:col>4</xdr:col>
                <xdr:colOff>754380</xdr:colOff>
                <xdr:row>15</xdr:row>
                <xdr:rowOff>175260</xdr:rowOff>
              </to>
            </anchor>
          </controlPr>
        </control>
      </mc:Choice>
      <mc:Fallback>
        <control shapeId="1040" r:id="rId8" name="_ActiveXWrapper3"/>
      </mc:Fallback>
    </mc:AlternateContent>
    <mc:AlternateContent xmlns:mc="http://schemas.openxmlformats.org/markup-compatibility/2006">
      <mc:Choice Requires="x14">
        <control shapeId="1034" r:id="rId10" name="_ActiveXWrapper1">
          <controlPr defaultSize="0" autoLine="0" r:id="rId11">
            <anchor moveWithCells="1">
              <from>
                <xdr:col>0</xdr:col>
                <xdr:colOff>22860</xdr:colOff>
                <xdr:row>6</xdr:row>
                <xdr:rowOff>15240</xdr:rowOff>
              </from>
              <to>
                <xdr:col>0</xdr:col>
                <xdr:colOff>1150620</xdr:colOff>
                <xdr:row>7</xdr:row>
                <xdr:rowOff>15240</xdr:rowOff>
              </to>
            </anchor>
          </controlPr>
        </control>
      </mc:Choice>
      <mc:Fallback>
        <control shapeId="1034" r:id="rId10" name="_ActiveXWrapper1"/>
      </mc:Fallback>
    </mc:AlternateContent>
    <mc:AlternateContent xmlns:mc="http://schemas.openxmlformats.org/markup-compatibility/2006">
      <mc:Choice Requires="x14">
        <control shapeId="1039" r:id="rId12" name="_ActiveXWrapper21">
          <controlPr defaultSize="0" autoLine="0" r:id="rId13">
            <anchor moveWithCells="1">
              <from>
                <xdr:col>5</xdr:col>
                <xdr:colOff>0</xdr:colOff>
                <xdr:row>14</xdr:row>
                <xdr:rowOff>7620</xdr:rowOff>
              </from>
              <to>
                <xdr:col>5</xdr:col>
                <xdr:colOff>754380</xdr:colOff>
                <xdr:row>15</xdr:row>
                <xdr:rowOff>175260</xdr:rowOff>
              </to>
            </anchor>
          </controlPr>
        </control>
      </mc:Choice>
      <mc:Fallback>
        <control shapeId="1039" r:id="rId12" name="_ActiveXWrapper21"/>
      </mc:Fallback>
    </mc:AlternateContent>
  </controls>
  <tableParts count="1"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3:I38"/>
  <sheetViews>
    <sheetView workbookViewId="0">
      <selection activeCell="B14" sqref="B14"/>
    </sheetView>
  </sheetViews>
  <sheetFormatPr baseColWidth="10" defaultRowHeight="14.4" x14ac:dyDescent="0.3"/>
  <cols>
    <col min="1" max="1" width="24.109375" style="22" customWidth="1"/>
    <col min="6" max="6" width="15" customWidth="1"/>
  </cols>
  <sheetData>
    <row r="3" spans="1:9" ht="15.6" x14ac:dyDescent="0.3">
      <c r="A3" s="106" t="s">
        <v>31</v>
      </c>
      <c r="B3" s="106"/>
      <c r="C3" s="106"/>
      <c r="D3" s="106"/>
      <c r="E3" s="106"/>
      <c r="F3" s="106"/>
      <c r="G3" s="106"/>
      <c r="H3" s="106"/>
      <c r="I3" s="106"/>
    </row>
    <row r="4" spans="1:9" ht="15.6" x14ac:dyDescent="0.3">
      <c r="A4" s="106" t="s">
        <v>32</v>
      </c>
      <c r="B4" s="106"/>
      <c r="C4" s="106"/>
      <c r="D4" s="106"/>
      <c r="E4" s="106"/>
      <c r="F4" s="106"/>
      <c r="G4" s="106"/>
      <c r="H4" s="106"/>
      <c r="I4" s="106"/>
    </row>
    <row r="5" spans="1:9" ht="15.6" x14ac:dyDescent="0.3">
      <c r="A5" s="39"/>
      <c r="B5" s="39"/>
      <c r="C5" s="39"/>
      <c r="D5" s="39"/>
      <c r="E5" s="39"/>
      <c r="F5" s="39"/>
      <c r="G5" s="39"/>
      <c r="H5" s="39"/>
      <c r="I5" s="39"/>
    </row>
    <row r="6" spans="1:9" ht="15" thickBot="1" x14ac:dyDescent="0.35">
      <c r="G6" s="18" t="s">
        <v>52</v>
      </c>
      <c r="I6" s="13"/>
    </row>
    <row r="7" spans="1:9" x14ac:dyDescent="0.3">
      <c r="A7" s="18"/>
    </row>
    <row r="8" spans="1:9" x14ac:dyDescent="0.3">
      <c r="G8" s="18" t="s">
        <v>57</v>
      </c>
    </row>
    <row r="9" spans="1:9" ht="15" thickBot="1" x14ac:dyDescent="0.35">
      <c r="A9" s="40" t="s">
        <v>33</v>
      </c>
      <c r="B9" s="41"/>
      <c r="C9" s="109"/>
      <c r="D9" s="109"/>
      <c r="E9" s="109"/>
      <c r="F9" s="109"/>
    </row>
    <row r="10" spans="1:9" ht="16.2" thickBot="1" x14ac:dyDescent="0.35">
      <c r="A10" s="19" t="s">
        <v>34</v>
      </c>
      <c r="B10" s="109"/>
      <c r="C10" s="109"/>
      <c r="D10" s="16" t="s">
        <v>35</v>
      </c>
      <c r="E10" s="12"/>
      <c r="F10" s="14"/>
    </row>
    <row r="11" spans="1:9" x14ac:dyDescent="0.3">
      <c r="A11" s="20"/>
      <c r="B11" s="15"/>
      <c r="C11" s="15"/>
      <c r="D11" s="15"/>
      <c r="E11" s="15"/>
      <c r="F11" s="15"/>
    </row>
    <row r="12" spans="1:9" x14ac:dyDescent="0.3">
      <c r="A12" s="21"/>
    </row>
    <row r="13" spans="1:9" x14ac:dyDescent="0.3">
      <c r="A13" s="107" t="s">
        <v>36</v>
      </c>
      <c r="B13" s="107"/>
      <c r="C13" s="107"/>
      <c r="D13" s="107"/>
      <c r="E13" s="107"/>
      <c r="F13" s="107"/>
      <c r="G13" s="107"/>
      <c r="H13" s="107"/>
      <c r="I13" s="107"/>
    </row>
    <row r="14" spans="1:9" x14ac:dyDescent="0.3">
      <c r="A14" s="18" t="s">
        <v>37</v>
      </c>
    </row>
    <row r="15" spans="1:9" ht="15" thickBot="1" x14ac:dyDescent="0.35">
      <c r="A15" s="16" t="s">
        <v>38</v>
      </c>
      <c r="B15" s="12"/>
      <c r="C15" s="12"/>
      <c r="D15" s="28"/>
    </row>
    <row r="16" spans="1:9" x14ac:dyDescent="0.3">
      <c r="A16" s="19"/>
      <c r="B16" s="11"/>
      <c r="C16" s="11"/>
      <c r="D16" s="11"/>
    </row>
    <row r="17" spans="1:9" ht="18" customHeight="1" thickBot="1" x14ac:dyDescent="0.35">
      <c r="A17" s="30" t="s">
        <v>39</v>
      </c>
      <c r="B17" s="12"/>
      <c r="C17" s="13"/>
      <c r="D17" s="28"/>
      <c r="E17" s="110" t="s">
        <v>40</v>
      </c>
      <c r="F17" s="110"/>
      <c r="G17" s="13"/>
      <c r="H17" s="13"/>
      <c r="I17" s="13"/>
    </row>
    <row r="18" spans="1:9" x14ac:dyDescent="0.3">
      <c r="A18" s="19"/>
      <c r="B18" s="11"/>
      <c r="C18" s="11"/>
      <c r="D18" s="11"/>
    </row>
    <row r="19" spans="1:9" x14ac:dyDescent="0.3">
      <c r="A19" s="18"/>
    </row>
    <row r="20" spans="1:9" x14ac:dyDescent="0.3">
      <c r="A20" s="18" t="s">
        <v>41</v>
      </c>
    </row>
    <row r="21" spans="1:9" ht="23.25" customHeight="1" thickBot="1" x14ac:dyDescent="0.35">
      <c r="A21" s="19" t="s">
        <v>42</v>
      </c>
      <c r="B21" s="12"/>
      <c r="E21" s="101" t="s">
        <v>43</v>
      </c>
      <c r="F21" s="101"/>
      <c r="G21" s="13"/>
      <c r="H21" s="13"/>
      <c r="I21" s="13"/>
    </row>
    <row r="22" spans="1:9" ht="23.25" customHeight="1" thickBot="1" x14ac:dyDescent="0.35">
      <c r="A22" s="19" t="s">
        <v>44</v>
      </c>
      <c r="B22" s="12"/>
      <c r="D22" s="28"/>
      <c r="E22" s="101" t="s">
        <v>45</v>
      </c>
      <c r="F22" s="101"/>
      <c r="G22" s="29"/>
      <c r="H22" s="29"/>
      <c r="I22" s="29"/>
    </row>
    <row r="23" spans="1:9" ht="15" thickBot="1" x14ac:dyDescent="0.35">
      <c r="A23" s="18"/>
    </row>
    <row r="24" spans="1:9" ht="23.25" customHeight="1" thickBot="1" x14ac:dyDescent="0.35">
      <c r="A24" s="102" t="s">
        <v>46</v>
      </c>
      <c r="B24" s="103"/>
      <c r="C24" s="103"/>
      <c r="D24" s="103"/>
      <c r="E24" s="103"/>
      <c r="F24" s="103"/>
      <c r="G24" s="103"/>
      <c r="H24" s="103"/>
      <c r="I24" s="104"/>
    </row>
    <row r="25" spans="1:9" ht="126.75" customHeight="1" thickBot="1" x14ac:dyDescent="0.35">
      <c r="A25" s="102"/>
      <c r="B25" s="103"/>
      <c r="C25" s="103"/>
      <c r="D25" s="103"/>
      <c r="E25" s="103"/>
      <c r="F25" s="103"/>
      <c r="G25" s="103"/>
      <c r="H25" s="103"/>
      <c r="I25" s="104"/>
    </row>
    <row r="26" spans="1:9" ht="27" customHeight="1" thickBot="1" x14ac:dyDescent="0.35">
      <c r="A26" s="102" t="s">
        <v>56</v>
      </c>
      <c r="B26" s="103"/>
      <c r="C26" s="103"/>
      <c r="D26" s="103"/>
      <c r="E26" s="103"/>
      <c r="F26" s="103"/>
      <c r="G26" s="103"/>
      <c r="H26" s="103"/>
      <c r="I26" s="104"/>
    </row>
    <row r="27" spans="1:9" x14ac:dyDescent="0.3">
      <c r="A27" s="23"/>
    </row>
    <row r="28" spans="1:9" x14ac:dyDescent="0.3">
      <c r="A28" s="24"/>
    </row>
    <row r="29" spans="1:9" x14ac:dyDescent="0.3">
      <c r="A29" s="100" t="s">
        <v>47</v>
      </c>
      <c r="B29" s="100"/>
      <c r="C29" s="100"/>
      <c r="D29" s="100"/>
      <c r="E29" s="100"/>
      <c r="F29" s="100"/>
      <c r="G29" s="100"/>
    </row>
    <row r="30" spans="1:9" x14ac:dyDescent="0.3">
      <c r="A30" s="21"/>
    </row>
    <row r="31" spans="1:9" ht="28.5" customHeight="1" thickBot="1" x14ac:dyDescent="0.35">
      <c r="A31" s="108" t="s">
        <v>48</v>
      </c>
      <c r="B31" s="108"/>
      <c r="F31" s="108" t="s">
        <v>49</v>
      </c>
      <c r="G31" s="108"/>
      <c r="H31" s="108"/>
    </row>
    <row r="32" spans="1:9" x14ac:dyDescent="0.3">
      <c r="A32" s="105"/>
      <c r="B32" s="105"/>
      <c r="C32" s="7"/>
    </row>
    <row r="33" spans="1:3" x14ac:dyDescent="0.3">
      <c r="A33" s="25"/>
      <c r="B33" s="11"/>
      <c r="C33" s="26"/>
    </row>
    <row r="34" spans="1:3" x14ac:dyDescent="0.3">
      <c r="A34" s="18"/>
    </row>
    <row r="35" spans="1:3" x14ac:dyDescent="0.3">
      <c r="A35" s="17" t="s">
        <v>50</v>
      </c>
      <c r="B35" s="11"/>
      <c r="C35" s="17"/>
    </row>
    <row r="36" spans="1:3" ht="15" thickBot="1" x14ac:dyDescent="0.35">
      <c r="A36" s="27"/>
      <c r="B36" s="11"/>
      <c r="C36" s="26"/>
    </row>
    <row r="37" spans="1:3" x14ac:dyDescent="0.3">
      <c r="A37" s="25" t="s">
        <v>51</v>
      </c>
      <c r="B37" s="99"/>
      <c r="C37" s="100"/>
    </row>
    <row r="38" spans="1:3" x14ac:dyDescent="0.3">
      <c r="B38" s="99"/>
      <c r="C38" s="100"/>
    </row>
  </sheetData>
  <dataConsolidate/>
  <mergeCells count="17">
    <mergeCell ref="A3:I3"/>
    <mergeCell ref="A13:I13"/>
    <mergeCell ref="A31:B31"/>
    <mergeCell ref="F31:H31"/>
    <mergeCell ref="C9:F9"/>
    <mergeCell ref="B10:C10"/>
    <mergeCell ref="E17:F17"/>
    <mergeCell ref="A24:I24"/>
    <mergeCell ref="A25:I25"/>
    <mergeCell ref="E21:F21"/>
    <mergeCell ref="A4:I4"/>
    <mergeCell ref="B37:B38"/>
    <mergeCell ref="C37:C38"/>
    <mergeCell ref="E22:F22"/>
    <mergeCell ref="A26:I26"/>
    <mergeCell ref="A32:B32"/>
    <mergeCell ref="A29:G29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2:H39"/>
  <sheetViews>
    <sheetView zoomScale="90" zoomScaleNormal="90" workbookViewId="0">
      <selection activeCell="A16" sqref="A16"/>
    </sheetView>
  </sheetViews>
  <sheetFormatPr baseColWidth="10" defaultRowHeight="14.4" x14ac:dyDescent="0.3"/>
  <cols>
    <col min="1" max="1" width="20.6640625" customWidth="1"/>
    <col min="2" max="2" width="27" customWidth="1"/>
    <col min="4" max="4" width="18" customWidth="1"/>
    <col min="5" max="5" width="15.5546875" customWidth="1"/>
    <col min="6" max="6" width="14.109375" customWidth="1"/>
    <col min="8" max="8" width="14.109375" customWidth="1"/>
  </cols>
  <sheetData>
    <row r="2" spans="1:8" ht="21" x14ac:dyDescent="0.4">
      <c r="C2" s="38" t="s">
        <v>16</v>
      </c>
    </row>
    <row r="3" spans="1:8" x14ac:dyDescent="0.3">
      <c r="A3" t="s">
        <v>18</v>
      </c>
      <c r="B3" s="4"/>
    </row>
    <row r="5" spans="1:8" x14ac:dyDescent="0.3">
      <c r="A5" t="s">
        <v>19</v>
      </c>
      <c r="B5" s="4"/>
      <c r="D5" t="s">
        <v>20</v>
      </c>
      <c r="E5" s="4"/>
    </row>
    <row r="8" spans="1:8" x14ac:dyDescent="0.3">
      <c r="A8" s="6" t="s">
        <v>17</v>
      </c>
      <c r="C8" s="3" t="s">
        <v>21</v>
      </c>
      <c r="D8" s="1"/>
      <c r="E8" s="1" t="s">
        <v>22</v>
      </c>
    </row>
    <row r="9" spans="1:8" x14ac:dyDescent="0.3">
      <c r="E9" s="4"/>
    </row>
    <row r="10" spans="1:8" ht="15" thickBot="1" x14ac:dyDescent="0.35"/>
    <row r="11" spans="1:8" ht="15" thickBot="1" x14ac:dyDescent="0.35">
      <c r="A11" s="111" t="s">
        <v>23</v>
      </c>
      <c r="B11" s="112"/>
      <c r="C11" s="112"/>
      <c r="D11" s="112"/>
      <c r="E11" s="112"/>
      <c r="F11" s="112"/>
      <c r="G11" s="112"/>
      <c r="H11" s="113"/>
    </row>
    <row r="12" spans="1:8" ht="15" thickBot="1" x14ac:dyDescent="0.35">
      <c r="A12" s="10" t="s">
        <v>17</v>
      </c>
      <c r="B12" s="10" t="s">
        <v>21</v>
      </c>
      <c r="C12" s="10" t="s">
        <v>58</v>
      </c>
      <c r="D12" s="10" t="s">
        <v>7</v>
      </c>
      <c r="E12" s="10" t="s">
        <v>9</v>
      </c>
      <c r="F12" s="10" t="s">
        <v>29</v>
      </c>
      <c r="G12" s="10" t="s">
        <v>28</v>
      </c>
      <c r="H12" s="10" t="s">
        <v>30</v>
      </c>
    </row>
    <row r="13" spans="1:8" ht="15.6" thickTop="1" thickBot="1" x14ac:dyDescent="0.35">
      <c r="A13" s="9"/>
      <c r="B13" s="9"/>
      <c r="C13" s="9"/>
      <c r="D13" s="9"/>
      <c r="E13" s="9"/>
      <c r="F13" s="9"/>
      <c r="G13" s="9"/>
      <c r="H13" s="9"/>
    </row>
    <row r="14" spans="1:8" ht="15.6" thickTop="1" thickBot="1" x14ac:dyDescent="0.35">
      <c r="A14" s="9"/>
      <c r="B14" s="9"/>
      <c r="C14" s="9"/>
      <c r="D14" s="9"/>
      <c r="E14" s="9"/>
      <c r="F14" s="9"/>
      <c r="G14" s="9"/>
      <c r="H14" s="9"/>
    </row>
    <row r="15" spans="1:8" ht="15.6" thickTop="1" thickBot="1" x14ac:dyDescent="0.35">
      <c r="A15" s="9"/>
      <c r="B15" s="9"/>
      <c r="C15" s="9"/>
      <c r="D15" s="9"/>
      <c r="E15" s="9"/>
      <c r="F15" s="9"/>
      <c r="G15" s="9"/>
      <c r="H15" s="9"/>
    </row>
    <row r="16" spans="1:8" ht="15.6" thickTop="1" thickBot="1" x14ac:dyDescent="0.35">
      <c r="A16" s="9"/>
      <c r="B16" s="9"/>
      <c r="C16" s="9"/>
      <c r="D16" s="9"/>
      <c r="E16" s="9"/>
      <c r="F16" s="9"/>
      <c r="G16" s="9"/>
      <c r="H16" s="9"/>
    </row>
    <row r="17" spans="1:8" ht="15.6" thickTop="1" thickBot="1" x14ac:dyDescent="0.35">
      <c r="A17" s="9"/>
      <c r="B17" s="9"/>
      <c r="C17" s="9"/>
      <c r="D17" s="9"/>
      <c r="E17" s="9"/>
      <c r="F17" s="9"/>
      <c r="G17" s="9"/>
      <c r="H17" s="9"/>
    </row>
    <row r="18" spans="1:8" ht="15.6" thickTop="1" thickBot="1" x14ac:dyDescent="0.35">
      <c r="A18" s="9"/>
      <c r="B18" s="9"/>
      <c r="C18" s="9"/>
      <c r="D18" s="9"/>
      <c r="E18" s="9"/>
      <c r="F18" s="9"/>
      <c r="G18" s="9"/>
      <c r="H18" s="9"/>
    </row>
    <row r="19" spans="1:8" ht="15.6" thickTop="1" thickBot="1" x14ac:dyDescent="0.35">
      <c r="A19" s="9"/>
      <c r="B19" s="9"/>
      <c r="C19" s="9"/>
      <c r="D19" s="9"/>
      <c r="E19" s="9"/>
      <c r="F19" s="9"/>
      <c r="G19" s="9"/>
      <c r="H19" s="9"/>
    </row>
    <row r="20" spans="1:8" ht="15.6" thickTop="1" thickBot="1" x14ac:dyDescent="0.35">
      <c r="A20" s="9"/>
      <c r="B20" s="9"/>
      <c r="C20" s="9"/>
      <c r="D20" s="9"/>
      <c r="E20" s="9"/>
      <c r="F20" s="9"/>
      <c r="G20" s="9"/>
      <c r="H20" s="9"/>
    </row>
    <row r="21" spans="1:8" ht="15.6" thickTop="1" thickBot="1" x14ac:dyDescent="0.35">
      <c r="A21" s="9"/>
      <c r="B21" s="9"/>
      <c r="C21" s="9"/>
      <c r="D21" s="9"/>
      <c r="E21" s="9"/>
      <c r="F21" s="9"/>
      <c r="G21" s="9"/>
      <c r="H21" s="9"/>
    </row>
    <row r="22" spans="1:8" ht="15.6" thickTop="1" thickBot="1" x14ac:dyDescent="0.35">
      <c r="A22" s="9"/>
      <c r="B22" s="9"/>
      <c r="C22" s="9"/>
      <c r="D22" s="9"/>
      <c r="E22" s="9"/>
      <c r="F22" s="9"/>
      <c r="G22" s="9"/>
      <c r="H22" s="9"/>
    </row>
    <row r="23" spans="1:8" ht="15.6" thickTop="1" thickBot="1" x14ac:dyDescent="0.35">
      <c r="A23" s="9"/>
      <c r="B23" s="9"/>
      <c r="C23" s="9"/>
      <c r="D23" s="9"/>
      <c r="E23" s="9"/>
      <c r="F23" s="9"/>
      <c r="G23" s="9"/>
      <c r="H23" s="9"/>
    </row>
    <row r="24" spans="1:8" ht="15.6" thickTop="1" thickBot="1" x14ac:dyDescent="0.35">
      <c r="A24" s="9"/>
      <c r="B24" s="9"/>
      <c r="C24" s="9"/>
      <c r="D24" s="9"/>
      <c r="E24" s="9"/>
      <c r="F24" s="9"/>
      <c r="G24" s="9"/>
      <c r="H24" s="9"/>
    </row>
    <row r="25" spans="1:8" ht="15.6" thickTop="1" thickBot="1" x14ac:dyDescent="0.35">
      <c r="A25" s="9"/>
      <c r="B25" s="9"/>
      <c r="C25" s="9"/>
      <c r="D25" s="9"/>
      <c r="E25" s="9"/>
      <c r="F25" s="9"/>
      <c r="G25" s="9"/>
      <c r="H25" s="9"/>
    </row>
    <row r="26" spans="1:8" ht="15.6" thickTop="1" thickBot="1" x14ac:dyDescent="0.35">
      <c r="A26" s="9"/>
      <c r="B26" s="9"/>
      <c r="C26" s="9"/>
      <c r="D26" s="9"/>
      <c r="E26" s="9"/>
      <c r="F26" s="9"/>
      <c r="G26" s="9"/>
      <c r="H26" s="9"/>
    </row>
    <row r="27" spans="1:8" ht="15.6" thickTop="1" thickBot="1" x14ac:dyDescent="0.35">
      <c r="A27" s="9"/>
      <c r="B27" s="9"/>
      <c r="C27" s="9"/>
      <c r="D27" s="9"/>
      <c r="E27" s="9"/>
      <c r="F27" s="9"/>
      <c r="G27" s="9"/>
      <c r="H27" s="9"/>
    </row>
    <row r="28" spans="1:8" ht="15.6" thickTop="1" thickBot="1" x14ac:dyDescent="0.35">
      <c r="A28" s="9"/>
      <c r="B28" s="9"/>
      <c r="C28" s="9"/>
      <c r="D28" s="9"/>
      <c r="E28" s="9"/>
      <c r="F28" s="9"/>
      <c r="G28" s="9"/>
      <c r="H28" s="9"/>
    </row>
    <row r="29" spans="1:8" ht="15.6" thickTop="1" thickBot="1" x14ac:dyDescent="0.35">
      <c r="A29" s="9"/>
      <c r="B29" s="9"/>
      <c r="C29" s="9"/>
      <c r="D29" s="9"/>
      <c r="E29" s="9"/>
      <c r="F29" s="9"/>
      <c r="G29" s="9"/>
      <c r="H29" s="9"/>
    </row>
    <row r="30" spans="1:8" ht="15.6" thickTop="1" thickBot="1" x14ac:dyDescent="0.35">
      <c r="A30" s="9"/>
      <c r="B30" s="9"/>
      <c r="C30" s="9"/>
      <c r="D30" s="9"/>
      <c r="E30" s="9"/>
      <c r="F30" s="9"/>
      <c r="G30" s="9"/>
      <c r="H30" s="9"/>
    </row>
    <row r="31" spans="1:8" ht="15.6" thickTop="1" thickBot="1" x14ac:dyDescent="0.35">
      <c r="A31" s="9"/>
      <c r="B31" s="9"/>
      <c r="C31" s="9"/>
      <c r="D31" s="9"/>
      <c r="E31" s="9"/>
      <c r="F31" s="9"/>
      <c r="G31" s="9"/>
      <c r="H31" s="9"/>
    </row>
    <row r="32" spans="1:8" ht="15.6" thickTop="1" thickBot="1" x14ac:dyDescent="0.35">
      <c r="A32" s="9"/>
      <c r="B32" s="9"/>
      <c r="C32" s="9"/>
      <c r="D32" s="9"/>
      <c r="E32" s="9"/>
      <c r="F32" s="9"/>
      <c r="G32" s="9"/>
      <c r="H32" s="9"/>
    </row>
    <row r="33" spans="1:4" ht="15" thickTop="1" x14ac:dyDescent="0.3"/>
    <row r="35" spans="1:4" x14ac:dyDescent="0.3">
      <c r="A35" s="1" t="s">
        <v>24</v>
      </c>
      <c r="B35" s="4"/>
      <c r="C35" s="3" t="s">
        <v>25</v>
      </c>
      <c r="D35" s="4"/>
    </row>
    <row r="36" spans="1:4" x14ac:dyDescent="0.3">
      <c r="A36" s="1"/>
    </row>
    <row r="37" spans="1:4" x14ac:dyDescent="0.3">
      <c r="A37" s="1" t="s">
        <v>26</v>
      </c>
      <c r="B37" s="4"/>
      <c r="C37" s="3" t="s">
        <v>25</v>
      </c>
      <c r="D37" s="4"/>
    </row>
    <row r="38" spans="1:4" x14ac:dyDescent="0.3">
      <c r="A38" s="1"/>
    </row>
    <row r="39" spans="1:4" x14ac:dyDescent="0.3">
      <c r="A39" s="1" t="s">
        <v>27</v>
      </c>
      <c r="B39" s="4"/>
      <c r="C39" s="3" t="s">
        <v>25</v>
      </c>
      <c r="D39" s="4"/>
    </row>
  </sheetData>
  <dataConsolidate/>
  <mergeCells count="1">
    <mergeCell ref="A11:H11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0</xdr:col>
                    <xdr:colOff>152400</xdr:colOff>
                    <xdr:row>8</xdr:row>
                    <xdr:rowOff>0</xdr:rowOff>
                  </from>
                  <to>
                    <xdr:col>0</xdr:col>
                    <xdr:colOff>1219200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Drop Down 2">
              <controlPr defaultSize="0" autoLine="0" autoPict="0">
                <anchor moveWithCells="1">
                  <from>
                    <xdr:col>2</xdr:col>
                    <xdr:colOff>0</xdr:colOff>
                    <xdr:row>8</xdr:row>
                    <xdr:rowOff>0</xdr:rowOff>
                  </from>
                  <to>
                    <xdr:col>2</xdr:col>
                    <xdr:colOff>754380</xdr:colOff>
                    <xdr:row>8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G2"/>
  <sheetViews>
    <sheetView workbookViewId="0">
      <selection activeCell="C6" sqref="C6"/>
    </sheetView>
  </sheetViews>
  <sheetFormatPr baseColWidth="10" defaultRowHeight="14.4" x14ac:dyDescent="0.3"/>
  <cols>
    <col min="1" max="2" width="11.6640625" customWidth="1"/>
    <col min="3" max="3" width="15.44140625" customWidth="1"/>
    <col min="4" max="4" width="12.109375" customWidth="1"/>
    <col min="5" max="5" width="17.33203125" style="79" customWidth="1"/>
    <col min="7" max="7" width="17.6640625" customWidth="1"/>
    <col min="8" max="8" width="2.33203125" customWidth="1"/>
    <col min="9" max="9" width="9.77734375" customWidth="1"/>
    <col min="11" max="11" width="15.33203125" customWidth="1"/>
  </cols>
  <sheetData>
    <row r="1" spans="1:7" ht="14.4" customHeight="1" x14ac:dyDescent="0.3">
      <c r="A1" s="75" t="s">
        <v>334</v>
      </c>
      <c r="B1" s="75" t="s">
        <v>340</v>
      </c>
      <c r="C1" s="75" t="s">
        <v>4</v>
      </c>
      <c r="D1" s="75" t="s">
        <v>341</v>
      </c>
      <c r="E1" s="78" t="s">
        <v>13</v>
      </c>
      <c r="F1" s="77" t="s">
        <v>342</v>
      </c>
      <c r="G1" s="76" t="s">
        <v>14</v>
      </c>
    </row>
    <row r="2" spans="1:7" ht="14.4" customHeight="1" x14ac:dyDescent="0.3">
      <c r="B2" s="46"/>
      <c r="E2" s="78"/>
      <c r="F2" s="77"/>
      <c r="G2" s="2"/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E2"/>
  <sheetViews>
    <sheetView workbookViewId="0">
      <selection activeCell="C24" sqref="C24"/>
    </sheetView>
  </sheetViews>
  <sheetFormatPr baseColWidth="10" defaultRowHeight="14.4" x14ac:dyDescent="0.3"/>
  <sheetData>
    <row r="1" spans="1:5" ht="28.8" x14ac:dyDescent="0.3">
      <c r="A1" t="s">
        <v>335</v>
      </c>
      <c r="B1" s="32" t="s">
        <v>5</v>
      </c>
      <c r="C1" s="33" t="s">
        <v>8</v>
      </c>
      <c r="D1" s="32" t="s">
        <v>9</v>
      </c>
      <c r="E1" s="32" t="s">
        <v>10</v>
      </c>
    </row>
    <row r="2" spans="1:5" x14ac:dyDescent="0.3">
      <c r="A2" s="77"/>
      <c r="B2" s="49"/>
      <c r="C2" s="81"/>
      <c r="D2" s="80"/>
      <c r="E2" s="80"/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Precios</vt:lpstr>
      <vt:lpstr>Inventario</vt:lpstr>
      <vt:lpstr>Captura</vt:lpstr>
      <vt:lpstr>OrdServ</vt:lpstr>
      <vt:lpstr>Reporte</vt:lpstr>
      <vt:lpstr>DBOH</vt:lpstr>
      <vt:lpstr>DBOB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Administración</dc:creator>
  <cp:lastModifiedBy>Jonathan Vallejo</cp:lastModifiedBy>
  <cp:lastPrinted>2015-02-09T17:58:49Z</cp:lastPrinted>
  <dcterms:created xsi:type="dcterms:W3CDTF">2015-02-09T15:55:04Z</dcterms:created>
  <dcterms:modified xsi:type="dcterms:W3CDTF">2015-04-08T16:23:25Z</dcterms:modified>
</cp:coreProperties>
</file>